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ocuments\2022 Field data\36625 CGR3\ACi July 9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118" i="1" l="1"/>
  <c r="CV118" i="1"/>
  <c r="CT118" i="1"/>
  <c r="BY118" i="1"/>
  <c r="BX118" i="1"/>
  <c r="BW118" i="1"/>
  <c r="BT118" i="1"/>
  <c r="BV118" i="1" s="1"/>
  <c r="BZ118" i="1" s="1"/>
  <c r="CA118" i="1" s="1"/>
  <c r="BQ118" i="1"/>
  <c r="BP118" i="1"/>
  <c r="BJ118" i="1"/>
  <c r="BD118" i="1"/>
  <c r="AY118" i="1"/>
  <c r="AW118" i="1" s="1"/>
  <c r="AP118" i="1"/>
  <c r="M118" i="1" s="1"/>
  <c r="L118" i="1" s="1"/>
  <c r="AK118" i="1"/>
  <c r="N118" i="1" s="1"/>
  <c r="BM118" i="1" s="1"/>
  <c r="AC118" i="1"/>
  <c r="AB118" i="1"/>
  <c r="T118" i="1"/>
  <c r="CW117" i="1"/>
  <c r="CV117" i="1"/>
  <c r="CU117" i="1"/>
  <c r="BL117" i="1" s="1"/>
  <c r="CT117" i="1"/>
  <c r="W117" i="1" s="1"/>
  <c r="X117" i="1" s="1"/>
  <c r="Y117" i="1" s="1"/>
  <c r="AF117" i="1" s="1"/>
  <c r="BY117" i="1"/>
  <c r="BX117" i="1"/>
  <c r="BT117" i="1"/>
  <c r="BW117" i="1" s="1"/>
  <c r="BP117" i="1"/>
  <c r="BJ117" i="1"/>
  <c r="BD117" i="1"/>
  <c r="BQ117" i="1" s="1"/>
  <c r="AY117" i="1"/>
  <c r="AW117" i="1" s="1"/>
  <c r="AP117" i="1"/>
  <c r="M117" i="1" s="1"/>
  <c r="L117" i="1" s="1"/>
  <c r="AK117" i="1"/>
  <c r="AC117" i="1"/>
  <c r="AB117" i="1"/>
  <c r="AA117" i="1" s="1"/>
  <c r="T117" i="1"/>
  <c r="N117" i="1"/>
  <c r="BM117" i="1" s="1"/>
  <c r="BO117" i="1" s="1"/>
  <c r="CW116" i="1"/>
  <c r="CV116" i="1"/>
  <c r="CT116" i="1"/>
  <c r="BY116" i="1"/>
  <c r="BX116" i="1"/>
  <c r="BT116" i="1"/>
  <c r="BP116" i="1"/>
  <c r="BM116" i="1"/>
  <c r="BJ116" i="1"/>
  <c r="BD116" i="1"/>
  <c r="BQ116" i="1" s="1"/>
  <c r="AY116" i="1"/>
  <c r="AW116" i="1" s="1"/>
  <c r="R116" i="1" s="1"/>
  <c r="AP116" i="1"/>
  <c r="AK116" i="1"/>
  <c r="N116" i="1" s="1"/>
  <c r="AC116" i="1"/>
  <c r="AB116" i="1"/>
  <c r="AA116" i="1" s="1"/>
  <c r="T116" i="1"/>
  <c r="M116" i="1"/>
  <c r="L116" i="1" s="1"/>
  <c r="AE116" i="1" s="1"/>
  <c r="CW115" i="1"/>
  <c r="W115" i="1" s="1"/>
  <c r="CV115" i="1"/>
  <c r="CU115" i="1" s="1"/>
  <c r="CT115" i="1"/>
  <c r="BY115" i="1"/>
  <c r="BX115" i="1"/>
  <c r="BT115" i="1"/>
  <c r="BP115" i="1"/>
  <c r="BL115" i="1"/>
  <c r="BJ115" i="1"/>
  <c r="BD115" i="1"/>
  <c r="BQ115" i="1" s="1"/>
  <c r="AY115" i="1"/>
  <c r="AW115" i="1"/>
  <c r="O115" i="1" s="1"/>
  <c r="AP115" i="1"/>
  <c r="M115" i="1" s="1"/>
  <c r="AK115" i="1"/>
  <c r="N115" i="1" s="1"/>
  <c r="BM115" i="1" s="1"/>
  <c r="AE115" i="1"/>
  <c r="AC115" i="1"/>
  <c r="AB115" i="1"/>
  <c r="T115" i="1"/>
  <c r="L115" i="1"/>
  <c r="CW114" i="1"/>
  <c r="CV114" i="1"/>
  <c r="CT114" i="1"/>
  <c r="CU114" i="1" s="1"/>
  <c r="BL114" i="1" s="1"/>
  <c r="BY114" i="1"/>
  <c r="BX114" i="1"/>
  <c r="BT114" i="1"/>
  <c r="BW114" i="1" s="1"/>
  <c r="BP114" i="1"/>
  <c r="BN114" i="1"/>
  <c r="BJ114" i="1"/>
  <c r="BD114" i="1"/>
  <c r="BQ114" i="1" s="1"/>
  <c r="AY114" i="1"/>
  <c r="AW114" i="1" s="1"/>
  <c r="AP114" i="1"/>
  <c r="M114" i="1" s="1"/>
  <c r="L114" i="1" s="1"/>
  <c r="AK114" i="1"/>
  <c r="N114" i="1" s="1"/>
  <c r="BM114" i="1" s="1"/>
  <c r="BO114" i="1" s="1"/>
  <c r="AC114" i="1"/>
  <c r="AB114" i="1"/>
  <c r="T114" i="1"/>
  <c r="CW113" i="1"/>
  <c r="CV113" i="1"/>
  <c r="CT113" i="1"/>
  <c r="CU113" i="1" s="1"/>
  <c r="BL113" i="1" s="1"/>
  <c r="BZ113" i="1"/>
  <c r="CA113" i="1" s="1"/>
  <c r="BY113" i="1"/>
  <c r="BX113" i="1"/>
  <c r="BV113" i="1"/>
  <c r="BU113" i="1"/>
  <c r="BT113" i="1"/>
  <c r="BW113" i="1" s="1"/>
  <c r="BP113" i="1"/>
  <c r="BJ113" i="1"/>
  <c r="BD113" i="1"/>
  <c r="BQ113" i="1" s="1"/>
  <c r="AY113" i="1"/>
  <c r="AX113" i="1"/>
  <c r="AW113" i="1"/>
  <c r="R113" i="1" s="1"/>
  <c r="AP113" i="1"/>
  <c r="M113" i="1" s="1"/>
  <c r="L113" i="1" s="1"/>
  <c r="AK113" i="1"/>
  <c r="AI113" i="1"/>
  <c r="AC113" i="1"/>
  <c r="AB113" i="1"/>
  <c r="AA113" i="1"/>
  <c r="W113" i="1"/>
  <c r="X113" i="1" s="1"/>
  <c r="Y113" i="1" s="1"/>
  <c r="T113" i="1"/>
  <c r="N113" i="1"/>
  <c r="BM113" i="1" s="1"/>
  <c r="CW112" i="1"/>
  <c r="CV112" i="1"/>
  <c r="CT112" i="1"/>
  <c r="BY112" i="1"/>
  <c r="BX112" i="1"/>
  <c r="BT112" i="1"/>
  <c r="BW112" i="1" s="1"/>
  <c r="BP112" i="1"/>
  <c r="BJ112" i="1"/>
  <c r="BD112" i="1"/>
  <c r="BQ112" i="1" s="1"/>
  <c r="AY112" i="1"/>
  <c r="AW112" i="1" s="1"/>
  <c r="R112" i="1" s="1"/>
  <c r="AP112" i="1"/>
  <c r="M112" i="1" s="1"/>
  <c r="L112" i="1" s="1"/>
  <c r="AE112" i="1" s="1"/>
  <c r="AK112" i="1"/>
  <c r="N112" i="1" s="1"/>
  <c r="BM112" i="1" s="1"/>
  <c r="AC112" i="1"/>
  <c r="AB112" i="1"/>
  <c r="AA112" i="1" s="1"/>
  <c r="T112" i="1"/>
  <c r="CW111" i="1"/>
  <c r="CV111" i="1"/>
  <c r="CT111" i="1"/>
  <c r="W111" i="1" s="1"/>
  <c r="BY111" i="1"/>
  <c r="BX111" i="1"/>
  <c r="BV111" i="1"/>
  <c r="BZ111" i="1" s="1"/>
  <c r="CA111" i="1" s="1"/>
  <c r="BU111" i="1"/>
  <c r="BT111" i="1"/>
  <c r="BW111" i="1" s="1"/>
  <c r="BP111" i="1"/>
  <c r="BJ111" i="1"/>
  <c r="BD111" i="1"/>
  <c r="BQ111" i="1" s="1"/>
  <c r="AY111" i="1"/>
  <c r="AW111" i="1"/>
  <c r="AP111" i="1"/>
  <c r="M111" i="1" s="1"/>
  <c r="L111" i="1" s="1"/>
  <c r="AK111" i="1"/>
  <c r="AJ111" i="1"/>
  <c r="AC111" i="1"/>
  <c r="AB111" i="1"/>
  <c r="AA111" i="1" s="1"/>
  <c r="T111" i="1"/>
  <c r="O111" i="1"/>
  <c r="N111" i="1"/>
  <c r="BM111" i="1" s="1"/>
  <c r="CW110" i="1"/>
  <c r="CV110" i="1"/>
  <c r="CT110" i="1"/>
  <c r="BY110" i="1"/>
  <c r="BX110" i="1"/>
  <c r="BT110" i="1"/>
  <c r="BQ110" i="1"/>
  <c r="BP110" i="1"/>
  <c r="BJ110" i="1"/>
  <c r="BD110" i="1"/>
  <c r="AY110" i="1"/>
  <c r="AW110" i="1" s="1"/>
  <c r="R110" i="1" s="1"/>
  <c r="AP110" i="1"/>
  <c r="M110" i="1" s="1"/>
  <c r="L110" i="1" s="1"/>
  <c r="AK110" i="1"/>
  <c r="AC110" i="1"/>
  <c r="AB110" i="1"/>
  <c r="AA110" i="1" s="1"/>
  <c r="T110" i="1"/>
  <c r="N110" i="1"/>
  <c r="BM110" i="1" s="1"/>
  <c r="CW109" i="1"/>
  <c r="W109" i="1" s="1"/>
  <c r="CV109" i="1"/>
  <c r="CT109" i="1"/>
  <c r="CU109" i="1" s="1"/>
  <c r="BL109" i="1" s="1"/>
  <c r="BY109" i="1"/>
  <c r="BX109" i="1"/>
  <c r="BU109" i="1"/>
  <c r="BT109" i="1"/>
  <c r="BW109" i="1" s="1"/>
  <c r="BP109" i="1"/>
  <c r="BJ109" i="1"/>
  <c r="BD109" i="1"/>
  <c r="BQ109" i="1" s="1"/>
  <c r="AY109" i="1"/>
  <c r="AW109" i="1"/>
  <c r="R109" i="1" s="1"/>
  <c r="AP109" i="1"/>
  <c r="M109" i="1" s="1"/>
  <c r="AK109" i="1"/>
  <c r="N109" i="1" s="1"/>
  <c r="BM109" i="1" s="1"/>
  <c r="AC109" i="1"/>
  <c r="AB109" i="1"/>
  <c r="AA109" i="1" s="1"/>
  <c r="T109" i="1"/>
  <c r="L109" i="1"/>
  <c r="CW108" i="1"/>
  <c r="CV108" i="1"/>
  <c r="CT108" i="1"/>
  <c r="BY108" i="1"/>
  <c r="BX108" i="1"/>
  <c r="BT108" i="1"/>
  <c r="BP108" i="1"/>
  <c r="BM108" i="1"/>
  <c r="BJ108" i="1"/>
  <c r="BD108" i="1"/>
  <c r="BQ108" i="1" s="1"/>
  <c r="AY108" i="1"/>
  <c r="AW108" i="1" s="1"/>
  <c r="AP108" i="1"/>
  <c r="M108" i="1" s="1"/>
  <c r="L108" i="1" s="1"/>
  <c r="AK108" i="1"/>
  <c r="N108" i="1" s="1"/>
  <c r="AC108" i="1"/>
  <c r="AB108" i="1"/>
  <c r="T108" i="1"/>
  <c r="R108" i="1"/>
  <c r="CW107" i="1"/>
  <c r="CV107" i="1"/>
  <c r="CT107" i="1"/>
  <c r="BY107" i="1"/>
  <c r="BX107" i="1"/>
  <c r="BV107" i="1"/>
  <c r="BZ107" i="1" s="1"/>
  <c r="CA107" i="1" s="1"/>
  <c r="BT107" i="1"/>
  <c r="BW107" i="1" s="1"/>
  <c r="BP107" i="1"/>
  <c r="BJ107" i="1"/>
  <c r="BD107" i="1"/>
  <c r="BQ107" i="1" s="1"/>
  <c r="AY107" i="1"/>
  <c r="AX107" i="1"/>
  <c r="AW107" i="1"/>
  <c r="R107" i="1" s="1"/>
  <c r="AP107" i="1"/>
  <c r="M107" i="1" s="1"/>
  <c r="L107" i="1" s="1"/>
  <c r="AE107" i="1" s="1"/>
  <c r="AK107" i="1"/>
  <c r="AC107" i="1"/>
  <c r="AB107" i="1"/>
  <c r="W107" i="1"/>
  <c r="T107" i="1"/>
  <c r="O107" i="1"/>
  <c r="N107" i="1"/>
  <c r="BM107" i="1" s="1"/>
  <c r="CW106" i="1"/>
  <c r="CV106" i="1"/>
  <c r="CT106" i="1"/>
  <c r="BY106" i="1"/>
  <c r="BX106" i="1"/>
  <c r="BT106" i="1"/>
  <c r="BP106" i="1"/>
  <c r="BJ106" i="1"/>
  <c r="BD106" i="1"/>
  <c r="BQ106" i="1" s="1"/>
  <c r="AY106" i="1"/>
  <c r="AW106" i="1" s="1"/>
  <c r="AP106" i="1"/>
  <c r="M106" i="1" s="1"/>
  <c r="L106" i="1" s="1"/>
  <c r="AK106" i="1"/>
  <c r="AC106" i="1"/>
  <c r="AB106" i="1"/>
  <c r="AA106" i="1" s="1"/>
  <c r="T106" i="1"/>
  <c r="N106" i="1"/>
  <c r="BM106" i="1" s="1"/>
  <c r="CW105" i="1"/>
  <c r="W105" i="1" s="1"/>
  <c r="CV105" i="1"/>
  <c r="CU105" i="1" s="1"/>
  <c r="BL105" i="1" s="1"/>
  <c r="CT105" i="1"/>
  <c r="BY105" i="1"/>
  <c r="BX105" i="1"/>
  <c r="BT105" i="1"/>
  <c r="BW105" i="1" s="1"/>
  <c r="BP105" i="1"/>
  <c r="BJ105" i="1"/>
  <c r="BN105" i="1" s="1"/>
  <c r="BD105" i="1"/>
  <c r="BQ105" i="1" s="1"/>
  <c r="AY105" i="1"/>
  <c r="AW105" i="1" s="1"/>
  <c r="AP105" i="1"/>
  <c r="M105" i="1" s="1"/>
  <c r="AK105" i="1"/>
  <c r="AC105" i="1"/>
  <c r="AB105" i="1"/>
  <c r="T105" i="1"/>
  <c r="N105" i="1"/>
  <c r="BM105" i="1" s="1"/>
  <c r="L105" i="1"/>
  <c r="AE105" i="1" s="1"/>
  <c r="CW104" i="1"/>
  <c r="CV104" i="1"/>
  <c r="CT104" i="1"/>
  <c r="BY104" i="1"/>
  <c r="BX104" i="1"/>
  <c r="BT104" i="1"/>
  <c r="BQ104" i="1"/>
  <c r="BP104" i="1"/>
  <c r="BJ104" i="1"/>
  <c r="BD104" i="1"/>
  <c r="AY104" i="1"/>
  <c r="AW104" i="1" s="1"/>
  <c r="AJ104" i="1" s="1"/>
  <c r="AP104" i="1"/>
  <c r="M104" i="1" s="1"/>
  <c r="L104" i="1" s="1"/>
  <c r="AE104" i="1" s="1"/>
  <c r="AK104" i="1"/>
  <c r="N104" i="1" s="1"/>
  <c r="BM104" i="1" s="1"/>
  <c r="AC104" i="1"/>
  <c r="AB104" i="1"/>
  <c r="T104" i="1"/>
  <c r="CW103" i="1"/>
  <c r="CV103" i="1"/>
  <c r="CU103" i="1"/>
  <c r="BL103" i="1" s="1"/>
  <c r="BO103" i="1" s="1"/>
  <c r="CT103" i="1"/>
  <c r="W103" i="1" s="1"/>
  <c r="BY103" i="1"/>
  <c r="BX103" i="1"/>
  <c r="BT103" i="1"/>
  <c r="BW103" i="1" s="1"/>
  <c r="BP103" i="1"/>
  <c r="BJ103" i="1"/>
  <c r="BD103" i="1"/>
  <c r="BQ103" i="1" s="1"/>
  <c r="AY103" i="1"/>
  <c r="AW103" i="1"/>
  <c r="R103" i="1" s="1"/>
  <c r="AP103" i="1"/>
  <c r="M103" i="1" s="1"/>
  <c r="L103" i="1" s="1"/>
  <c r="AK103" i="1"/>
  <c r="AI103" i="1"/>
  <c r="AC103" i="1"/>
  <c r="AB103" i="1"/>
  <c r="AA103" i="1" s="1"/>
  <c r="T103" i="1"/>
  <c r="O103" i="1"/>
  <c r="N103" i="1"/>
  <c r="BM103" i="1" s="1"/>
  <c r="CW102" i="1"/>
  <c r="CV102" i="1"/>
  <c r="CT102" i="1"/>
  <c r="BY102" i="1"/>
  <c r="BX102" i="1"/>
  <c r="BT102" i="1"/>
  <c r="BP102" i="1"/>
  <c r="BJ102" i="1"/>
  <c r="BD102" i="1"/>
  <c r="BQ102" i="1" s="1"/>
  <c r="AY102" i="1"/>
  <c r="AW102" i="1" s="1"/>
  <c r="AX102" i="1"/>
  <c r="AP102" i="1"/>
  <c r="M102" i="1" s="1"/>
  <c r="L102" i="1" s="1"/>
  <c r="AK102" i="1"/>
  <c r="AC102" i="1"/>
  <c r="AB102" i="1"/>
  <c r="AA102" i="1" s="1"/>
  <c r="T102" i="1"/>
  <c r="R102" i="1"/>
  <c r="N102" i="1"/>
  <c r="BM102" i="1" s="1"/>
  <c r="CW101" i="1"/>
  <c r="CV101" i="1"/>
  <c r="CT101" i="1"/>
  <c r="CU101" i="1" s="1"/>
  <c r="BL101" i="1" s="1"/>
  <c r="BY101" i="1"/>
  <c r="BX101" i="1"/>
  <c r="BU101" i="1"/>
  <c r="BT101" i="1"/>
  <c r="BW101" i="1" s="1"/>
  <c r="BP101" i="1"/>
  <c r="BJ101" i="1"/>
  <c r="BD101" i="1"/>
  <c r="BQ101" i="1" s="1"/>
  <c r="AY101" i="1"/>
  <c r="AW101" i="1"/>
  <c r="O101" i="1" s="1"/>
  <c r="AP101" i="1"/>
  <c r="AK101" i="1"/>
  <c r="N101" i="1" s="1"/>
  <c r="BM101" i="1" s="1"/>
  <c r="BO101" i="1" s="1"/>
  <c r="AC101" i="1"/>
  <c r="AB101" i="1"/>
  <c r="T101" i="1"/>
  <c r="M101" i="1"/>
  <c r="L101" i="1" s="1"/>
  <c r="CW100" i="1"/>
  <c r="CV100" i="1"/>
  <c r="CT100" i="1"/>
  <c r="BY100" i="1"/>
  <c r="BX100" i="1"/>
  <c r="BW100" i="1"/>
  <c r="BU100" i="1"/>
  <c r="BT100" i="1"/>
  <c r="BV100" i="1" s="1"/>
  <c r="BZ100" i="1" s="1"/>
  <c r="CA100" i="1" s="1"/>
  <c r="BP100" i="1"/>
  <c r="BJ100" i="1"/>
  <c r="BD100" i="1"/>
  <c r="BQ100" i="1" s="1"/>
  <c r="AY100" i="1"/>
  <c r="AW100" i="1"/>
  <c r="R100" i="1" s="1"/>
  <c r="AP100" i="1"/>
  <c r="M100" i="1" s="1"/>
  <c r="L100" i="1" s="1"/>
  <c r="AK100" i="1"/>
  <c r="AC100" i="1"/>
  <c r="AA100" i="1" s="1"/>
  <c r="AB100" i="1"/>
  <c r="T100" i="1"/>
  <c r="O100" i="1"/>
  <c r="N100" i="1"/>
  <c r="BM100" i="1" s="1"/>
  <c r="CW99" i="1"/>
  <c r="CV99" i="1"/>
  <c r="CT99" i="1"/>
  <c r="BY99" i="1"/>
  <c r="BX99" i="1"/>
  <c r="BT99" i="1"/>
  <c r="BV99" i="1" s="1"/>
  <c r="BZ99" i="1" s="1"/>
  <c r="CA99" i="1" s="1"/>
  <c r="BQ99" i="1"/>
  <c r="BP99" i="1"/>
  <c r="BJ99" i="1"/>
  <c r="BD99" i="1"/>
  <c r="AY99" i="1"/>
  <c r="AW99" i="1" s="1"/>
  <c r="AP99" i="1"/>
  <c r="AK99" i="1"/>
  <c r="N99" i="1" s="1"/>
  <c r="BM99" i="1" s="1"/>
  <c r="AC99" i="1"/>
  <c r="AB99" i="1"/>
  <c r="T99" i="1"/>
  <c r="M99" i="1"/>
  <c r="L99" i="1" s="1"/>
  <c r="AE99" i="1" s="1"/>
  <c r="CW98" i="1"/>
  <c r="W98" i="1" s="1"/>
  <c r="CV98" i="1"/>
  <c r="CT98" i="1"/>
  <c r="CU98" i="1" s="1"/>
  <c r="BL98" i="1" s="1"/>
  <c r="BO98" i="1" s="1"/>
  <c r="BY98" i="1"/>
  <c r="BX98" i="1"/>
  <c r="BT98" i="1"/>
  <c r="BP98" i="1"/>
  <c r="BJ98" i="1"/>
  <c r="BD98" i="1"/>
  <c r="BQ98" i="1" s="1"/>
  <c r="AY98" i="1"/>
  <c r="AW98" i="1"/>
  <c r="O98" i="1" s="1"/>
  <c r="AP98" i="1"/>
  <c r="M98" i="1" s="1"/>
  <c r="AK98" i="1"/>
  <c r="AC98" i="1"/>
  <c r="AB98" i="1"/>
  <c r="AA98" i="1" s="1"/>
  <c r="T98" i="1"/>
  <c r="N98" i="1"/>
  <c r="BM98" i="1" s="1"/>
  <c r="L98" i="1"/>
  <c r="AE98" i="1" s="1"/>
  <c r="CW97" i="1"/>
  <c r="W97" i="1" s="1"/>
  <c r="CV97" i="1"/>
  <c r="CT97" i="1"/>
  <c r="BY97" i="1"/>
  <c r="BX97" i="1"/>
  <c r="BT97" i="1"/>
  <c r="BQ97" i="1"/>
  <c r="BP97" i="1"/>
  <c r="BJ97" i="1"/>
  <c r="BD97" i="1"/>
  <c r="AY97" i="1"/>
  <c r="AW97" i="1" s="1"/>
  <c r="AP97" i="1"/>
  <c r="M97" i="1" s="1"/>
  <c r="L97" i="1" s="1"/>
  <c r="AK97" i="1"/>
  <c r="N97" i="1" s="1"/>
  <c r="BM97" i="1" s="1"/>
  <c r="AC97" i="1"/>
  <c r="AB97" i="1"/>
  <c r="T97" i="1"/>
  <c r="CW96" i="1"/>
  <c r="W96" i="1" s="1"/>
  <c r="CV96" i="1"/>
  <c r="CU96" i="1" s="1"/>
  <c r="BL96" i="1" s="1"/>
  <c r="CT96" i="1"/>
  <c r="BY96" i="1"/>
  <c r="BX96" i="1"/>
  <c r="BU96" i="1"/>
  <c r="BT96" i="1"/>
  <c r="BW96" i="1" s="1"/>
  <c r="BP96" i="1"/>
  <c r="BJ96" i="1"/>
  <c r="BD96" i="1"/>
  <c r="BQ96" i="1" s="1"/>
  <c r="AY96" i="1"/>
  <c r="AW96" i="1"/>
  <c r="AP96" i="1"/>
  <c r="M96" i="1" s="1"/>
  <c r="L96" i="1" s="1"/>
  <c r="AK96" i="1"/>
  <c r="AC96" i="1"/>
  <c r="AB96" i="1"/>
  <c r="AA96" i="1" s="1"/>
  <c r="T96" i="1"/>
  <c r="N96" i="1"/>
  <c r="BM96" i="1" s="1"/>
  <c r="CW95" i="1"/>
  <c r="CV95" i="1"/>
  <c r="CT95" i="1"/>
  <c r="BY95" i="1"/>
  <c r="BX95" i="1"/>
  <c r="BT95" i="1"/>
  <c r="BV95" i="1" s="1"/>
  <c r="BZ95" i="1" s="1"/>
  <c r="CA95" i="1" s="1"/>
  <c r="BP95" i="1"/>
  <c r="BJ95" i="1"/>
  <c r="BD95" i="1"/>
  <c r="BQ95" i="1" s="1"/>
  <c r="AY95" i="1"/>
  <c r="AW95" i="1" s="1"/>
  <c r="AP95" i="1"/>
  <c r="AK95" i="1"/>
  <c r="N95" i="1" s="1"/>
  <c r="BM95" i="1" s="1"/>
  <c r="AC95" i="1"/>
  <c r="AB95" i="1"/>
  <c r="AA95" i="1" s="1"/>
  <c r="T95" i="1"/>
  <c r="M95" i="1"/>
  <c r="L95" i="1" s="1"/>
  <c r="AE95" i="1" s="1"/>
  <c r="CW94" i="1"/>
  <c r="CV94" i="1"/>
  <c r="CT94" i="1"/>
  <c r="BY94" i="1"/>
  <c r="BX94" i="1"/>
  <c r="BU94" i="1"/>
  <c r="BT94" i="1"/>
  <c r="BW94" i="1" s="1"/>
  <c r="BP94" i="1"/>
  <c r="BJ94" i="1"/>
  <c r="BD94" i="1"/>
  <c r="BQ94" i="1" s="1"/>
  <c r="AY94" i="1"/>
  <c r="AW94" i="1" s="1"/>
  <c r="AP94" i="1"/>
  <c r="M94" i="1" s="1"/>
  <c r="L94" i="1" s="1"/>
  <c r="AK94" i="1"/>
  <c r="N94" i="1" s="1"/>
  <c r="BM94" i="1" s="1"/>
  <c r="AC94" i="1"/>
  <c r="AB94" i="1"/>
  <c r="AA94" i="1"/>
  <c r="T94" i="1"/>
  <c r="CW93" i="1"/>
  <c r="CV93" i="1"/>
  <c r="CT93" i="1"/>
  <c r="BY93" i="1"/>
  <c r="BX93" i="1"/>
  <c r="BT93" i="1"/>
  <c r="BU93" i="1" s="1"/>
  <c r="BQ93" i="1"/>
  <c r="BP93" i="1"/>
  <c r="BJ93" i="1"/>
  <c r="BD93" i="1"/>
  <c r="AY93" i="1"/>
  <c r="AW93" i="1" s="1"/>
  <c r="AP93" i="1"/>
  <c r="AK93" i="1"/>
  <c r="N93" i="1" s="1"/>
  <c r="BM93" i="1" s="1"/>
  <c r="AC93" i="1"/>
  <c r="AB93" i="1"/>
  <c r="T93" i="1"/>
  <c r="M93" i="1"/>
  <c r="L93" i="1" s="1"/>
  <c r="CW92" i="1"/>
  <c r="W92" i="1" s="1"/>
  <c r="CV92" i="1"/>
  <c r="CT92" i="1"/>
  <c r="CU92" i="1" s="1"/>
  <c r="BL92" i="1" s="1"/>
  <c r="BY92" i="1"/>
  <c r="BX92" i="1"/>
  <c r="BT92" i="1"/>
  <c r="BP92" i="1"/>
  <c r="BJ92" i="1"/>
  <c r="BD92" i="1"/>
  <c r="BQ92" i="1" s="1"/>
  <c r="AY92" i="1"/>
  <c r="AW92" i="1"/>
  <c r="AX92" i="1" s="1"/>
  <c r="AP92" i="1"/>
  <c r="M92" i="1" s="1"/>
  <c r="L92" i="1" s="1"/>
  <c r="AK92" i="1"/>
  <c r="AI92" i="1"/>
  <c r="AC92" i="1"/>
  <c r="AB92" i="1"/>
  <c r="AA92" i="1" s="1"/>
  <c r="T92" i="1"/>
  <c r="N92" i="1"/>
  <c r="BM92" i="1" s="1"/>
  <c r="CW91" i="1"/>
  <c r="W91" i="1" s="1"/>
  <c r="CV91" i="1"/>
  <c r="CT91" i="1"/>
  <c r="CU91" i="1" s="1"/>
  <c r="BL91" i="1" s="1"/>
  <c r="BY91" i="1"/>
  <c r="BX91" i="1"/>
  <c r="BV91" i="1"/>
  <c r="BZ91" i="1" s="1"/>
  <c r="CA91" i="1" s="1"/>
  <c r="BT91" i="1"/>
  <c r="BU91" i="1" s="1"/>
  <c r="BP91" i="1"/>
  <c r="BJ91" i="1"/>
  <c r="BD91" i="1"/>
  <c r="BQ91" i="1" s="1"/>
  <c r="AY91" i="1"/>
  <c r="AW91" i="1" s="1"/>
  <c r="AP91" i="1"/>
  <c r="AK91" i="1"/>
  <c r="N91" i="1" s="1"/>
  <c r="BM91" i="1" s="1"/>
  <c r="BO91" i="1" s="1"/>
  <c r="AC91" i="1"/>
  <c r="AB91" i="1"/>
  <c r="T91" i="1"/>
  <c r="M91" i="1"/>
  <c r="L91" i="1" s="1"/>
  <c r="AE91" i="1" s="1"/>
  <c r="CW90" i="1"/>
  <c r="CV90" i="1"/>
  <c r="CT90" i="1"/>
  <c r="BY90" i="1"/>
  <c r="BX90" i="1"/>
  <c r="BT90" i="1"/>
  <c r="BW90" i="1" s="1"/>
  <c r="BQ90" i="1"/>
  <c r="BP90" i="1"/>
  <c r="BJ90" i="1"/>
  <c r="BD90" i="1"/>
  <c r="AY90" i="1"/>
  <c r="AW90" i="1" s="1"/>
  <c r="O90" i="1" s="1"/>
  <c r="AP90" i="1"/>
  <c r="M90" i="1" s="1"/>
  <c r="L90" i="1" s="1"/>
  <c r="AE90" i="1" s="1"/>
  <c r="AK90" i="1"/>
  <c r="N90" i="1" s="1"/>
  <c r="BM90" i="1" s="1"/>
  <c r="AC90" i="1"/>
  <c r="AB90" i="1"/>
  <c r="W90" i="1"/>
  <c r="T90" i="1"/>
  <c r="CW89" i="1"/>
  <c r="CV89" i="1"/>
  <c r="CT89" i="1"/>
  <c r="W89" i="1" s="1"/>
  <c r="BY89" i="1"/>
  <c r="BX89" i="1"/>
  <c r="BT89" i="1"/>
  <c r="BU89" i="1" s="1"/>
  <c r="BQ89" i="1"/>
  <c r="BP89" i="1"/>
  <c r="BJ89" i="1"/>
  <c r="BD89" i="1"/>
  <c r="AY89" i="1"/>
  <c r="AW89" i="1" s="1"/>
  <c r="AP89" i="1"/>
  <c r="AK89" i="1"/>
  <c r="N89" i="1" s="1"/>
  <c r="BM89" i="1" s="1"/>
  <c r="AC89" i="1"/>
  <c r="AB89" i="1"/>
  <c r="T89" i="1"/>
  <c r="M89" i="1"/>
  <c r="L89" i="1" s="1"/>
  <c r="AE89" i="1" s="1"/>
  <c r="CW88" i="1"/>
  <c r="CV88" i="1"/>
  <c r="CT88" i="1"/>
  <c r="BY88" i="1"/>
  <c r="BX88" i="1"/>
  <c r="BT88" i="1"/>
  <c r="BP88" i="1"/>
  <c r="BJ88" i="1"/>
  <c r="BD88" i="1"/>
  <c r="BQ88" i="1" s="1"/>
  <c r="AY88" i="1"/>
  <c r="AW88" i="1" s="1"/>
  <c r="AP88" i="1"/>
  <c r="M88" i="1" s="1"/>
  <c r="L88" i="1" s="1"/>
  <c r="AE88" i="1" s="1"/>
  <c r="AK88" i="1"/>
  <c r="N88" i="1" s="1"/>
  <c r="BM88" i="1" s="1"/>
  <c r="AC88" i="1"/>
  <c r="AA88" i="1" s="1"/>
  <c r="AB88" i="1"/>
  <c r="T88" i="1"/>
  <c r="CW87" i="1"/>
  <c r="CV87" i="1"/>
  <c r="CT87" i="1"/>
  <c r="BY87" i="1"/>
  <c r="BX87" i="1"/>
  <c r="BT87" i="1"/>
  <c r="BU87" i="1" s="1"/>
  <c r="BP87" i="1"/>
  <c r="BJ87" i="1"/>
  <c r="BD87" i="1"/>
  <c r="BQ87" i="1" s="1"/>
  <c r="AY87" i="1"/>
  <c r="AW87" i="1" s="1"/>
  <c r="AP87" i="1"/>
  <c r="AK87" i="1"/>
  <c r="N87" i="1" s="1"/>
  <c r="BM87" i="1" s="1"/>
  <c r="AJ87" i="1"/>
  <c r="AC87" i="1"/>
  <c r="AB87" i="1"/>
  <c r="AA87" i="1" s="1"/>
  <c r="T87" i="1"/>
  <c r="M87" i="1"/>
  <c r="L87" i="1" s="1"/>
  <c r="CW86" i="1"/>
  <c r="CV86" i="1"/>
  <c r="CT86" i="1"/>
  <c r="W86" i="1" s="1"/>
  <c r="BY86" i="1"/>
  <c r="BX86" i="1"/>
  <c r="BV86" i="1"/>
  <c r="BZ86" i="1" s="1"/>
  <c r="CA86" i="1" s="1"/>
  <c r="BT86" i="1"/>
  <c r="BW86" i="1" s="1"/>
  <c r="BP86" i="1"/>
  <c r="BJ86" i="1"/>
  <c r="BD86" i="1"/>
  <c r="BQ86" i="1" s="1"/>
  <c r="AY86" i="1"/>
  <c r="AW86" i="1" s="1"/>
  <c r="O86" i="1" s="1"/>
  <c r="AP86" i="1"/>
  <c r="M86" i="1" s="1"/>
  <c r="L86" i="1" s="1"/>
  <c r="AE86" i="1" s="1"/>
  <c r="AK86" i="1"/>
  <c r="N86" i="1" s="1"/>
  <c r="BM86" i="1" s="1"/>
  <c r="AC86" i="1"/>
  <c r="AB86" i="1"/>
  <c r="AA86" i="1" s="1"/>
  <c r="T86" i="1"/>
  <c r="CW85" i="1"/>
  <c r="CV85" i="1"/>
  <c r="CT85" i="1"/>
  <c r="BY85" i="1"/>
  <c r="BX85" i="1"/>
  <c r="BT85" i="1"/>
  <c r="BW85" i="1" s="1"/>
  <c r="BP85" i="1"/>
  <c r="BJ85" i="1"/>
  <c r="BD85" i="1"/>
  <c r="BQ85" i="1" s="1"/>
  <c r="AY85" i="1"/>
  <c r="AW85" i="1" s="1"/>
  <c r="AX85" i="1"/>
  <c r="AP85" i="1"/>
  <c r="M85" i="1" s="1"/>
  <c r="L85" i="1" s="1"/>
  <c r="AK85" i="1"/>
  <c r="N85" i="1" s="1"/>
  <c r="BM85" i="1" s="1"/>
  <c r="AC85" i="1"/>
  <c r="AB85" i="1"/>
  <c r="AA85" i="1" s="1"/>
  <c r="T85" i="1"/>
  <c r="CW84" i="1"/>
  <c r="W84" i="1" s="1"/>
  <c r="CV84" i="1"/>
  <c r="CU84" i="1" s="1"/>
  <c r="BL84" i="1" s="1"/>
  <c r="CT84" i="1"/>
  <c r="BY84" i="1"/>
  <c r="BX84" i="1"/>
  <c r="BU84" i="1"/>
  <c r="BT84" i="1"/>
  <c r="BW84" i="1" s="1"/>
  <c r="BP84" i="1"/>
  <c r="BJ84" i="1"/>
  <c r="BD84" i="1"/>
  <c r="BQ84" i="1" s="1"/>
  <c r="AY84" i="1"/>
  <c r="AW84" i="1" s="1"/>
  <c r="AP84" i="1"/>
  <c r="AK84" i="1"/>
  <c r="N84" i="1" s="1"/>
  <c r="BM84" i="1" s="1"/>
  <c r="AC84" i="1"/>
  <c r="AA84" i="1" s="1"/>
  <c r="AB84" i="1"/>
  <c r="T84" i="1"/>
  <c r="M84" i="1"/>
  <c r="L84" i="1"/>
  <c r="CW83" i="1"/>
  <c r="CV83" i="1"/>
  <c r="CT83" i="1"/>
  <c r="CU83" i="1" s="1"/>
  <c r="BL83" i="1" s="1"/>
  <c r="BN83" i="1" s="1"/>
  <c r="BY83" i="1"/>
  <c r="BX83" i="1"/>
  <c r="BV83" i="1"/>
  <c r="BZ83" i="1" s="1"/>
  <c r="CA83" i="1" s="1"/>
  <c r="BT83" i="1"/>
  <c r="BU83" i="1" s="1"/>
  <c r="BP83" i="1"/>
  <c r="BM83" i="1"/>
  <c r="BJ83" i="1"/>
  <c r="BD83" i="1"/>
  <c r="BQ83" i="1" s="1"/>
  <c r="AY83" i="1"/>
  <c r="AW83" i="1"/>
  <c r="AJ83" i="1" s="1"/>
  <c r="AP83" i="1"/>
  <c r="M83" i="1" s="1"/>
  <c r="L83" i="1" s="1"/>
  <c r="AK83" i="1"/>
  <c r="AC83" i="1"/>
  <c r="AB83" i="1"/>
  <c r="T83" i="1"/>
  <c r="N83" i="1"/>
  <c r="CW82" i="1"/>
  <c r="W82" i="1" s="1"/>
  <c r="CV82" i="1"/>
  <c r="CT82" i="1"/>
  <c r="BY82" i="1"/>
  <c r="BX82" i="1"/>
  <c r="BT82" i="1"/>
  <c r="BW82" i="1" s="1"/>
  <c r="BP82" i="1"/>
  <c r="BJ82" i="1"/>
  <c r="BD82" i="1"/>
  <c r="BQ82" i="1" s="1"/>
  <c r="AY82" i="1"/>
  <c r="AW82" i="1"/>
  <c r="AP82" i="1"/>
  <c r="M82" i="1" s="1"/>
  <c r="L82" i="1" s="1"/>
  <c r="AE82" i="1" s="1"/>
  <c r="AK82" i="1"/>
  <c r="N82" i="1" s="1"/>
  <c r="BM82" i="1" s="1"/>
  <c r="AC82" i="1"/>
  <c r="AB82" i="1"/>
  <c r="T82" i="1"/>
  <c r="O82" i="1"/>
  <c r="CW81" i="1"/>
  <c r="CV81" i="1"/>
  <c r="CT81" i="1"/>
  <c r="BY81" i="1"/>
  <c r="BX81" i="1"/>
  <c r="BT81" i="1"/>
  <c r="BQ81" i="1"/>
  <c r="BP81" i="1"/>
  <c r="BJ81" i="1"/>
  <c r="BD81" i="1"/>
  <c r="AY81" i="1"/>
  <c r="AW81" i="1" s="1"/>
  <c r="R81" i="1" s="1"/>
  <c r="AP81" i="1"/>
  <c r="AK81" i="1"/>
  <c r="N81" i="1" s="1"/>
  <c r="BM81" i="1" s="1"/>
  <c r="AC81" i="1"/>
  <c r="AB81" i="1"/>
  <c r="AA81" i="1" s="1"/>
  <c r="T81" i="1"/>
  <c r="M81" i="1"/>
  <c r="L81" i="1" s="1"/>
  <c r="AE81" i="1" s="1"/>
  <c r="CW80" i="1"/>
  <c r="CV80" i="1"/>
  <c r="CT80" i="1"/>
  <c r="CU80" i="1" s="1"/>
  <c r="BL80" i="1" s="1"/>
  <c r="BY80" i="1"/>
  <c r="BX80" i="1"/>
  <c r="BT80" i="1"/>
  <c r="BP80" i="1"/>
  <c r="BJ80" i="1"/>
  <c r="BD80" i="1"/>
  <c r="BQ80" i="1" s="1"/>
  <c r="AY80" i="1"/>
  <c r="AW80" i="1" s="1"/>
  <c r="AJ80" i="1" s="1"/>
  <c r="AP80" i="1"/>
  <c r="M80" i="1" s="1"/>
  <c r="L80" i="1" s="1"/>
  <c r="AK80" i="1"/>
  <c r="N80" i="1" s="1"/>
  <c r="BM80" i="1" s="1"/>
  <c r="AI80" i="1"/>
  <c r="AC80" i="1"/>
  <c r="AB80" i="1"/>
  <c r="AA80" i="1" s="1"/>
  <c r="T80" i="1"/>
  <c r="CW79" i="1"/>
  <c r="CV79" i="1"/>
  <c r="CT79" i="1"/>
  <c r="CU79" i="1" s="1"/>
  <c r="BL79" i="1" s="1"/>
  <c r="BN79" i="1" s="1"/>
  <c r="BY79" i="1"/>
  <c r="BX79" i="1"/>
  <c r="BT79" i="1"/>
  <c r="BU79" i="1" s="1"/>
  <c r="BP79" i="1"/>
  <c r="BJ79" i="1"/>
  <c r="BD79" i="1"/>
  <c r="BQ79" i="1" s="1"/>
  <c r="AY79" i="1"/>
  <c r="AW79" i="1" s="1"/>
  <c r="AP79" i="1"/>
  <c r="M79" i="1" s="1"/>
  <c r="L79" i="1" s="1"/>
  <c r="AE79" i="1" s="1"/>
  <c r="AK79" i="1"/>
  <c r="N79" i="1" s="1"/>
  <c r="BM79" i="1" s="1"/>
  <c r="AC79" i="1"/>
  <c r="AB79" i="1"/>
  <c r="T79" i="1"/>
  <c r="CW78" i="1"/>
  <c r="CV78" i="1"/>
  <c r="CT78" i="1"/>
  <c r="W78" i="1" s="1"/>
  <c r="BY78" i="1"/>
  <c r="BX78" i="1"/>
  <c r="BW78" i="1"/>
  <c r="BT78" i="1"/>
  <c r="BU78" i="1" s="1"/>
  <c r="BP78" i="1"/>
  <c r="BJ78" i="1"/>
  <c r="BD78" i="1"/>
  <c r="BQ78" i="1" s="1"/>
  <c r="AY78" i="1"/>
  <c r="AW78" i="1"/>
  <c r="AP78" i="1"/>
  <c r="M78" i="1" s="1"/>
  <c r="L78" i="1" s="1"/>
  <c r="AK78" i="1"/>
  <c r="N78" i="1" s="1"/>
  <c r="BM78" i="1" s="1"/>
  <c r="AC78" i="1"/>
  <c r="AB78" i="1"/>
  <c r="T78" i="1"/>
  <c r="CW77" i="1"/>
  <c r="CV77" i="1"/>
  <c r="CT77" i="1"/>
  <c r="BY77" i="1"/>
  <c r="BX77" i="1"/>
  <c r="BT77" i="1"/>
  <c r="BP77" i="1"/>
  <c r="BJ77" i="1"/>
  <c r="BD77" i="1"/>
  <c r="BQ77" i="1" s="1"/>
  <c r="AY77" i="1"/>
  <c r="AW77" i="1" s="1"/>
  <c r="AP77" i="1"/>
  <c r="M77" i="1" s="1"/>
  <c r="L77" i="1" s="1"/>
  <c r="AE77" i="1" s="1"/>
  <c r="AK77" i="1"/>
  <c r="N77" i="1" s="1"/>
  <c r="BM77" i="1" s="1"/>
  <c r="AC77" i="1"/>
  <c r="AB77" i="1"/>
  <c r="AA77" i="1"/>
  <c r="T77" i="1"/>
  <c r="CW76" i="1"/>
  <c r="CV76" i="1"/>
  <c r="CU76" i="1" s="1"/>
  <c r="BL76" i="1" s="1"/>
  <c r="CT76" i="1"/>
  <c r="BY76" i="1"/>
  <c r="BX76" i="1"/>
  <c r="BV76" i="1"/>
  <c r="BZ76" i="1" s="1"/>
  <c r="CA76" i="1" s="1"/>
  <c r="BT76" i="1"/>
  <c r="BW76" i="1" s="1"/>
  <c r="BP76" i="1"/>
  <c r="BJ76" i="1"/>
  <c r="BD76" i="1"/>
  <c r="BQ76" i="1" s="1"/>
  <c r="AY76" i="1"/>
  <c r="AW76" i="1" s="1"/>
  <c r="AP76" i="1"/>
  <c r="AK76" i="1"/>
  <c r="N76" i="1" s="1"/>
  <c r="BM76" i="1" s="1"/>
  <c r="AC76" i="1"/>
  <c r="AB76" i="1"/>
  <c r="T76" i="1"/>
  <c r="M76" i="1"/>
  <c r="L76" i="1" s="1"/>
  <c r="CW75" i="1"/>
  <c r="W75" i="1" s="1"/>
  <c r="CV75" i="1"/>
  <c r="CT75" i="1"/>
  <c r="CU75" i="1" s="1"/>
  <c r="BL75" i="1" s="1"/>
  <c r="BN75" i="1" s="1"/>
  <c r="BY75" i="1"/>
  <c r="BX75" i="1"/>
  <c r="BV75" i="1"/>
  <c r="BZ75" i="1" s="1"/>
  <c r="CA75" i="1" s="1"/>
  <c r="BT75" i="1"/>
  <c r="BU75" i="1" s="1"/>
  <c r="BP75" i="1"/>
  <c r="BJ75" i="1"/>
  <c r="BD75" i="1"/>
  <c r="BQ75" i="1" s="1"/>
  <c r="AY75" i="1"/>
  <c r="AW75" i="1" s="1"/>
  <c r="AP75" i="1"/>
  <c r="M75" i="1" s="1"/>
  <c r="L75" i="1" s="1"/>
  <c r="AK75" i="1"/>
  <c r="N75" i="1" s="1"/>
  <c r="BM75" i="1" s="1"/>
  <c r="BO75" i="1" s="1"/>
  <c r="AC75" i="1"/>
  <c r="AB75" i="1"/>
  <c r="T75" i="1"/>
  <c r="CW74" i="1"/>
  <c r="CV74" i="1"/>
  <c r="CT74" i="1"/>
  <c r="BY74" i="1"/>
  <c r="BX74" i="1"/>
  <c r="BW74" i="1"/>
  <c r="BV74" i="1"/>
  <c r="BZ74" i="1" s="1"/>
  <c r="CA74" i="1" s="1"/>
  <c r="BT74" i="1"/>
  <c r="BU74" i="1" s="1"/>
  <c r="BP74" i="1"/>
  <c r="BJ74" i="1"/>
  <c r="BD74" i="1"/>
  <c r="BQ74" i="1" s="1"/>
  <c r="AY74" i="1"/>
  <c r="AW74" i="1"/>
  <c r="AP74" i="1"/>
  <c r="M74" i="1" s="1"/>
  <c r="L74" i="1" s="1"/>
  <c r="AE74" i="1" s="1"/>
  <c r="AK74" i="1"/>
  <c r="AC74" i="1"/>
  <c r="AB74" i="1"/>
  <c r="T74" i="1"/>
  <c r="O74" i="1"/>
  <c r="N74" i="1"/>
  <c r="BM74" i="1" s="1"/>
  <c r="CW73" i="1"/>
  <c r="CV73" i="1"/>
  <c r="CT73" i="1"/>
  <c r="BY73" i="1"/>
  <c r="BX73" i="1"/>
  <c r="BT73" i="1"/>
  <c r="BP73" i="1"/>
  <c r="BJ73" i="1"/>
  <c r="BD73" i="1"/>
  <c r="BQ73" i="1" s="1"/>
  <c r="AY73" i="1"/>
  <c r="AW73" i="1" s="1"/>
  <c r="AP73" i="1"/>
  <c r="AK73" i="1"/>
  <c r="N73" i="1" s="1"/>
  <c r="BM73" i="1" s="1"/>
  <c r="AC73" i="1"/>
  <c r="AB73" i="1"/>
  <c r="T73" i="1"/>
  <c r="R73" i="1"/>
  <c r="M73" i="1"/>
  <c r="L73" i="1" s="1"/>
  <c r="AE73" i="1" s="1"/>
  <c r="CW72" i="1"/>
  <c r="W72" i="1" s="1"/>
  <c r="CV72" i="1"/>
  <c r="CU72" i="1" s="1"/>
  <c r="BL72" i="1" s="1"/>
  <c r="CT72" i="1"/>
  <c r="BY72" i="1"/>
  <c r="BX72" i="1"/>
  <c r="BT72" i="1"/>
  <c r="BW72" i="1" s="1"/>
  <c r="BP72" i="1"/>
  <c r="BJ72" i="1"/>
  <c r="BD72" i="1"/>
  <c r="BQ72" i="1" s="1"/>
  <c r="AY72" i="1"/>
  <c r="AW72" i="1"/>
  <c r="AX72" i="1" s="1"/>
  <c r="AP72" i="1"/>
  <c r="AK72" i="1"/>
  <c r="N72" i="1" s="1"/>
  <c r="BM72" i="1" s="1"/>
  <c r="AJ72" i="1"/>
  <c r="AC72" i="1"/>
  <c r="AB72" i="1"/>
  <c r="AA72" i="1" s="1"/>
  <c r="T72" i="1"/>
  <c r="M72" i="1"/>
  <c r="L72" i="1" s="1"/>
  <c r="CW71" i="1"/>
  <c r="CV71" i="1"/>
  <c r="CT71" i="1"/>
  <c r="BY71" i="1"/>
  <c r="BX71" i="1"/>
  <c r="BW71" i="1"/>
  <c r="BV71" i="1"/>
  <c r="BZ71" i="1" s="1"/>
  <c r="CA71" i="1" s="1"/>
  <c r="BT71" i="1"/>
  <c r="BU71" i="1" s="1"/>
  <c r="BQ71" i="1"/>
  <c r="BP71" i="1"/>
  <c r="BJ71" i="1"/>
  <c r="BD71" i="1"/>
  <c r="AY71" i="1"/>
  <c r="AW71" i="1"/>
  <c r="AJ71" i="1" s="1"/>
  <c r="AP71" i="1"/>
  <c r="AK71" i="1"/>
  <c r="AC71" i="1"/>
  <c r="AB71" i="1"/>
  <c r="T71" i="1"/>
  <c r="N71" i="1"/>
  <c r="BM71" i="1" s="1"/>
  <c r="M71" i="1"/>
  <c r="L71" i="1" s="1"/>
  <c r="AE71" i="1" s="1"/>
  <c r="CW70" i="1"/>
  <c r="CV70" i="1"/>
  <c r="CT70" i="1"/>
  <c r="W70" i="1" s="1"/>
  <c r="BY70" i="1"/>
  <c r="BX70" i="1"/>
  <c r="BT70" i="1"/>
  <c r="BW70" i="1" s="1"/>
  <c r="BP70" i="1"/>
  <c r="BJ70" i="1"/>
  <c r="BD70" i="1"/>
  <c r="BQ70" i="1" s="1"/>
  <c r="AY70" i="1"/>
  <c r="AW70" i="1" s="1"/>
  <c r="AP70" i="1"/>
  <c r="AK70" i="1"/>
  <c r="AC70" i="1"/>
  <c r="AB70" i="1"/>
  <c r="AA70" i="1" s="1"/>
  <c r="T70" i="1"/>
  <c r="O70" i="1"/>
  <c r="N70" i="1"/>
  <c r="BM70" i="1" s="1"/>
  <c r="M70" i="1"/>
  <c r="L70" i="1" s="1"/>
  <c r="CW69" i="1"/>
  <c r="CV69" i="1"/>
  <c r="CT69" i="1"/>
  <c r="BY69" i="1"/>
  <c r="BX69" i="1"/>
  <c r="BT69" i="1"/>
  <c r="BP69" i="1"/>
  <c r="BJ69" i="1"/>
  <c r="BD69" i="1"/>
  <c r="BQ69" i="1" s="1"/>
  <c r="AY69" i="1"/>
  <c r="AW69" i="1" s="1"/>
  <c r="O69" i="1" s="1"/>
  <c r="AP69" i="1"/>
  <c r="AK69" i="1"/>
  <c r="N69" i="1" s="1"/>
  <c r="BM69" i="1" s="1"/>
  <c r="AC69" i="1"/>
  <c r="AB69" i="1"/>
  <c r="T69" i="1"/>
  <c r="M69" i="1"/>
  <c r="L69" i="1"/>
  <c r="AE69" i="1" s="1"/>
  <c r="CW68" i="1"/>
  <c r="CV68" i="1"/>
  <c r="CT68" i="1"/>
  <c r="CU68" i="1" s="1"/>
  <c r="BL68" i="1" s="1"/>
  <c r="BN68" i="1" s="1"/>
  <c r="BY68" i="1"/>
  <c r="BX68" i="1"/>
  <c r="BT68" i="1"/>
  <c r="BV68" i="1" s="1"/>
  <c r="BZ68" i="1" s="1"/>
  <c r="CA68" i="1" s="1"/>
  <c r="BP68" i="1"/>
  <c r="BJ68" i="1"/>
  <c r="BD68" i="1"/>
  <c r="BQ68" i="1" s="1"/>
  <c r="AY68" i="1"/>
  <c r="AW68" i="1" s="1"/>
  <c r="AP68" i="1"/>
  <c r="M68" i="1" s="1"/>
  <c r="L68" i="1" s="1"/>
  <c r="AK68" i="1"/>
  <c r="N68" i="1" s="1"/>
  <c r="BM68" i="1" s="1"/>
  <c r="BO68" i="1" s="1"/>
  <c r="AC68" i="1"/>
  <c r="AB68" i="1"/>
  <c r="T68" i="1"/>
  <c r="CW67" i="1"/>
  <c r="CV67" i="1"/>
  <c r="CT67" i="1"/>
  <c r="BY67" i="1"/>
  <c r="BX67" i="1"/>
  <c r="BT67" i="1"/>
  <c r="BW67" i="1" s="1"/>
  <c r="BP67" i="1"/>
  <c r="BJ67" i="1"/>
  <c r="BD67" i="1"/>
  <c r="BQ67" i="1" s="1"/>
  <c r="AY67" i="1"/>
  <c r="AW67" i="1"/>
  <c r="AP67" i="1"/>
  <c r="M67" i="1" s="1"/>
  <c r="L67" i="1" s="1"/>
  <c r="AE67" i="1" s="1"/>
  <c r="AK67" i="1"/>
  <c r="N67" i="1" s="1"/>
  <c r="BM67" i="1" s="1"/>
  <c r="AC67" i="1"/>
  <c r="AB67" i="1"/>
  <c r="W67" i="1"/>
  <c r="T67" i="1"/>
  <c r="CW66" i="1"/>
  <c r="CV66" i="1"/>
  <c r="CT66" i="1"/>
  <c r="BY66" i="1"/>
  <c r="BX66" i="1"/>
  <c r="BT66" i="1"/>
  <c r="BP66" i="1"/>
  <c r="BJ66" i="1"/>
  <c r="BD66" i="1"/>
  <c r="BQ66" i="1" s="1"/>
  <c r="AY66" i="1"/>
  <c r="AW66" i="1" s="1"/>
  <c r="AP66" i="1"/>
  <c r="M66" i="1" s="1"/>
  <c r="L66" i="1" s="1"/>
  <c r="AK66" i="1"/>
  <c r="N66" i="1" s="1"/>
  <c r="BM66" i="1" s="1"/>
  <c r="AC66" i="1"/>
  <c r="AB66" i="1"/>
  <c r="AA66" i="1" s="1"/>
  <c r="T66" i="1"/>
  <c r="R66" i="1"/>
  <c r="CW65" i="1"/>
  <c r="CV65" i="1"/>
  <c r="CT65" i="1"/>
  <c r="W65" i="1" s="1"/>
  <c r="BY65" i="1"/>
  <c r="BX65" i="1"/>
  <c r="BV65" i="1"/>
  <c r="BZ65" i="1" s="1"/>
  <c r="CA65" i="1" s="1"/>
  <c r="BU65" i="1"/>
  <c r="BT65" i="1"/>
  <c r="BW65" i="1" s="1"/>
  <c r="BQ65" i="1"/>
  <c r="BP65" i="1"/>
  <c r="BJ65" i="1"/>
  <c r="BD65" i="1"/>
  <c r="AY65" i="1"/>
  <c r="AW65" i="1" s="1"/>
  <c r="AJ65" i="1" s="1"/>
  <c r="AP65" i="1"/>
  <c r="M65" i="1" s="1"/>
  <c r="AK65" i="1"/>
  <c r="AC65" i="1"/>
  <c r="AB65" i="1"/>
  <c r="T65" i="1"/>
  <c r="N65" i="1"/>
  <c r="BM65" i="1" s="1"/>
  <c r="L65" i="1"/>
  <c r="CW64" i="1"/>
  <c r="CV64" i="1"/>
  <c r="CT64" i="1"/>
  <c r="CU64" i="1" s="1"/>
  <c r="BL64" i="1" s="1"/>
  <c r="BN64" i="1" s="1"/>
  <c r="BY64" i="1"/>
  <c r="BX64" i="1"/>
  <c r="BT64" i="1"/>
  <c r="BV64" i="1" s="1"/>
  <c r="BZ64" i="1" s="1"/>
  <c r="CA64" i="1" s="1"/>
  <c r="BP64" i="1"/>
  <c r="BJ64" i="1"/>
  <c r="BD64" i="1"/>
  <c r="BQ64" i="1" s="1"/>
  <c r="AY64" i="1"/>
  <c r="AW64" i="1" s="1"/>
  <c r="AP64" i="1"/>
  <c r="M64" i="1" s="1"/>
  <c r="L64" i="1" s="1"/>
  <c r="AK64" i="1"/>
  <c r="N64" i="1" s="1"/>
  <c r="BM64" i="1" s="1"/>
  <c r="AI64" i="1"/>
  <c r="AC64" i="1"/>
  <c r="AA64" i="1" s="1"/>
  <c r="AB64" i="1"/>
  <c r="T64" i="1"/>
  <c r="CW63" i="1"/>
  <c r="CV63" i="1"/>
  <c r="CT63" i="1"/>
  <c r="W63" i="1" s="1"/>
  <c r="BY63" i="1"/>
  <c r="BX63" i="1"/>
  <c r="BT63" i="1"/>
  <c r="BW63" i="1" s="1"/>
  <c r="BP63" i="1"/>
  <c r="BJ63" i="1"/>
  <c r="BD63" i="1"/>
  <c r="BQ63" i="1" s="1"/>
  <c r="AY63" i="1"/>
  <c r="AW63" i="1" s="1"/>
  <c r="AP63" i="1"/>
  <c r="M63" i="1" s="1"/>
  <c r="L63" i="1" s="1"/>
  <c r="AK63" i="1"/>
  <c r="N63" i="1" s="1"/>
  <c r="BM63" i="1" s="1"/>
  <c r="AC63" i="1"/>
  <c r="AB63" i="1"/>
  <c r="AA63" i="1" s="1"/>
  <c r="T63" i="1"/>
  <c r="CW62" i="1"/>
  <c r="CV62" i="1"/>
  <c r="CT62" i="1"/>
  <c r="BY62" i="1"/>
  <c r="BX62" i="1"/>
  <c r="BT62" i="1"/>
  <c r="BP62" i="1"/>
  <c r="BJ62" i="1"/>
  <c r="BD62" i="1"/>
  <c r="BQ62" i="1" s="1"/>
  <c r="AY62" i="1"/>
  <c r="AW62" i="1" s="1"/>
  <c r="R62" i="1" s="1"/>
  <c r="AP62" i="1"/>
  <c r="M62" i="1" s="1"/>
  <c r="L62" i="1" s="1"/>
  <c r="AK62" i="1"/>
  <c r="AC62" i="1"/>
  <c r="AB62" i="1"/>
  <c r="T62" i="1"/>
  <c r="N62" i="1"/>
  <c r="BM62" i="1" s="1"/>
  <c r="CW61" i="1"/>
  <c r="CV61" i="1"/>
  <c r="CU61" i="1" s="1"/>
  <c r="BL61" i="1" s="1"/>
  <c r="CT61" i="1"/>
  <c r="BY61" i="1"/>
  <c r="BX61" i="1"/>
  <c r="BT61" i="1"/>
  <c r="BP61" i="1"/>
  <c r="BJ61" i="1"/>
  <c r="BD61" i="1"/>
  <c r="BQ61" i="1" s="1"/>
  <c r="AY61" i="1"/>
  <c r="AW61" i="1" s="1"/>
  <c r="AP61" i="1"/>
  <c r="M61" i="1" s="1"/>
  <c r="AK61" i="1"/>
  <c r="AJ61" i="1"/>
  <c r="AC61" i="1"/>
  <c r="AB61" i="1"/>
  <c r="W61" i="1"/>
  <c r="T61" i="1"/>
  <c r="N61" i="1"/>
  <c r="BM61" i="1" s="1"/>
  <c r="L61" i="1"/>
  <c r="CW60" i="1"/>
  <c r="CV60" i="1"/>
  <c r="CU60" i="1" s="1"/>
  <c r="BL60" i="1" s="1"/>
  <c r="BN60" i="1" s="1"/>
  <c r="CT60" i="1"/>
  <c r="BY60" i="1"/>
  <c r="BX60" i="1"/>
  <c r="BW60" i="1"/>
  <c r="BT60" i="1"/>
  <c r="BV60" i="1" s="1"/>
  <c r="BZ60" i="1" s="1"/>
  <c r="CA60" i="1" s="1"/>
  <c r="BP60" i="1"/>
  <c r="BJ60" i="1"/>
  <c r="BD60" i="1"/>
  <c r="BQ60" i="1" s="1"/>
  <c r="AY60" i="1"/>
  <c r="AW60" i="1" s="1"/>
  <c r="AP60" i="1"/>
  <c r="M60" i="1" s="1"/>
  <c r="L60" i="1" s="1"/>
  <c r="AK60" i="1"/>
  <c r="AC60" i="1"/>
  <c r="AB60" i="1"/>
  <c r="AA60" i="1"/>
  <c r="T60" i="1"/>
  <c r="N60" i="1"/>
  <c r="BM60" i="1" s="1"/>
  <c r="CW59" i="1"/>
  <c r="CV59" i="1"/>
  <c r="CT59" i="1"/>
  <c r="BY59" i="1"/>
  <c r="BX59" i="1"/>
  <c r="BW59" i="1"/>
  <c r="BT59" i="1"/>
  <c r="BP59" i="1"/>
  <c r="BM59" i="1"/>
  <c r="BJ59" i="1"/>
  <c r="BD59" i="1"/>
  <c r="BQ59" i="1" s="1"/>
  <c r="AY59" i="1"/>
  <c r="AW59" i="1" s="1"/>
  <c r="AP59" i="1"/>
  <c r="AK59" i="1"/>
  <c r="N59" i="1" s="1"/>
  <c r="AC59" i="1"/>
  <c r="AB59" i="1"/>
  <c r="T59" i="1"/>
  <c r="O59" i="1"/>
  <c r="M59" i="1"/>
  <c r="L59" i="1" s="1"/>
  <c r="AE59" i="1" s="1"/>
  <c r="CW58" i="1"/>
  <c r="CV58" i="1"/>
  <c r="CT58" i="1"/>
  <c r="CU58" i="1" s="1"/>
  <c r="BL58" i="1" s="1"/>
  <c r="BY58" i="1"/>
  <c r="BX58" i="1"/>
  <c r="BT58" i="1"/>
  <c r="BV58" i="1" s="1"/>
  <c r="BZ58" i="1" s="1"/>
  <c r="CA58" i="1" s="1"/>
  <c r="BP58" i="1"/>
  <c r="BJ58" i="1"/>
  <c r="BD58" i="1"/>
  <c r="BQ58" i="1" s="1"/>
  <c r="AY58" i="1"/>
  <c r="AW58" i="1" s="1"/>
  <c r="AP58" i="1"/>
  <c r="M58" i="1" s="1"/>
  <c r="L58" i="1" s="1"/>
  <c r="AE58" i="1" s="1"/>
  <c r="AK58" i="1"/>
  <c r="AC58" i="1"/>
  <c r="AB58" i="1"/>
  <c r="W58" i="1"/>
  <c r="T58" i="1"/>
  <c r="N58" i="1"/>
  <c r="BM58" i="1" s="1"/>
  <c r="CW57" i="1"/>
  <c r="CV57" i="1"/>
  <c r="CT57" i="1"/>
  <c r="W57" i="1" s="1"/>
  <c r="BY57" i="1"/>
  <c r="BX57" i="1"/>
  <c r="BW57" i="1"/>
  <c r="BV57" i="1"/>
  <c r="BZ57" i="1" s="1"/>
  <c r="CA57" i="1" s="1"/>
  <c r="BU57" i="1"/>
  <c r="BT57" i="1"/>
  <c r="BQ57" i="1"/>
  <c r="BP57" i="1"/>
  <c r="BJ57" i="1"/>
  <c r="BD57" i="1"/>
  <c r="AY57" i="1"/>
  <c r="AW57" i="1" s="1"/>
  <c r="AJ57" i="1" s="1"/>
  <c r="AP57" i="1"/>
  <c r="M57" i="1" s="1"/>
  <c r="L57" i="1" s="1"/>
  <c r="AK57" i="1"/>
  <c r="AI57" i="1"/>
  <c r="AC57" i="1"/>
  <c r="AB57" i="1"/>
  <c r="T57" i="1"/>
  <c r="N57" i="1"/>
  <c r="BM57" i="1" s="1"/>
  <c r="CW56" i="1"/>
  <c r="CV56" i="1"/>
  <c r="CT56" i="1"/>
  <c r="W56" i="1" s="1"/>
  <c r="BY56" i="1"/>
  <c r="BX56" i="1"/>
  <c r="BW56" i="1"/>
  <c r="BU56" i="1"/>
  <c r="BT56" i="1"/>
  <c r="BV56" i="1" s="1"/>
  <c r="BZ56" i="1" s="1"/>
  <c r="CA56" i="1" s="1"/>
  <c r="BP56" i="1"/>
  <c r="BJ56" i="1"/>
  <c r="BD56" i="1"/>
  <c r="BQ56" i="1" s="1"/>
  <c r="AY56" i="1"/>
  <c r="AW56" i="1"/>
  <c r="AP56" i="1"/>
  <c r="M56" i="1" s="1"/>
  <c r="L56" i="1" s="1"/>
  <c r="AK56" i="1"/>
  <c r="AI56" i="1"/>
  <c r="AC56" i="1"/>
  <c r="AB56" i="1"/>
  <c r="AA56" i="1" s="1"/>
  <c r="T56" i="1"/>
  <c r="N56" i="1"/>
  <c r="BM56" i="1" s="1"/>
  <c r="CW55" i="1"/>
  <c r="CV55" i="1"/>
  <c r="CT55" i="1"/>
  <c r="BY55" i="1"/>
  <c r="BX55" i="1"/>
  <c r="BW55" i="1"/>
  <c r="BV55" i="1"/>
  <c r="BZ55" i="1" s="1"/>
  <c r="CA55" i="1" s="1"/>
  <c r="BT55" i="1"/>
  <c r="BU55" i="1" s="1"/>
  <c r="BP55" i="1"/>
  <c r="BJ55" i="1"/>
  <c r="BD55" i="1"/>
  <c r="BQ55" i="1" s="1"/>
  <c r="AY55" i="1"/>
  <c r="AW55" i="1"/>
  <c r="AP55" i="1"/>
  <c r="AK55" i="1"/>
  <c r="N55" i="1" s="1"/>
  <c r="BM55" i="1" s="1"/>
  <c r="AC55" i="1"/>
  <c r="AB55" i="1"/>
  <c r="AA55" i="1" s="1"/>
  <c r="T55" i="1"/>
  <c r="M55" i="1"/>
  <c r="L55" i="1" s="1"/>
  <c r="AE55" i="1" s="1"/>
  <c r="CW54" i="1"/>
  <c r="CV54" i="1"/>
  <c r="CT54" i="1"/>
  <c r="BY54" i="1"/>
  <c r="BX54" i="1"/>
  <c r="BV54" i="1"/>
  <c r="BZ54" i="1" s="1"/>
  <c r="CA54" i="1" s="1"/>
  <c r="BT54" i="1"/>
  <c r="BP54" i="1"/>
  <c r="BJ54" i="1"/>
  <c r="BD54" i="1"/>
  <c r="BQ54" i="1" s="1"/>
  <c r="AY54" i="1"/>
  <c r="AW54" i="1" s="1"/>
  <c r="AP54" i="1"/>
  <c r="M54" i="1" s="1"/>
  <c r="L54" i="1" s="1"/>
  <c r="AK54" i="1"/>
  <c r="N54" i="1" s="1"/>
  <c r="BM54" i="1" s="1"/>
  <c r="AC54" i="1"/>
  <c r="AB54" i="1"/>
  <c r="T54" i="1"/>
  <c r="CW53" i="1"/>
  <c r="CV53" i="1"/>
  <c r="CT53" i="1"/>
  <c r="W53" i="1" s="1"/>
  <c r="BY53" i="1"/>
  <c r="BX53" i="1"/>
  <c r="BT53" i="1"/>
  <c r="BU53" i="1" s="1"/>
  <c r="BP53" i="1"/>
  <c r="BJ53" i="1"/>
  <c r="BD53" i="1"/>
  <c r="BQ53" i="1" s="1"/>
  <c r="AY53" i="1"/>
  <c r="AW53" i="1" s="1"/>
  <c r="AP53" i="1"/>
  <c r="M53" i="1" s="1"/>
  <c r="L53" i="1" s="1"/>
  <c r="AK53" i="1"/>
  <c r="N53" i="1" s="1"/>
  <c r="BM53" i="1" s="1"/>
  <c r="AC53" i="1"/>
  <c r="AB53" i="1"/>
  <c r="AA53" i="1" s="1"/>
  <c r="T53" i="1"/>
  <c r="O53" i="1"/>
  <c r="CW52" i="1"/>
  <c r="CV52" i="1"/>
  <c r="CT52" i="1"/>
  <c r="CU52" i="1" s="1"/>
  <c r="BL52" i="1" s="1"/>
  <c r="BY52" i="1"/>
  <c r="BX52" i="1"/>
  <c r="BW52" i="1"/>
  <c r="BV52" i="1"/>
  <c r="BZ52" i="1" s="1"/>
  <c r="CA52" i="1" s="1"/>
  <c r="BT52" i="1"/>
  <c r="BU52" i="1" s="1"/>
  <c r="BQ52" i="1"/>
  <c r="BP52" i="1"/>
  <c r="BN52" i="1"/>
  <c r="BJ52" i="1"/>
  <c r="BD52" i="1"/>
  <c r="AY52" i="1"/>
  <c r="AW52" i="1" s="1"/>
  <c r="AP52" i="1"/>
  <c r="M52" i="1" s="1"/>
  <c r="L52" i="1" s="1"/>
  <c r="AK52" i="1"/>
  <c r="AC52" i="1"/>
  <c r="AB52" i="1"/>
  <c r="AA52" i="1" s="1"/>
  <c r="T52" i="1"/>
  <c r="N52" i="1"/>
  <c r="BM52" i="1" s="1"/>
  <c r="CW51" i="1"/>
  <c r="CV51" i="1"/>
  <c r="CU51" i="1"/>
  <c r="BL51" i="1" s="1"/>
  <c r="CT51" i="1"/>
  <c r="W51" i="1" s="1"/>
  <c r="BY51" i="1"/>
  <c r="BX51" i="1"/>
  <c r="BU51" i="1"/>
  <c r="BT51" i="1"/>
  <c r="BW51" i="1" s="1"/>
  <c r="BP51" i="1"/>
  <c r="BJ51" i="1"/>
  <c r="BD51" i="1"/>
  <c r="BQ51" i="1" s="1"/>
  <c r="AY51" i="1"/>
  <c r="AW51" i="1"/>
  <c r="AP51" i="1"/>
  <c r="M51" i="1" s="1"/>
  <c r="L51" i="1" s="1"/>
  <c r="AK51" i="1"/>
  <c r="N51" i="1" s="1"/>
  <c r="BM51" i="1" s="1"/>
  <c r="BO51" i="1" s="1"/>
  <c r="AC51" i="1"/>
  <c r="AB51" i="1"/>
  <c r="AA51" i="1" s="1"/>
  <c r="T51" i="1"/>
  <c r="CW50" i="1"/>
  <c r="CV50" i="1"/>
  <c r="CT50" i="1"/>
  <c r="BY50" i="1"/>
  <c r="BX50" i="1"/>
  <c r="BT50" i="1"/>
  <c r="BP50" i="1"/>
  <c r="BJ50" i="1"/>
  <c r="BD50" i="1"/>
  <c r="BQ50" i="1" s="1"/>
  <c r="AY50" i="1"/>
  <c r="AW50" i="1" s="1"/>
  <c r="AP50" i="1"/>
  <c r="AK50" i="1"/>
  <c r="N50" i="1" s="1"/>
  <c r="BM50" i="1" s="1"/>
  <c r="AC50" i="1"/>
  <c r="AB50" i="1"/>
  <c r="AA50" i="1" s="1"/>
  <c r="T50" i="1"/>
  <c r="M50" i="1"/>
  <c r="L50" i="1" s="1"/>
  <c r="CW49" i="1"/>
  <c r="CV49" i="1"/>
  <c r="CU49" i="1" s="1"/>
  <c r="BL49" i="1" s="1"/>
  <c r="CT49" i="1"/>
  <c r="BY49" i="1"/>
  <c r="BX49" i="1"/>
  <c r="BV49" i="1"/>
  <c r="BZ49" i="1" s="1"/>
  <c r="CA49" i="1" s="1"/>
  <c r="BU49" i="1"/>
  <c r="BT49" i="1"/>
  <c r="BW49" i="1" s="1"/>
  <c r="BP49" i="1"/>
  <c r="BJ49" i="1"/>
  <c r="BD49" i="1"/>
  <c r="BQ49" i="1" s="1"/>
  <c r="AY49" i="1"/>
  <c r="AW49" i="1" s="1"/>
  <c r="AP49" i="1"/>
  <c r="M49" i="1" s="1"/>
  <c r="AK49" i="1"/>
  <c r="AC49" i="1"/>
  <c r="AB49" i="1"/>
  <c r="W49" i="1"/>
  <c r="T49" i="1"/>
  <c r="N49" i="1"/>
  <c r="BM49" i="1" s="1"/>
  <c r="L49" i="1"/>
  <c r="CW48" i="1"/>
  <c r="W48" i="1" s="1"/>
  <c r="CV48" i="1"/>
  <c r="CT48" i="1"/>
  <c r="BY48" i="1"/>
  <c r="BX48" i="1"/>
  <c r="BT48" i="1"/>
  <c r="BQ48" i="1"/>
  <c r="BP48" i="1"/>
  <c r="BJ48" i="1"/>
  <c r="BD48" i="1"/>
  <c r="AY48" i="1"/>
  <c r="AW48" i="1" s="1"/>
  <c r="AP48" i="1"/>
  <c r="M48" i="1" s="1"/>
  <c r="L48" i="1" s="1"/>
  <c r="AK48" i="1"/>
  <c r="AC48" i="1"/>
  <c r="AB48" i="1"/>
  <c r="T48" i="1"/>
  <c r="N48" i="1"/>
  <c r="BM48" i="1" s="1"/>
  <c r="CW47" i="1"/>
  <c r="CV47" i="1"/>
  <c r="CT47" i="1"/>
  <c r="BY47" i="1"/>
  <c r="BX47" i="1"/>
  <c r="BT47" i="1"/>
  <c r="BP47" i="1"/>
  <c r="BJ47" i="1"/>
  <c r="BD47" i="1"/>
  <c r="BQ47" i="1" s="1"/>
  <c r="AY47" i="1"/>
  <c r="AW47" i="1" s="1"/>
  <c r="O47" i="1" s="1"/>
  <c r="AP47" i="1"/>
  <c r="M47" i="1" s="1"/>
  <c r="L47" i="1" s="1"/>
  <c r="AE47" i="1" s="1"/>
  <c r="AK47" i="1"/>
  <c r="N47" i="1" s="1"/>
  <c r="BM47" i="1" s="1"/>
  <c r="AC47" i="1"/>
  <c r="AB47" i="1"/>
  <c r="X47" i="1"/>
  <c r="Y47" i="1" s="1"/>
  <c r="AF47" i="1" s="1"/>
  <c r="W47" i="1"/>
  <c r="T47" i="1"/>
  <c r="CW46" i="1"/>
  <c r="CV46" i="1"/>
  <c r="CT46" i="1"/>
  <c r="BY46" i="1"/>
  <c r="BX46" i="1"/>
  <c r="BT46" i="1"/>
  <c r="BP46" i="1"/>
  <c r="BJ46" i="1"/>
  <c r="BD46" i="1"/>
  <c r="BQ46" i="1" s="1"/>
  <c r="AY46" i="1"/>
  <c r="AW46" i="1" s="1"/>
  <c r="R46" i="1" s="1"/>
  <c r="AP46" i="1"/>
  <c r="AK46" i="1"/>
  <c r="N46" i="1" s="1"/>
  <c r="BM46" i="1" s="1"/>
  <c r="AC46" i="1"/>
  <c r="AB46" i="1"/>
  <c r="AA46" i="1" s="1"/>
  <c r="T46" i="1"/>
  <c r="M46" i="1"/>
  <c r="L46" i="1" s="1"/>
  <c r="CW45" i="1"/>
  <c r="CV45" i="1"/>
  <c r="CU45" i="1" s="1"/>
  <c r="BL45" i="1" s="1"/>
  <c r="CT45" i="1"/>
  <c r="BY45" i="1"/>
  <c r="BX45" i="1"/>
  <c r="BV45" i="1"/>
  <c r="BZ45" i="1" s="1"/>
  <c r="CA45" i="1" s="1"/>
  <c r="BT45" i="1"/>
  <c r="BP45" i="1"/>
  <c r="BJ45" i="1"/>
  <c r="BD45" i="1"/>
  <c r="BQ45" i="1" s="1"/>
  <c r="AY45" i="1"/>
  <c r="AW45" i="1"/>
  <c r="AP45" i="1"/>
  <c r="M45" i="1" s="1"/>
  <c r="L45" i="1" s="1"/>
  <c r="AK45" i="1"/>
  <c r="AI45" i="1"/>
  <c r="AC45" i="1"/>
  <c r="AB45" i="1"/>
  <c r="AA45" i="1"/>
  <c r="W45" i="1"/>
  <c r="T45" i="1"/>
  <c r="N45" i="1"/>
  <c r="BM45" i="1" s="1"/>
  <c r="CW44" i="1"/>
  <c r="CV44" i="1"/>
  <c r="CT44" i="1"/>
  <c r="BY44" i="1"/>
  <c r="BX44" i="1"/>
  <c r="BW44" i="1"/>
  <c r="BT44" i="1"/>
  <c r="BQ44" i="1"/>
  <c r="BP44" i="1"/>
  <c r="BJ44" i="1"/>
  <c r="BD44" i="1"/>
  <c r="AY44" i="1"/>
  <c r="AW44" i="1" s="1"/>
  <c r="AP44" i="1"/>
  <c r="AK44" i="1"/>
  <c r="N44" i="1" s="1"/>
  <c r="BM44" i="1" s="1"/>
  <c r="AC44" i="1"/>
  <c r="AB44" i="1"/>
  <c r="AA44" i="1" s="1"/>
  <c r="T44" i="1"/>
  <c r="M44" i="1"/>
  <c r="L44" i="1" s="1"/>
  <c r="AE44" i="1" s="1"/>
  <c r="CW43" i="1"/>
  <c r="CV43" i="1"/>
  <c r="CT43" i="1"/>
  <c r="CU43" i="1" s="1"/>
  <c r="BL43" i="1" s="1"/>
  <c r="BY43" i="1"/>
  <c r="BX43" i="1"/>
  <c r="BT43" i="1"/>
  <c r="BP43" i="1"/>
  <c r="BJ43" i="1"/>
  <c r="BN43" i="1" s="1"/>
  <c r="BD43" i="1"/>
  <c r="BQ43" i="1" s="1"/>
  <c r="AY43" i="1"/>
  <c r="AW43" i="1"/>
  <c r="AP43" i="1"/>
  <c r="M43" i="1" s="1"/>
  <c r="L43" i="1" s="1"/>
  <c r="AE43" i="1" s="1"/>
  <c r="AK43" i="1"/>
  <c r="AC43" i="1"/>
  <c r="AA43" i="1" s="1"/>
  <c r="AB43" i="1"/>
  <c r="W43" i="1"/>
  <c r="X43" i="1" s="1"/>
  <c r="Y43" i="1" s="1"/>
  <c r="AF43" i="1" s="1"/>
  <c r="T43" i="1"/>
  <c r="O43" i="1"/>
  <c r="N43" i="1"/>
  <c r="BM43" i="1" s="1"/>
  <c r="CW42" i="1"/>
  <c r="CV42" i="1"/>
  <c r="CT42" i="1"/>
  <c r="BY42" i="1"/>
  <c r="BX42" i="1"/>
  <c r="BT42" i="1"/>
  <c r="BW42" i="1" s="1"/>
  <c r="BP42" i="1"/>
  <c r="BJ42" i="1"/>
  <c r="BD42" i="1"/>
  <c r="BQ42" i="1" s="1"/>
  <c r="AY42" i="1"/>
  <c r="AW42" i="1" s="1"/>
  <c r="AP42" i="1"/>
  <c r="AK42" i="1"/>
  <c r="N42" i="1" s="1"/>
  <c r="BM42" i="1" s="1"/>
  <c r="AC42" i="1"/>
  <c r="AB42" i="1"/>
  <c r="T42" i="1"/>
  <c r="M42" i="1"/>
  <c r="L42" i="1" s="1"/>
  <c r="AE42" i="1" s="1"/>
  <c r="CW41" i="1"/>
  <c r="CV41" i="1"/>
  <c r="CT41" i="1"/>
  <c r="CU41" i="1" s="1"/>
  <c r="BL41" i="1" s="1"/>
  <c r="BO41" i="1" s="1"/>
  <c r="BY41" i="1"/>
  <c r="BX41" i="1"/>
  <c r="BV41" i="1"/>
  <c r="BZ41" i="1" s="1"/>
  <c r="CA41" i="1" s="1"/>
  <c r="BU41" i="1"/>
  <c r="BT41" i="1"/>
  <c r="BW41" i="1" s="1"/>
  <c r="BP41" i="1"/>
  <c r="BJ41" i="1"/>
  <c r="BD41" i="1"/>
  <c r="BQ41" i="1" s="1"/>
  <c r="AY41" i="1"/>
  <c r="AW41" i="1"/>
  <c r="O41" i="1" s="1"/>
  <c r="AP41" i="1"/>
  <c r="M41" i="1" s="1"/>
  <c r="L41" i="1" s="1"/>
  <c r="AE41" i="1" s="1"/>
  <c r="AK41" i="1"/>
  <c r="AC41" i="1"/>
  <c r="AB41" i="1"/>
  <c r="W41" i="1"/>
  <c r="T41" i="1"/>
  <c r="N41" i="1"/>
  <c r="BM41" i="1" s="1"/>
  <c r="CW40" i="1"/>
  <c r="W40" i="1" s="1"/>
  <c r="CV40" i="1"/>
  <c r="CU40" i="1" s="1"/>
  <c r="BL40" i="1" s="1"/>
  <c r="BN40" i="1" s="1"/>
  <c r="CT40" i="1"/>
  <c r="BY40" i="1"/>
  <c r="BX40" i="1"/>
  <c r="BW40" i="1"/>
  <c r="BV40" i="1"/>
  <c r="BZ40" i="1" s="1"/>
  <c r="CA40" i="1" s="1"/>
  <c r="BU40" i="1"/>
  <c r="BT40" i="1"/>
  <c r="BQ40" i="1"/>
  <c r="BP40" i="1"/>
  <c r="BJ40" i="1"/>
  <c r="BD40" i="1"/>
  <c r="AY40" i="1"/>
  <c r="AW40" i="1" s="1"/>
  <c r="AP40" i="1"/>
  <c r="M40" i="1" s="1"/>
  <c r="L40" i="1" s="1"/>
  <c r="AE40" i="1" s="1"/>
  <c r="AK40" i="1"/>
  <c r="N40" i="1" s="1"/>
  <c r="BM40" i="1" s="1"/>
  <c r="BO40" i="1" s="1"/>
  <c r="AC40" i="1"/>
  <c r="AB40" i="1"/>
  <c r="T40" i="1"/>
  <c r="CW39" i="1"/>
  <c r="CV39" i="1"/>
  <c r="CT39" i="1"/>
  <c r="W39" i="1" s="1"/>
  <c r="BY39" i="1"/>
  <c r="BX39" i="1"/>
  <c r="BT39" i="1"/>
  <c r="BW39" i="1" s="1"/>
  <c r="BP39" i="1"/>
  <c r="BJ39" i="1"/>
  <c r="BD39" i="1"/>
  <c r="BQ39" i="1" s="1"/>
  <c r="AY39" i="1"/>
  <c r="AW39" i="1" s="1"/>
  <c r="AP39" i="1"/>
  <c r="M39" i="1" s="1"/>
  <c r="L39" i="1" s="1"/>
  <c r="AK39" i="1"/>
  <c r="AE39" i="1"/>
  <c r="AC39" i="1"/>
  <c r="AB39" i="1"/>
  <c r="AA39" i="1"/>
  <c r="T39" i="1"/>
  <c r="N39" i="1"/>
  <c r="BM39" i="1" s="1"/>
  <c r="CW38" i="1"/>
  <c r="CV38" i="1"/>
  <c r="CT38" i="1"/>
  <c r="BY38" i="1"/>
  <c r="BX38" i="1"/>
  <c r="BW38" i="1"/>
  <c r="BT38" i="1"/>
  <c r="BQ38" i="1"/>
  <c r="BP38" i="1"/>
  <c r="BJ38" i="1"/>
  <c r="BD38" i="1"/>
  <c r="AY38" i="1"/>
  <c r="AW38" i="1" s="1"/>
  <c r="R38" i="1" s="1"/>
  <c r="AP38" i="1"/>
  <c r="M38" i="1" s="1"/>
  <c r="L38" i="1" s="1"/>
  <c r="AE38" i="1" s="1"/>
  <c r="AK38" i="1"/>
  <c r="N38" i="1" s="1"/>
  <c r="BM38" i="1" s="1"/>
  <c r="AC38" i="1"/>
  <c r="AB38" i="1"/>
  <c r="T38" i="1"/>
  <c r="CW37" i="1"/>
  <c r="W37" i="1" s="1"/>
  <c r="CV37" i="1"/>
  <c r="CU37" i="1"/>
  <c r="BL37" i="1" s="1"/>
  <c r="CT37" i="1"/>
  <c r="BY37" i="1"/>
  <c r="BX37" i="1"/>
  <c r="BT37" i="1"/>
  <c r="BW37" i="1" s="1"/>
  <c r="BP37" i="1"/>
  <c r="BJ37" i="1"/>
  <c r="BD37" i="1"/>
  <c r="BQ37" i="1" s="1"/>
  <c r="AY37" i="1"/>
  <c r="AW37" i="1" s="1"/>
  <c r="AP37" i="1"/>
  <c r="M37" i="1" s="1"/>
  <c r="L37" i="1" s="1"/>
  <c r="AE37" i="1" s="1"/>
  <c r="AK37" i="1"/>
  <c r="AC37" i="1"/>
  <c r="AB37" i="1"/>
  <c r="AA37" i="1" s="1"/>
  <c r="T37" i="1"/>
  <c r="N37" i="1"/>
  <c r="BM37" i="1" s="1"/>
  <c r="CW36" i="1"/>
  <c r="CV36" i="1"/>
  <c r="CT36" i="1"/>
  <c r="CU36" i="1" s="1"/>
  <c r="BL36" i="1" s="1"/>
  <c r="BN36" i="1" s="1"/>
  <c r="BY36" i="1"/>
  <c r="BX36" i="1"/>
  <c r="BW36" i="1"/>
  <c r="BT36" i="1"/>
  <c r="BU36" i="1" s="1"/>
  <c r="BP36" i="1"/>
  <c r="BJ36" i="1"/>
  <c r="BD36" i="1"/>
  <c r="BQ36" i="1" s="1"/>
  <c r="AY36" i="1"/>
  <c r="AW36" i="1" s="1"/>
  <c r="AI36" i="1" s="1"/>
  <c r="AX36" i="1"/>
  <c r="AP36" i="1"/>
  <c r="AK36" i="1"/>
  <c r="N36" i="1" s="1"/>
  <c r="BM36" i="1" s="1"/>
  <c r="AC36" i="1"/>
  <c r="AB36" i="1"/>
  <c r="T36" i="1"/>
  <c r="M36" i="1"/>
  <c r="L36" i="1" s="1"/>
  <c r="CW35" i="1"/>
  <c r="CV35" i="1"/>
  <c r="CT35" i="1"/>
  <c r="CU35" i="1" s="1"/>
  <c r="BL35" i="1" s="1"/>
  <c r="BN35" i="1" s="1"/>
  <c r="BY35" i="1"/>
  <c r="BX35" i="1"/>
  <c r="BW35" i="1"/>
  <c r="BT35" i="1"/>
  <c r="BV35" i="1" s="1"/>
  <c r="BZ35" i="1" s="1"/>
  <c r="CA35" i="1" s="1"/>
  <c r="BP35" i="1"/>
  <c r="BJ35" i="1"/>
  <c r="BD35" i="1"/>
  <c r="BQ35" i="1" s="1"/>
  <c r="AY35" i="1"/>
  <c r="AW35" i="1" s="1"/>
  <c r="O35" i="1" s="1"/>
  <c r="AP35" i="1"/>
  <c r="M35" i="1" s="1"/>
  <c r="L35" i="1" s="1"/>
  <c r="AK35" i="1"/>
  <c r="N35" i="1" s="1"/>
  <c r="BM35" i="1" s="1"/>
  <c r="AC35" i="1"/>
  <c r="AA35" i="1" s="1"/>
  <c r="AB35" i="1"/>
  <c r="T35" i="1"/>
  <c r="CW34" i="1"/>
  <c r="CV34" i="1"/>
  <c r="CT34" i="1"/>
  <c r="CU34" i="1" s="1"/>
  <c r="BL34" i="1" s="1"/>
  <c r="BY34" i="1"/>
  <c r="BX34" i="1"/>
  <c r="BT34" i="1"/>
  <c r="BW34" i="1" s="1"/>
  <c r="BQ34" i="1"/>
  <c r="BP34" i="1"/>
  <c r="BJ34" i="1"/>
  <c r="BD34" i="1"/>
  <c r="AY34" i="1"/>
  <c r="AW34" i="1" s="1"/>
  <c r="AP34" i="1"/>
  <c r="AK34" i="1"/>
  <c r="N34" i="1" s="1"/>
  <c r="BM34" i="1" s="1"/>
  <c r="AC34" i="1"/>
  <c r="AB34" i="1"/>
  <c r="AA34" i="1" s="1"/>
  <c r="T34" i="1"/>
  <c r="M34" i="1"/>
  <c r="L34" i="1" s="1"/>
  <c r="CW33" i="1"/>
  <c r="CV33" i="1"/>
  <c r="CT33" i="1"/>
  <c r="W33" i="1" s="1"/>
  <c r="X33" i="1" s="1"/>
  <c r="Y33" i="1" s="1"/>
  <c r="AG33" i="1" s="1"/>
  <c r="BY33" i="1"/>
  <c r="BX33" i="1"/>
  <c r="BT33" i="1"/>
  <c r="BU33" i="1" s="1"/>
  <c r="BP33" i="1"/>
  <c r="BJ33" i="1"/>
  <c r="BD33" i="1"/>
  <c r="BQ33" i="1" s="1"/>
  <c r="AY33" i="1"/>
  <c r="AW33" i="1" s="1"/>
  <c r="AI33" i="1" s="1"/>
  <c r="AP33" i="1"/>
  <c r="M33" i="1" s="1"/>
  <c r="L33" i="1" s="1"/>
  <c r="AK33" i="1"/>
  <c r="AC33" i="1"/>
  <c r="AB33" i="1"/>
  <c r="AA33" i="1"/>
  <c r="T33" i="1"/>
  <c r="N33" i="1"/>
  <c r="BM33" i="1" s="1"/>
  <c r="CW32" i="1"/>
  <c r="CV32" i="1"/>
  <c r="CU32" i="1" s="1"/>
  <c r="BL32" i="1" s="1"/>
  <c r="CT32" i="1"/>
  <c r="BY32" i="1"/>
  <c r="BX32" i="1"/>
  <c r="BW32" i="1"/>
  <c r="BU32" i="1"/>
  <c r="BT32" i="1"/>
  <c r="BV32" i="1" s="1"/>
  <c r="BZ32" i="1" s="1"/>
  <c r="CA32" i="1" s="1"/>
  <c r="BQ32" i="1"/>
  <c r="BP32" i="1"/>
  <c r="BJ32" i="1"/>
  <c r="BD32" i="1"/>
  <c r="AY32" i="1"/>
  <c r="AW32" i="1" s="1"/>
  <c r="AP32" i="1"/>
  <c r="M32" i="1" s="1"/>
  <c r="L32" i="1" s="1"/>
  <c r="AE32" i="1" s="1"/>
  <c r="AK32" i="1"/>
  <c r="N32" i="1" s="1"/>
  <c r="BM32" i="1" s="1"/>
  <c r="AJ32" i="1"/>
  <c r="AC32" i="1"/>
  <c r="AB32" i="1"/>
  <c r="T32" i="1"/>
  <c r="CW31" i="1"/>
  <c r="W31" i="1" s="1"/>
  <c r="CV31" i="1"/>
  <c r="CU31" i="1"/>
  <c r="BL31" i="1" s="1"/>
  <c r="BN31" i="1" s="1"/>
  <c r="CT31" i="1"/>
  <c r="BY31" i="1"/>
  <c r="BX31" i="1"/>
  <c r="BT31" i="1"/>
  <c r="BV31" i="1" s="1"/>
  <c r="BZ31" i="1" s="1"/>
  <c r="CA31" i="1" s="1"/>
  <c r="BP31" i="1"/>
  <c r="BJ31" i="1"/>
  <c r="BD31" i="1"/>
  <c r="BQ31" i="1" s="1"/>
  <c r="AY31" i="1"/>
  <c r="AW31" i="1"/>
  <c r="O31" i="1" s="1"/>
  <c r="AP31" i="1"/>
  <c r="AK31" i="1"/>
  <c r="N31" i="1" s="1"/>
  <c r="BM31" i="1" s="1"/>
  <c r="BO31" i="1" s="1"/>
  <c r="AC31" i="1"/>
  <c r="AB31" i="1"/>
  <c r="T31" i="1"/>
  <c r="M31" i="1"/>
  <c r="L31" i="1" s="1"/>
  <c r="CW30" i="1"/>
  <c r="CV30" i="1"/>
  <c r="CT30" i="1"/>
  <c r="CU30" i="1" s="1"/>
  <c r="BL30" i="1" s="1"/>
  <c r="BN30" i="1" s="1"/>
  <c r="BY30" i="1"/>
  <c r="BX30" i="1"/>
  <c r="BT30" i="1"/>
  <c r="BW30" i="1" s="1"/>
  <c r="BP30" i="1"/>
  <c r="BO30" i="1"/>
  <c r="BJ30" i="1"/>
  <c r="BD30" i="1"/>
  <c r="BQ30" i="1" s="1"/>
  <c r="AY30" i="1"/>
  <c r="AW30" i="1"/>
  <c r="AP30" i="1"/>
  <c r="AK30" i="1"/>
  <c r="N30" i="1" s="1"/>
  <c r="BM30" i="1" s="1"/>
  <c r="AC30" i="1"/>
  <c r="AB30" i="1"/>
  <c r="AA30" i="1" s="1"/>
  <c r="T30" i="1"/>
  <c r="M30" i="1"/>
  <c r="L30" i="1" s="1"/>
  <c r="CW29" i="1"/>
  <c r="CV29" i="1"/>
  <c r="CT29" i="1"/>
  <c r="W29" i="1" s="1"/>
  <c r="BY29" i="1"/>
  <c r="BX29" i="1"/>
  <c r="BT29" i="1"/>
  <c r="BU29" i="1" s="1"/>
  <c r="BQ29" i="1"/>
  <c r="BP29" i="1"/>
  <c r="BJ29" i="1"/>
  <c r="BD29" i="1"/>
  <c r="AY29" i="1"/>
  <c r="AW29" i="1" s="1"/>
  <c r="AI29" i="1" s="1"/>
  <c r="AP29" i="1"/>
  <c r="M29" i="1" s="1"/>
  <c r="L29" i="1" s="1"/>
  <c r="AK29" i="1"/>
  <c r="N29" i="1" s="1"/>
  <c r="BM29" i="1" s="1"/>
  <c r="AC29" i="1"/>
  <c r="AB29" i="1"/>
  <c r="AA29" i="1" s="1"/>
  <c r="T29" i="1"/>
  <c r="CW28" i="1"/>
  <c r="CV28" i="1"/>
  <c r="CU28" i="1"/>
  <c r="BL28" i="1" s="1"/>
  <c r="CT28" i="1"/>
  <c r="BY28" i="1"/>
  <c r="BX28" i="1"/>
  <c r="BW28" i="1"/>
  <c r="BU28" i="1"/>
  <c r="BT28" i="1"/>
  <c r="BV28" i="1" s="1"/>
  <c r="BZ28" i="1" s="1"/>
  <c r="CA28" i="1" s="1"/>
  <c r="BQ28" i="1"/>
  <c r="BP28" i="1"/>
  <c r="BJ28" i="1"/>
  <c r="BD28" i="1"/>
  <c r="AY28" i="1"/>
  <c r="AW28" i="1" s="1"/>
  <c r="AP28" i="1"/>
  <c r="M28" i="1" s="1"/>
  <c r="L28" i="1" s="1"/>
  <c r="AK28" i="1"/>
  <c r="N28" i="1" s="1"/>
  <c r="BM28" i="1" s="1"/>
  <c r="AC28" i="1"/>
  <c r="AB28" i="1"/>
  <c r="AA28" i="1" s="1"/>
  <c r="T28" i="1"/>
  <c r="CW27" i="1"/>
  <c r="W27" i="1" s="1"/>
  <c r="CV27" i="1"/>
  <c r="CU27" i="1"/>
  <c r="BL27" i="1" s="1"/>
  <c r="CT27" i="1"/>
  <c r="BY27" i="1"/>
  <c r="BX27" i="1"/>
  <c r="BW27" i="1"/>
  <c r="BT27" i="1"/>
  <c r="BV27" i="1" s="1"/>
  <c r="BZ27" i="1" s="1"/>
  <c r="CA27" i="1" s="1"/>
  <c r="BP27" i="1"/>
  <c r="BJ27" i="1"/>
  <c r="BD27" i="1"/>
  <c r="BQ27" i="1" s="1"/>
  <c r="AY27" i="1"/>
  <c r="AW27" i="1" s="1"/>
  <c r="AX27" i="1" s="1"/>
  <c r="AP27" i="1"/>
  <c r="AK27" i="1"/>
  <c r="AC27" i="1"/>
  <c r="AB27" i="1"/>
  <c r="T27" i="1"/>
  <c r="N27" i="1"/>
  <c r="BM27" i="1" s="1"/>
  <c r="BO27" i="1" s="1"/>
  <c r="M27" i="1"/>
  <c r="L27" i="1" s="1"/>
  <c r="CW26" i="1"/>
  <c r="CV26" i="1"/>
  <c r="CT26" i="1"/>
  <c r="CU26" i="1" s="1"/>
  <c r="BL26" i="1" s="1"/>
  <c r="BY26" i="1"/>
  <c r="BX26" i="1"/>
  <c r="BT26" i="1"/>
  <c r="BP26" i="1"/>
  <c r="BJ26" i="1"/>
  <c r="BD26" i="1"/>
  <c r="BQ26" i="1" s="1"/>
  <c r="AY26" i="1"/>
  <c r="AW26" i="1"/>
  <c r="AX26" i="1" s="1"/>
  <c r="AP26" i="1"/>
  <c r="AK26" i="1"/>
  <c r="N26" i="1" s="1"/>
  <c r="BM26" i="1" s="1"/>
  <c r="BO26" i="1" s="1"/>
  <c r="AC26" i="1"/>
  <c r="AB26" i="1"/>
  <c r="T26" i="1"/>
  <c r="M26" i="1"/>
  <c r="L26" i="1" s="1"/>
  <c r="AE26" i="1" s="1"/>
  <c r="CW25" i="1"/>
  <c r="CV25" i="1"/>
  <c r="CU25" i="1"/>
  <c r="BL25" i="1" s="1"/>
  <c r="CT25" i="1"/>
  <c r="CA25" i="1"/>
  <c r="BY25" i="1"/>
  <c r="BX25" i="1"/>
  <c r="BV25" i="1"/>
  <c r="BZ25" i="1" s="1"/>
  <c r="BU25" i="1"/>
  <c r="BT25" i="1"/>
  <c r="BW25" i="1" s="1"/>
  <c r="BQ25" i="1"/>
  <c r="BP25" i="1"/>
  <c r="BJ25" i="1"/>
  <c r="BD25" i="1"/>
  <c r="AY25" i="1"/>
  <c r="AW25" i="1" s="1"/>
  <c r="AI25" i="1" s="1"/>
  <c r="AP25" i="1"/>
  <c r="M25" i="1" s="1"/>
  <c r="L25" i="1" s="1"/>
  <c r="AK25" i="1"/>
  <c r="AJ25" i="1"/>
  <c r="AC25" i="1"/>
  <c r="AB25" i="1"/>
  <c r="T25" i="1"/>
  <c r="R25" i="1"/>
  <c r="N25" i="1"/>
  <c r="BM25" i="1" s="1"/>
  <c r="CW24" i="1"/>
  <c r="CV24" i="1"/>
  <c r="CT24" i="1"/>
  <c r="BY24" i="1"/>
  <c r="BX24" i="1"/>
  <c r="BT24" i="1"/>
  <c r="BW24" i="1" s="1"/>
  <c r="BQ24" i="1"/>
  <c r="BP24" i="1"/>
  <c r="BJ24" i="1"/>
  <c r="BD24" i="1"/>
  <c r="AY24" i="1"/>
  <c r="AW24" i="1" s="1"/>
  <c r="AP24" i="1"/>
  <c r="M24" i="1" s="1"/>
  <c r="L24" i="1" s="1"/>
  <c r="AK24" i="1"/>
  <c r="N24" i="1" s="1"/>
  <c r="BM24" i="1" s="1"/>
  <c r="AC24" i="1"/>
  <c r="AA24" i="1" s="1"/>
  <c r="AB24" i="1"/>
  <c r="T24" i="1"/>
  <c r="CW23" i="1"/>
  <c r="CV23" i="1"/>
  <c r="CT23" i="1"/>
  <c r="BY23" i="1"/>
  <c r="BX23" i="1"/>
  <c r="BW23" i="1"/>
  <c r="BT23" i="1"/>
  <c r="BV23" i="1" s="1"/>
  <c r="BZ23" i="1" s="1"/>
  <c r="CA23" i="1" s="1"/>
  <c r="BP23" i="1"/>
  <c r="BJ23" i="1"/>
  <c r="BD23" i="1"/>
  <c r="BQ23" i="1" s="1"/>
  <c r="AY23" i="1"/>
  <c r="AW23" i="1"/>
  <c r="O23" i="1" s="1"/>
  <c r="AP23" i="1"/>
  <c r="AK23" i="1"/>
  <c r="N23" i="1" s="1"/>
  <c r="BM23" i="1" s="1"/>
  <c r="AC23" i="1"/>
  <c r="AB23" i="1"/>
  <c r="T23" i="1"/>
  <c r="M23" i="1"/>
  <c r="L23" i="1" s="1"/>
  <c r="CW22" i="1"/>
  <c r="CV22" i="1"/>
  <c r="CT22" i="1"/>
  <c r="BY22" i="1"/>
  <c r="BX22" i="1"/>
  <c r="BU22" i="1"/>
  <c r="BT22" i="1"/>
  <c r="BW22" i="1" s="1"/>
  <c r="BP22" i="1"/>
  <c r="BJ22" i="1"/>
  <c r="BD22" i="1"/>
  <c r="BQ22" i="1" s="1"/>
  <c r="AY22" i="1"/>
  <c r="AW22" i="1"/>
  <c r="AX22" i="1" s="1"/>
  <c r="AP22" i="1"/>
  <c r="AK22" i="1"/>
  <c r="N22" i="1" s="1"/>
  <c r="BM22" i="1" s="1"/>
  <c r="AI22" i="1"/>
  <c r="AC22" i="1"/>
  <c r="AB22" i="1"/>
  <c r="AA22" i="1"/>
  <c r="T22" i="1"/>
  <c r="O22" i="1"/>
  <c r="M22" i="1"/>
  <c r="L22" i="1" s="1"/>
  <c r="CW21" i="1"/>
  <c r="W21" i="1" s="1"/>
  <c r="CV21" i="1"/>
  <c r="CT21" i="1"/>
  <c r="CU21" i="1" s="1"/>
  <c r="BL21" i="1" s="1"/>
  <c r="BY21" i="1"/>
  <c r="BX21" i="1"/>
  <c r="BV21" i="1"/>
  <c r="BZ21" i="1" s="1"/>
  <c r="CA21" i="1" s="1"/>
  <c r="BT21" i="1"/>
  <c r="BU21" i="1" s="1"/>
  <c r="BQ21" i="1"/>
  <c r="BP21" i="1"/>
  <c r="BJ21" i="1"/>
  <c r="BD21" i="1"/>
  <c r="AY21" i="1"/>
  <c r="AW21" i="1" s="1"/>
  <c r="AP21" i="1"/>
  <c r="M21" i="1" s="1"/>
  <c r="L21" i="1" s="1"/>
  <c r="AK21" i="1"/>
  <c r="N21" i="1" s="1"/>
  <c r="BM21" i="1" s="1"/>
  <c r="AC21" i="1"/>
  <c r="AB21" i="1"/>
  <c r="AA21" i="1" s="1"/>
  <c r="T21" i="1"/>
  <c r="CW20" i="1"/>
  <c r="W20" i="1" s="1"/>
  <c r="CV20" i="1"/>
  <c r="CU20" i="1"/>
  <c r="BL20" i="1" s="1"/>
  <c r="BN20" i="1" s="1"/>
  <c r="CT20" i="1"/>
  <c r="BY20" i="1"/>
  <c r="BX20" i="1"/>
  <c r="BV20" i="1"/>
  <c r="BZ20" i="1" s="1"/>
  <c r="CA20" i="1" s="1"/>
  <c r="BT20" i="1"/>
  <c r="BW20" i="1" s="1"/>
  <c r="BP20" i="1"/>
  <c r="BJ20" i="1"/>
  <c r="BD20" i="1"/>
  <c r="BQ20" i="1" s="1"/>
  <c r="AY20" i="1"/>
  <c r="AW20" i="1"/>
  <c r="O20" i="1" s="1"/>
  <c r="AP20" i="1"/>
  <c r="M20" i="1" s="1"/>
  <c r="L20" i="1" s="1"/>
  <c r="AK20" i="1"/>
  <c r="AC20" i="1"/>
  <c r="AB20" i="1"/>
  <c r="AA20" i="1"/>
  <c r="T20" i="1"/>
  <c r="N20" i="1"/>
  <c r="BM20" i="1" s="1"/>
  <c r="BO20" i="1" s="1"/>
  <c r="CW19" i="1"/>
  <c r="CV19" i="1"/>
  <c r="CT19" i="1"/>
  <c r="BY19" i="1"/>
  <c r="BX19" i="1"/>
  <c r="BT19" i="1"/>
  <c r="BW19" i="1" s="1"/>
  <c r="BQ19" i="1"/>
  <c r="BP19" i="1"/>
  <c r="BJ19" i="1"/>
  <c r="BD19" i="1"/>
  <c r="AY19" i="1"/>
  <c r="AW19" i="1" s="1"/>
  <c r="AP19" i="1"/>
  <c r="M19" i="1" s="1"/>
  <c r="L19" i="1" s="1"/>
  <c r="AK19" i="1"/>
  <c r="AC19" i="1"/>
  <c r="AA19" i="1" s="1"/>
  <c r="AB19" i="1"/>
  <c r="T19" i="1"/>
  <c r="N19" i="1"/>
  <c r="BM19" i="1" s="1"/>
  <c r="CW18" i="1"/>
  <c r="CV18" i="1"/>
  <c r="CT18" i="1"/>
  <c r="W18" i="1" s="1"/>
  <c r="BY18" i="1"/>
  <c r="BX18" i="1"/>
  <c r="BT18" i="1"/>
  <c r="BW18" i="1" s="1"/>
  <c r="BP18" i="1"/>
  <c r="BJ18" i="1"/>
  <c r="BD18" i="1"/>
  <c r="BQ18" i="1" s="1"/>
  <c r="AY18" i="1"/>
  <c r="AW18" i="1" s="1"/>
  <c r="AP18" i="1"/>
  <c r="AK18" i="1"/>
  <c r="N18" i="1" s="1"/>
  <c r="BM18" i="1" s="1"/>
  <c r="AC18" i="1"/>
  <c r="AB18" i="1"/>
  <c r="AA18" i="1" s="1"/>
  <c r="T18" i="1"/>
  <c r="M18" i="1"/>
  <c r="L18" i="1" s="1"/>
  <c r="CW17" i="1"/>
  <c r="CV17" i="1"/>
  <c r="CT17" i="1"/>
  <c r="CU17" i="1" s="1"/>
  <c r="BL17" i="1" s="1"/>
  <c r="BN17" i="1" s="1"/>
  <c r="BY17" i="1"/>
  <c r="BX17" i="1"/>
  <c r="BT17" i="1"/>
  <c r="BU17" i="1" s="1"/>
  <c r="BP17" i="1"/>
  <c r="BJ17" i="1"/>
  <c r="BD17" i="1"/>
  <c r="BQ17" i="1" s="1"/>
  <c r="AY17" i="1"/>
  <c r="AW17" i="1"/>
  <c r="AI17" i="1" s="1"/>
  <c r="AP17" i="1"/>
  <c r="AK17" i="1"/>
  <c r="N17" i="1" s="1"/>
  <c r="BM17" i="1" s="1"/>
  <c r="AC17" i="1"/>
  <c r="AB17" i="1"/>
  <c r="T17" i="1"/>
  <c r="M17" i="1"/>
  <c r="L17" i="1" s="1"/>
  <c r="AI21" i="1" l="1"/>
  <c r="AJ21" i="1"/>
  <c r="O21" i="1"/>
  <c r="AJ37" i="1"/>
  <c r="AI37" i="1"/>
  <c r="BO37" i="1"/>
  <c r="BN37" i="1"/>
  <c r="R49" i="1"/>
  <c r="O49" i="1"/>
  <c r="AJ49" i="1"/>
  <c r="AI49" i="1"/>
  <c r="AX18" i="1"/>
  <c r="R18" i="1"/>
  <c r="O18" i="1"/>
  <c r="AJ18" i="1"/>
  <c r="AI18" i="1"/>
  <c r="BO35" i="1"/>
  <c r="AI39" i="1"/>
  <c r="AX39" i="1"/>
  <c r="O39" i="1"/>
  <c r="BO78" i="1"/>
  <c r="AI91" i="1"/>
  <c r="AJ91" i="1"/>
  <c r="O91" i="1"/>
  <c r="AA17" i="1"/>
  <c r="CU18" i="1"/>
  <c r="BL18" i="1" s="1"/>
  <c r="BN18" i="1" s="1"/>
  <c r="BU19" i="1"/>
  <c r="BW21" i="1"/>
  <c r="R22" i="1"/>
  <c r="AA23" i="1"/>
  <c r="CU23" i="1"/>
  <c r="BL23" i="1" s="1"/>
  <c r="BN23" i="1" s="1"/>
  <c r="BU24" i="1"/>
  <c r="BU31" i="1"/>
  <c r="W36" i="1"/>
  <c r="BU37" i="1"/>
  <c r="CU39" i="1"/>
  <c r="BL39" i="1" s="1"/>
  <c r="BO39" i="1" s="1"/>
  <c r="AA41" i="1"/>
  <c r="BU44" i="1"/>
  <c r="BV44" i="1"/>
  <c r="BZ44" i="1" s="1"/>
  <c r="CA44" i="1" s="1"/>
  <c r="AA47" i="1"/>
  <c r="BO59" i="1"/>
  <c r="CU74" i="1"/>
  <c r="BL74" i="1" s="1"/>
  <c r="W74" i="1"/>
  <c r="AI75" i="1"/>
  <c r="AJ75" i="1"/>
  <c r="O75" i="1"/>
  <c r="BO79" i="1"/>
  <c r="W17" i="1"/>
  <c r="BV24" i="1"/>
  <c r="BZ24" i="1" s="1"/>
  <c r="CA24" i="1" s="1"/>
  <c r="BN27" i="1"/>
  <c r="BW31" i="1"/>
  <c r="Z33" i="1"/>
  <c r="AD33" i="1" s="1"/>
  <c r="BV37" i="1"/>
  <c r="BZ37" i="1" s="1"/>
  <c r="CA37" i="1" s="1"/>
  <c r="R45" i="1"/>
  <c r="O45" i="1"/>
  <c r="BW47" i="1"/>
  <c r="BU47" i="1"/>
  <c r="AJ60" i="1"/>
  <c r="AX60" i="1"/>
  <c r="R60" i="1"/>
  <c r="O60" i="1"/>
  <c r="BW61" i="1"/>
  <c r="BV61" i="1"/>
  <c r="BZ61" i="1" s="1"/>
  <c r="CA61" i="1" s="1"/>
  <c r="BU61" i="1"/>
  <c r="AJ67" i="1"/>
  <c r="O67" i="1"/>
  <c r="AX67" i="1"/>
  <c r="AJ68" i="1"/>
  <c r="AX68" i="1"/>
  <c r="R68" i="1"/>
  <c r="O68" i="1"/>
  <c r="AI68" i="1"/>
  <c r="AJ76" i="1"/>
  <c r="AI76" i="1"/>
  <c r="AX105" i="1"/>
  <c r="R105" i="1"/>
  <c r="AI105" i="1"/>
  <c r="AX106" i="1"/>
  <c r="R106" i="1"/>
  <c r="BO118" i="1"/>
  <c r="BW43" i="1"/>
  <c r="BU43" i="1"/>
  <c r="BO48" i="1"/>
  <c r="W22" i="1"/>
  <c r="AI23" i="1"/>
  <c r="AA27" i="1"/>
  <c r="BO47" i="1"/>
  <c r="BU48" i="1"/>
  <c r="BV48" i="1"/>
  <c r="BZ48" i="1" s="1"/>
  <c r="CA48" i="1" s="1"/>
  <c r="AJ56" i="1"/>
  <c r="AX56" i="1"/>
  <c r="O56" i="1"/>
  <c r="AJ79" i="1"/>
  <c r="O79" i="1"/>
  <c r="BO89" i="1"/>
  <c r="BO94" i="1"/>
  <c r="X105" i="1"/>
  <c r="Y105" i="1" s="1"/>
  <c r="AJ117" i="1"/>
  <c r="AX117" i="1"/>
  <c r="O117" i="1"/>
  <c r="AI117" i="1"/>
  <c r="AJ17" i="1"/>
  <c r="BO19" i="1"/>
  <c r="W19" i="1"/>
  <c r="BN21" i="1"/>
  <c r="CU22" i="1"/>
  <c r="BL22" i="1" s="1"/>
  <c r="BN22" i="1" s="1"/>
  <c r="BO23" i="1"/>
  <c r="BU23" i="1"/>
  <c r="BN26" i="1"/>
  <c r="BN28" i="1"/>
  <c r="W35" i="1"/>
  <c r="X35" i="1" s="1"/>
  <c r="Y35" i="1" s="1"/>
  <c r="U35" i="1" s="1"/>
  <c r="S35" i="1" s="1"/>
  <c r="V35" i="1" s="1"/>
  <c r="P35" i="1" s="1"/>
  <c r="Q35" i="1" s="1"/>
  <c r="AI41" i="1"/>
  <c r="BW48" i="1"/>
  <c r="AJ51" i="1"/>
  <c r="AX51" i="1"/>
  <c r="R53" i="1"/>
  <c r="AJ53" i="1"/>
  <c r="AI53" i="1"/>
  <c r="R56" i="1"/>
  <c r="AE63" i="1"/>
  <c r="X63" i="1"/>
  <c r="Y63" i="1" s="1"/>
  <c r="U63" i="1" s="1"/>
  <c r="S63" i="1" s="1"/>
  <c r="V63" i="1" s="1"/>
  <c r="P63" i="1" s="1"/>
  <c r="Q63" i="1" s="1"/>
  <c r="BU97" i="1"/>
  <c r="BW97" i="1"/>
  <c r="BV97" i="1"/>
  <c r="BZ97" i="1" s="1"/>
  <c r="CA97" i="1" s="1"/>
  <c r="BW53" i="1"/>
  <c r="BV53" i="1"/>
  <c r="BZ53" i="1" s="1"/>
  <c r="CA53" i="1" s="1"/>
  <c r="BO17" i="1"/>
  <c r="BV17" i="1"/>
  <c r="BZ17" i="1" s="1"/>
  <c r="CA17" i="1" s="1"/>
  <c r="BW17" i="1"/>
  <c r="BU18" i="1"/>
  <c r="CU19" i="1"/>
  <c r="BL19" i="1" s="1"/>
  <c r="BN19" i="1" s="1"/>
  <c r="AA25" i="1"/>
  <c r="AA26" i="1"/>
  <c r="BU27" i="1"/>
  <c r="W30" i="1"/>
  <c r="X30" i="1" s="1"/>
  <c r="Y30" i="1" s="1"/>
  <c r="Z30" i="1" s="1"/>
  <c r="AD30" i="1" s="1"/>
  <c r="W34" i="1"/>
  <c r="X34" i="1" s="1"/>
  <c r="Y34" i="1" s="1"/>
  <c r="BV36" i="1"/>
  <c r="BZ36" i="1" s="1"/>
  <c r="CA36" i="1" s="1"/>
  <c r="BU39" i="1"/>
  <c r="AJ41" i="1"/>
  <c r="AX47" i="1"/>
  <c r="CU47" i="1"/>
  <c r="BL47" i="1" s="1"/>
  <c r="O51" i="1"/>
  <c r="X51" i="1"/>
  <c r="Y51" i="1" s="1"/>
  <c r="Z51" i="1" s="1"/>
  <c r="AD51" i="1" s="1"/>
  <c r="AJ63" i="1"/>
  <c r="O63" i="1"/>
  <c r="AX63" i="1"/>
  <c r="AJ64" i="1"/>
  <c r="AX64" i="1"/>
  <c r="R64" i="1"/>
  <c r="O64" i="1"/>
  <c r="X67" i="1"/>
  <c r="Y67" i="1" s="1"/>
  <c r="AF67" i="1" s="1"/>
  <c r="BN86" i="1"/>
  <c r="CU94" i="1"/>
  <c r="BL94" i="1" s="1"/>
  <c r="BN94" i="1" s="1"/>
  <c r="BU104" i="1"/>
  <c r="BW104" i="1"/>
  <c r="BV104" i="1"/>
  <c r="BZ104" i="1" s="1"/>
  <c r="CA104" i="1" s="1"/>
  <c r="BN34" i="1"/>
  <c r="BN44" i="1"/>
  <c r="AI55" i="1"/>
  <c r="R55" i="1"/>
  <c r="O55" i="1"/>
  <c r="R59" i="1"/>
  <c r="AX59" i="1"/>
  <c r="R96" i="1"/>
  <c r="O96" i="1"/>
  <c r="AI96" i="1"/>
  <c r="BW115" i="1"/>
  <c r="BV115" i="1"/>
  <c r="BZ115" i="1" s="1"/>
  <c r="CA115" i="1" s="1"/>
  <c r="BU115" i="1"/>
  <c r="BN48" i="1"/>
  <c r="BU20" i="1"/>
  <c r="AJ22" i="1"/>
  <c r="CU24" i="1"/>
  <c r="BL24" i="1" s="1"/>
  <c r="W25" i="1"/>
  <c r="AA31" i="1"/>
  <c r="BU35" i="1"/>
  <c r="BO43" i="1"/>
  <c r="AJ45" i="1"/>
  <c r="BW45" i="1"/>
  <c r="BU45" i="1"/>
  <c r="BN51" i="1"/>
  <c r="AI60" i="1"/>
  <c r="BW80" i="1"/>
  <c r="BV80" i="1"/>
  <c r="BZ80" i="1" s="1"/>
  <c r="CA80" i="1" s="1"/>
  <c r="BU80" i="1"/>
  <c r="BW92" i="1"/>
  <c r="BU92" i="1"/>
  <c r="BW98" i="1"/>
  <c r="BU98" i="1"/>
  <c r="CU100" i="1"/>
  <c r="BL100" i="1" s="1"/>
  <c r="BN100" i="1" s="1"/>
  <c r="CU48" i="1"/>
  <c r="BL48" i="1" s="1"/>
  <c r="AA49" i="1"/>
  <c r="W52" i="1"/>
  <c r="X52" i="1" s="1"/>
  <c r="Y52" i="1" s="1"/>
  <c r="U52" i="1" s="1"/>
  <c r="S52" i="1" s="1"/>
  <c r="V52" i="1" s="1"/>
  <c r="P52" i="1" s="1"/>
  <c r="Q52" i="1" s="1"/>
  <c r="CU53" i="1"/>
  <c r="BL53" i="1" s="1"/>
  <c r="CU57" i="1"/>
  <c r="BL57" i="1" s="1"/>
  <c r="BN57" i="1" s="1"/>
  <c r="CU59" i="1"/>
  <c r="BL59" i="1" s="1"/>
  <c r="BN59" i="1" s="1"/>
  <c r="W60" i="1"/>
  <c r="X60" i="1" s="1"/>
  <c r="Y60" i="1" s="1"/>
  <c r="AA61" i="1"/>
  <c r="CU65" i="1"/>
  <c r="BL65" i="1" s="1"/>
  <c r="CU67" i="1"/>
  <c r="BL67" i="1" s="1"/>
  <c r="BN67" i="1" s="1"/>
  <c r="AA68" i="1"/>
  <c r="W71" i="1"/>
  <c r="BW75" i="1"/>
  <c r="W76" i="1"/>
  <c r="X76" i="1" s="1"/>
  <c r="Y76" i="1" s="1"/>
  <c r="W80" i="1"/>
  <c r="X80" i="1" s="1"/>
  <c r="Y80" i="1" s="1"/>
  <c r="AF80" i="1" s="1"/>
  <c r="CU82" i="1"/>
  <c r="BL82" i="1" s="1"/>
  <c r="BN82" i="1" s="1"/>
  <c r="BV84" i="1"/>
  <c r="BZ84" i="1" s="1"/>
  <c r="CA84" i="1" s="1"/>
  <c r="CU85" i="1"/>
  <c r="BL85" i="1" s="1"/>
  <c r="BN85" i="1" s="1"/>
  <c r="CU87" i="1"/>
  <c r="BL87" i="1" s="1"/>
  <c r="BN87" i="1" s="1"/>
  <c r="AA90" i="1"/>
  <c r="BW91" i="1"/>
  <c r="O92" i="1"/>
  <c r="BO97" i="1"/>
  <c r="AI100" i="1"/>
  <c r="BV101" i="1"/>
  <c r="BZ101" i="1" s="1"/>
  <c r="CA101" i="1" s="1"/>
  <c r="AA107" i="1"/>
  <c r="BV109" i="1"/>
  <c r="BZ109" i="1" s="1"/>
  <c r="CA109" i="1" s="1"/>
  <c r="AA114" i="1"/>
  <c r="CU63" i="1"/>
  <c r="BL63" i="1" s="1"/>
  <c r="BN63" i="1" s="1"/>
  <c r="AA67" i="1"/>
  <c r="AI72" i="1"/>
  <c r="AA73" i="1"/>
  <c r="AA76" i="1"/>
  <c r="AA78" i="1"/>
  <c r="CU78" i="1"/>
  <c r="BL78" i="1" s="1"/>
  <c r="BN78" i="1" s="1"/>
  <c r="W79" i="1"/>
  <c r="W83" i="1"/>
  <c r="W87" i="1"/>
  <c r="X87" i="1" s="1"/>
  <c r="Y87" i="1" s="1"/>
  <c r="CU89" i="1"/>
  <c r="BL89" i="1" s="1"/>
  <c r="BN89" i="1" s="1"/>
  <c r="R92" i="1"/>
  <c r="AA93" i="1"/>
  <c r="CU93" i="1"/>
  <c r="BL93" i="1" s="1"/>
  <c r="BN93" i="1" s="1"/>
  <c r="CU95" i="1"/>
  <c r="BL95" i="1" s="1"/>
  <c r="BN95" i="1" s="1"/>
  <c r="BU103" i="1"/>
  <c r="BO113" i="1"/>
  <c r="BN113" i="1"/>
  <c r="BO60" i="1"/>
  <c r="O71" i="1"/>
  <c r="O72" i="1"/>
  <c r="BU72" i="1"/>
  <c r="BV79" i="1"/>
  <c r="BZ79" i="1" s="1"/>
  <c r="CA79" i="1" s="1"/>
  <c r="AA82" i="1"/>
  <c r="BW83" i="1"/>
  <c r="CU86" i="1"/>
  <c r="BL86" i="1" s="1"/>
  <c r="BO86" i="1" s="1"/>
  <c r="BV87" i="1"/>
  <c r="BZ87" i="1" s="1"/>
  <c r="CA87" i="1" s="1"/>
  <c r="BV89" i="1"/>
  <c r="BZ89" i="1" s="1"/>
  <c r="CA89" i="1" s="1"/>
  <c r="BV90" i="1"/>
  <c r="BZ90" i="1" s="1"/>
  <c r="CA90" i="1" s="1"/>
  <c r="BV93" i="1"/>
  <c r="BZ93" i="1" s="1"/>
  <c r="CA93" i="1" s="1"/>
  <c r="W93" i="1"/>
  <c r="W95" i="1"/>
  <c r="X95" i="1" s="1"/>
  <c r="Y95" i="1" s="1"/>
  <c r="AF95" i="1" s="1"/>
  <c r="BW99" i="1"/>
  <c r="BV103" i="1"/>
  <c r="BZ103" i="1" s="1"/>
  <c r="CA103" i="1" s="1"/>
  <c r="AF105" i="1"/>
  <c r="AJ107" i="1"/>
  <c r="O113" i="1"/>
  <c r="AJ113" i="1"/>
  <c r="BU117" i="1"/>
  <c r="CU44" i="1"/>
  <c r="BL44" i="1" s="1"/>
  <c r="BO44" i="1" s="1"/>
  <c r="AA54" i="1"/>
  <c r="BU60" i="1"/>
  <c r="BW64" i="1"/>
  <c r="BW68" i="1"/>
  <c r="R71" i="1"/>
  <c r="R72" i="1"/>
  <c r="BV72" i="1"/>
  <c r="BZ72" i="1" s="1"/>
  <c r="CA72" i="1" s="1"/>
  <c r="BU76" i="1"/>
  <c r="BV78" i="1"/>
  <c r="BZ78" i="1" s="1"/>
  <c r="CA78" i="1" s="1"/>
  <c r="BW79" i="1"/>
  <c r="O83" i="1"/>
  <c r="BU86" i="1"/>
  <c r="BW87" i="1"/>
  <c r="BW89" i="1"/>
  <c r="AA91" i="1"/>
  <c r="BN91" i="1"/>
  <c r="BW93" i="1"/>
  <c r="CU97" i="1"/>
  <c r="BL97" i="1" s="1"/>
  <c r="BN97" i="1" s="1"/>
  <c r="W100" i="1"/>
  <c r="AA101" i="1"/>
  <c r="BN101" i="1"/>
  <c r="R104" i="1"/>
  <c r="CU107" i="1"/>
  <c r="BL107" i="1" s="1"/>
  <c r="BO107" i="1" s="1"/>
  <c r="AA115" i="1"/>
  <c r="BV117" i="1"/>
  <c r="BZ117" i="1" s="1"/>
  <c r="CA117" i="1" s="1"/>
  <c r="CU118" i="1"/>
  <c r="BL118" i="1" s="1"/>
  <c r="BN118" i="1" s="1"/>
  <c r="CU55" i="1"/>
  <c r="BL55" i="1" s="1"/>
  <c r="BN55" i="1" s="1"/>
  <c r="AA57" i="1"/>
  <c r="X58" i="1"/>
  <c r="Y58" i="1" s="1"/>
  <c r="BN80" i="1"/>
  <c r="BN98" i="1"/>
  <c r="BN103" i="1"/>
  <c r="BN111" i="1"/>
  <c r="BO115" i="1"/>
  <c r="CU56" i="1"/>
  <c r="BL56" i="1" s="1"/>
  <c r="BN56" i="1" s="1"/>
  <c r="AA58" i="1"/>
  <c r="AA62" i="1"/>
  <c r="AA65" i="1"/>
  <c r="AA69" i="1"/>
  <c r="CU70" i="1"/>
  <c r="BL70" i="1" s="1"/>
  <c r="BO70" i="1" s="1"/>
  <c r="AA71" i="1"/>
  <c r="CU71" i="1"/>
  <c r="BL71" i="1" s="1"/>
  <c r="BN71" i="1" s="1"/>
  <c r="AA74" i="1"/>
  <c r="BO83" i="1"/>
  <c r="CU90" i="1"/>
  <c r="BL90" i="1" s="1"/>
  <c r="BN90" i="1" s="1"/>
  <c r="W94" i="1"/>
  <c r="X94" i="1" s="1"/>
  <c r="Y94" i="1" s="1"/>
  <c r="BW95" i="1"/>
  <c r="AA97" i="1"/>
  <c r="CU99" i="1"/>
  <c r="BL99" i="1" s="1"/>
  <c r="BN99" i="1" s="1"/>
  <c r="AI101" i="1"/>
  <c r="AA105" i="1"/>
  <c r="BU107" i="1"/>
  <c r="CU110" i="1"/>
  <c r="BL110" i="1" s="1"/>
  <c r="BO110" i="1" s="1"/>
  <c r="CU111" i="1"/>
  <c r="BL111" i="1" s="1"/>
  <c r="BO111" i="1" s="1"/>
  <c r="AA118" i="1"/>
  <c r="O19" i="1"/>
  <c r="AJ19" i="1"/>
  <c r="AI19" i="1"/>
  <c r="R19" i="1"/>
  <c r="AX19" i="1"/>
  <c r="X17" i="1"/>
  <c r="Y17" i="1" s="1"/>
  <c r="AF17" i="1" s="1"/>
  <c r="AE19" i="1"/>
  <c r="AE24" i="1"/>
  <c r="X27" i="1"/>
  <c r="Y27" i="1" s="1"/>
  <c r="U27" i="1" s="1"/>
  <c r="S27" i="1" s="1"/>
  <c r="V27" i="1" s="1"/>
  <c r="P27" i="1" s="1"/>
  <c r="Q27" i="1" s="1"/>
  <c r="X22" i="1"/>
  <c r="Y22" i="1" s="1"/>
  <c r="X19" i="1"/>
  <c r="Y19" i="1" s="1"/>
  <c r="BN24" i="1"/>
  <c r="AF18" i="1"/>
  <c r="X21" i="1"/>
  <c r="Y21" i="1" s="1"/>
  <c r="U21" i="1" s="1"/>
  <c r="S21" i="1" s="1"/>
  <c r="V21" i="1" s="1"/>
  <c r="P21" i="1" s="1"/>
  <c r="Q21" i="1" s="1"/>
  <c r="AE18" i="1"/>
  <c r="AE17" i="1"/>
  <c r="AE20" i="1"/>
  <c r="BO21" i="1"/>
  <c r="AE22" i="1"/>
  <c r="AE23" i="1"/>
  <c r="AE29" i="1"/>
  <c r="X18" i="1"/>
  <c r="Y18" i="1" s="1"/>
  <c r="BO22" i="1"/>
  <c r="BO28" i="1"/>
  <c r="AE21" i="1"/>
  <c r="BO24" i="1"/>
  <c r="AE28" i="1"/>
  <c r="R24" i="1"/>
  <c r="O24" i="1"/>
  <c r="BN25" i="1"/>
  <c r="AJ26" i="1"/>
  <c r="AI26" i="1"/>
  <c r="BW26" i="1"/>
  <c r="BV26" i="1"/>
  <c r="BZ26" i="1" s="1"/>
  <c r="CA26" i="1" s="1"/>
  <c r="BU26" i="1"/>
  <c r="AJ27" i="1"/>
  <c r="AI27" i="1"/>
  <c r="R27" i="1"/>
  <c r="W28" i="1"/>
  <c r="R33" i="1"/>
  <c r="X36" i="1"/>
  <c r="Y36" i="1" s="1"/>
  <c r="AF36" i="1" s="1"/>
  <c r="AE36" i="1"/>
  <c r="AJ30" i="1"/>
  <c r="AI30" i="1"/>
  <c r="R30" i="1"/>
  <c r="BN32" i="1"/>
  <c r="BV18" i="1"/>
  <c r="BZ18" i="1" s="1"/>
  <c r="CA18" i="1" s="1"/>
  <c r="X20" i="1"/>
  <c r="Y20" i="1" s="1"/>
  <c r="AX20" i="1"/>
  <c r="BV22" i="1"/>
  <c r="BZ22" i="1" s="1"/>
  <c r="CA22" i="1" s="1"/>
  <c r="R23" i="1"/>
  <c r="AJ23" i="1"/>
  <c r="X25" i="1"/>
  <c r="Y25" i="1" s="1"/>
  <c r="AF25" i="1" s="1"/>
  <c r="R26" i="1"/>
  <c r="O27" i="1"/>
  <c r="R28" i="1"/>
  <c r="AX28" i="1"/>
  <c r="O28" i="1"/>
  <c r="U30" i="1"/>
  <c r="S30" i="1" s="1"/>
  <c r="V30" i="1" s="1"/>
  <c r="AX30" i="1"/>
  <c r="AA32" i="1"/>
  <c r="AF33" i="1"/>
  <c r="AE33" i="1"/>
  <c r="U33" i="1"/>
  <c r="S33" i="1" s="1"/>
  <c r="V33" i="1" s="1"/>
  <c r="P33" i="1" s="1"/>
  <c r="Q33" i="1" s="1"/>
  <c r="BO34" i="1"/>
  <c r="AE45" i="1"/>
  <c r="AI24" i="1"/>
  <c r="AE25" i="1"/>
  <c r="O30" i="1"/>
  <c r="AE31" i="1"/>
  <c r="BO32" i="1"/>
  <c r="AX33" i="1"/>
  <c r="O33" i="1"/>
  <c r="AJ33" i="1"/>
  <c r="AF51" i="1"/>
  <c r="AJ35" i="1"/>
  <c r="AI35" i="1"/>
  <c r="R35" i="1"/>
  <c r="AX35" i="1"/>
  <c r="O17" i="1"/>
  <c r="AX17" i="1"/>
  <c r="BV19" i="1"/>
  <c r="BZ19" i="1" s="1"/>
  <c r="CA19" i="1" s="1"/>
  <c r="R20" i="1"/>
  <c r="AX21" i="1"/>
  <c r="AJ24" i="1"/>
  <c r="BO25" i="1"/>
  <c r="W26" i="1"/>
  <c r="AE27" i="1"/>
  <c r="AX29" i="1"/>
  <c r="O29" i="1"/>
  <c r="AJ29" i="1"/>
  <c r="AE30" i="1"/>
  <c r="W32" i="1"/>
  <c r="CU33" i="1"/>
  <c r="BL33" i="1" s="1"/>
  <c r="BN33" i="1" s="1"/>
  <c r="O34" i="1"/>
  <c r="AJ34" i="1"/>
  <c r="AI34" i="1"/>
  <c r="R34" i="1"/>
  <c r="AX34" i="1"/>
  <c r="AA36" i="1"/>
  <c r="W50" i="1"/>
  <c r="CU50" i="1"/>
  <c r="BL50" i="1" s="1"/>
  <c r="BN50" i="1" s="1"/>
  <c r="AF29" i="1"/>
  <c r="AI20" i="1"/>
  <c r="AX42" i="1"/>
  <c r="O42" i="1"/>
  <c r="AJ42" i="1"/>
  <c r="AI42" i="1"/>
  <c r="R42" i="1"/>
  <c r="AE48" i="1"/>
  <c r="BO49" i="1"/>
  <c r="R17" i="1"/>
  <c r="AJ20" i="1"/>
  <c r="R21" i="1"/>
  <c r="AX23" i="1"/>
  <c r="AX25" i="1"/>
  <c r="O25" i="1"/>
  <c r="AI28" i="1"/>
  <c r="X29" i="1"/>
  <c r="Y29" i="1" s="1"/>
  <c r="U29" i="1" s="1"/>
  <c r="S29" i="1" s="1"/>
  <c r="V29" i="1" s="1"/>
  <c r="P29" i="1" s="1"/>
  <c r="Q29" i="1" s="1"/>
  <c r="AJ31" i="1"/>
  <c r="AI31" i="1"/>
  <c r="R31" i="1"/>
  <c r="AX31" i="1"/>
  <c r="AE35" i="1"/>
  <c r="BO36" i="1"/>
  <c r="AJ48" i="1"/>
  <c r="AI48" i="1"/>
  <c r="R48" i="1"/>
  <c r="AX48" i="1"/>
  <c r="O48" i="1"/>
  <c r="BW29" i="1"/>
  <c r="BV29" i="1"/>
  <c r="BZ29" i="1" s="1"/>
  <c r="CA29" i="1" s="1"/>
  <c r="W23" i="1"/>
  <c r="AX24" i="1"/>
  <c r="W24" i="1"/>
  <c r="O26" i="1"/>
  <c r="AJ28" i="1"/>
  <c r="R29" i="1"/>
  <c r="CU29" i="1"/>
  <c r="BL29" i="1" s="1"/>
  <c r="BO29" i="1" s="1"/>
  <c r="X31" i="1"/>
  <c r="Y31" i="1" s="1"/>
  <c r="AI32" i="1"/>
  <c r="R32" i="1"/>
  <c r="AX32" i="1"/>
  <c r="O32" i="1"/>
  <c r="AH33" i="1"/>
  <c r="BW33" i="1"/>
  <c r="BV33" i="1"/>
  <c r="BZ33" i="1" s="1"/>
  <c r="CA33" i="1" s="1"/>
  <c r="AE34" i="1"/>
  <c r="BV38" i="1"/>
  <c r="BZ38" i="1" s="1"/>
  <c r="CA38" i="1" s="1"/>
  <c r="BU38" i="1"/>
  <c r="AE49" i="1"/>
  <c r="U49" i="1"/>
  <c r="S49" i="1" s="1"/>
  <c r="V49" i="1" s="1"/>
  <c r="P49" i="1" s="1"/>
  <c r="Q49" i="1" s="1"/>
  <c r="BN49" i="1"/>
  <c r="AX50" i="1"/>
  <c r="O50" i="1"/>
  <c r="AJ50" i="1"/>
  <c r="AI50" i="1"/>
  <c r="AE56" i="1"/>
  <c r="U56" i="1"/>
  <c r="S56" i="1" s="1"/>
  <c r="V56" i="1" s="1"/>
  <c r="P56" i="1" s="1"/>
  <c r="Q56" i="1" s="1"/>
  <c r="X56" i="1"/>
  <c r="Y56" i="1" s="1"/>
  <c r="X37" i="1"/>
  <c r="Y37" i="1" s="1"/>
  <c r="AX38" i="1"/>
  <c r="O38" i="1"/>
  <c r="AJ38" i="1"/>
  <c r="AI38" i="1"/>
  <c r="AE46" i="1"/>
  <c r="BU30" i="1"/>
  <c r="BU34" i="1"/>
  <c r="O36" i="1"/>
  <c r="BN39" i="1"/>
  <c r="X41" i="1"/>
  <c r="Y41" i="1" s="1"/>
  <c r="AA42" i="1"/>
  <c r="BW46" i="1"/>
  <c r="BV46" i="1"/>
  <c r="BZ46" i="1" s="1"/>
  <c r="CA46" i="1" s="1"/>
  <c r="BU46" i="1"/>
  <c r="BN47" i="1"/>
  <c r="BN53" i="1"/>
  <c r="AX58" i="1"/>
  <c r="AI58" i="1"/>
  <c r="AJ58" i="1"/>
  <c r="R58" i="1"/>
  <c r="O58" i="1"/>
  <c r="BN58" i="1"/>
  <c r="BO58" i="1"/>
  <c r="BV30" i="1"/>
  <c r="BZ30" i="1" s="1"/>
  <c r="CA30" i="1" s="1"/>
  <c r="BV34" i="1"/>
  <c r="BZ34" i="1" s="1"/>
  <c r="CA34" i="1" s="1"/>
  <c r="U37" i="1"/>
  <c r="S37" i="1" s="1"/>
  <c r="V37" i="1" s="1"/>
  <c r="R37" i="1"/>
  <c r="AX37" i="1"/>
  <c r="AA38" i="1"/>
  <c r="AJ40" i="1"/>
  <c r="AI40" i="1"/>
  <c r="R40" i="1"/>
  <c r="AX40" i="1"/>
  <c r="O40" i="1"/>
  <c r="R41" i="1"/>
  <c r="AX41" i="1"/>
  <c r="W42" i="1"/>
  <c r="CU42" i="1"/>
  <c r="BL42" i="1" s="1"/>
  <c r="BN42" i="1" s="1"/>
  <c r="U43" i="1"/>
  <c r="S43" i="1" s="1"/>
  <c r="V43" i="1" s="1"/>
  <c r="P43" i="1" s="1"/>
  <c r="Q43" i="1" s="1"/>
  <c r="AA48" i="1"/>
  <c r="AE50" i="1"/>
  <c r="AE54" i="1"/>
  <c r="W38" i="1"/>
  <c r="CU38" i="1"/>
  <c r="BL38" i="1" s="1"/>
  <c r="BN38" i="1" s="1"/>
  <c r="X40" i="1"/>
  <c r="Y40" i="1" s="1"/>
  <c r="Z43" i="1"/>
  <c r="AD43" i="1" s="1"/>
  <c r="AG43" i="1"/>
  <c r="AH43" i="1" s="1"/>
  <c r="AJ43" i="1"/>
  <c r="AI43" i="1"/>
  <c r="R43" i="1"/>
  <c r="BW50" i="1"/>
  <c r="BV50" i="1"/>
  <c r="BZ50" i="1" s="1"/>
  <c r="CA50" i="1" s="1"/>
  <c r="BU50" i="1"/>
  <c r="AE53" i="1"/>
  <c r="AX54" i="1"/>
  <c r="AI54" i="1"/>
  <c r="AJ54" i="1"/>
  <c r="O54" i="1"/>
  <c r="Z58" i="1"/>
  <c r="AD58" i="1" s="1"/>
  <c r="AG58" i="1"/>
  <c r="AH58" i="1" s="1"/>
  <c r="AE60" i="1"/>
  <c r="R36" i="1"/>
  <c r="AJ36" i="1"/>
  <c r="O37" i="1"/>
  <c r="X39" i="1"/>
  <c r="Y39" i="1" s="1"/>
  <c r="U39" i="1" s="1"/>
  <c r="S39" i="1" s="1"/>
  <c r="V39" i="1" s="1"/>
  <c r="P39" i="1" s="1"/>
  <c r="Q39" i="1" s="1"/>
  <c r="AA40" i="1"/>
  <c r="AX43" i="1"/>
  <c r="BN45" i="1"/>
  <c r="AX46" i="1"/>
  <c r="O46" i="1"/>
  <c r="AJ46" i="1"/>
  <c r="AI46" i="1"/>
  <c r="U47" i="1"/>
  <c r="S47" i="1" s="1"/>
  <c r="V47" i="1" s="1"/>
  <c r="P47" i="1" s="1"/>
  <c r="Q47" i="1" s="1"/>
  <c r="R50" i="1"/>
  <c r="AE52" i="1"/>
  <c r="BO53" i="1"/>
  <c r="BW66" i="1"/>
  <c r="BV66" i="1"/>
  <c r="BZ66" i="1" s="1"/>
  <c r="CA66" i="1" s="1"/>
  <c r="BU66" i="1"/>
  <c r="AJ39" i="1"/>
  <c r="R39" i="1"/>
  <c r="BN41" i="1"/>
  <c r="BV42" i="1"/>
  <c r="BZ42" i="1" s="1"/>
  <c r="CA42" i="1" s="1"/>
  <c r="BU42" i="1"/>
  <c r="AJ44" i="1"/>
  <c r="AI44" i="1"/>
  <c r="R44" i="1"/>
  <c r="AX44" i="1"/>
  <c r="O44" i="1"/>
  <c r="BO45" i="1"/>
  <c r="W46" i="1"/>
  <c r="CU46" i="1"/>
  <c r="BL46" i="1" s="1"/>
  <c r="BN46" i="1" s="1"/>
  <c r="Z47" i="1"/>
  <c r="AD47" i="1" s="1"/>
  <c r="AG47" i="1"/>
  <c r="AH47" i="1" s="1"/>
  <c r="AJ47" i="1"/>
  <c r="AI47" i="1"/>
  <c r="R47" i="1"/>
  <c r="X48" i="1"/>
  <c r="Y48" i="1" s="1"/>
  <c r="U51" i="1"/>
  <c r="S51" i="1" s="1"/>
  <c r="V51" i="1" s="1"/>
  <c r="P51" i="1" s="1"/>
  <c r="Q51" i="1" s="1"/>
  <c r="AE51" i="1"/>
  <c r="BO52" i="1"/>
  <c r="AJ52" i="1"/>
  <c r="AI52" i="1"/>
  <c r="R52" i="1"/>
  <c r="AX52" i="1"/>
  <c r="O52" i="1"/>
  <c r="R54" i="1"/>
  <c r="CU54" i="1"/>
  <c r="BL54" i="1" s="1"/>
  <c r="AA59" i="1"/>
  <c r="W44" i="1"/>
  <c r="W55" i="1"/>
  <c r="AJ55" i="1"/>
  <c r="AX77" i="1"/>
  <c r="O77" i="1"/>
  <c r="AJ77" i="1"/>
  <c r="AI77" i="1"/>
  <c r="R77" i="1"/>
  <c r="R51" i="1"/>
  <c r="BW54" i="1"/>
  <c r="BU54" i="1"/>
  <c r="X57" i="1"/>
  <c r="Y57" i="1" s="1"/>
  <c r="AF57" i="1" s="1"/>
  <c r="AE57" i="1"/>
  <c r="AF58" i="1"/>
  <c r="X61" i="1"/>
  <c r="Y61" i="1" s="1"/>
  <c r="AE61" i="1"/>
  <c r="R61" i="1"/>
  <c r="AX61" i="1"/>
  <c r="O61" i="1"/>
  <c r="BO62" i="1"/>
  <c r="BW62" i="1"/>
  <c r="BV62" i="1"/>
  <c r="BZ62" i="1" s="1"/>
  <c r="CA62" i="1" s="1"/>
  <c r="BU62" i="1"/>
  <c r="BO64" i="1"/>
  <c r="AE68" i="1"/>
  <c r="BN72" i="1"/>
  <c r="AE76" i="1"/>
  <c r="AE83" i="1"/>
  <c r="U83" i="1"/>
  <c r="S83" i="1" s="1"/>
  <c r="V83" i="1" s="1"/>
  <c r="P83" i="1" s="1"/>
  <c r="Q83" i="1" s="1"/>
  <c r="AI51" i="1"/>
  <c r="BO57" i="1"/>
  <c r="R57" i="1"/>
  <c r="AX57" i="1"/>
  <c r="O57" i="1"/>
  <c r="BO61" i="1"/>
  <c r="BO63" i="1"/>
  <c r="X65" i="1"/>
  <c r="Y65" i="1" s="1"/>
  <c r="AE65" i="1"/>
  <c r="AE66" i="1"/>
  <c r="W66" i="1"/>
  <c r="CU66" i="1"/>
  <c r="BL66" i="1" s="1"/>
  <c r="BN66" i="1" s="1"/>
  <c r="AJ78" i="1"/>
  <c r="AI78" i="1"/>
  <c r="R78" i="1"/>
  <c r="O78" i="1"/>
  <c r="AX78" i="1"/>
  <c r="BV39" i="1"/>
  <c r="BZ39" i="1" s="1"/>
  <c r="CA39" i="1" s="1"/>
  <c r="BV43" i="1"/>
  <c r="BZ43" i="1" s="1"/>
  <c r="CA43" i="1" s="1"/>
  <c r="X45" i="1"/>
  <c r="Y45" i="1" s="1"/>
  <c r="AF45" i="1" s="1"/>
  <c r="AX45" i="1"/>
  <c r="BV47" i="1"/>
  <c r="BZ47" i="1" s="1"/>
  <c r="CA47" i="1" s="1"/>
  <c r="X49" i="1"/>
  <c r="Y49" i="1" s="1"/>
  <c r="AX49" i="1"/>
  <c r="BV51" i="1"/>
  <c r="BZ51" i="1" s="1"/>
  <c r="CA51" i="1" s="1"/>
  <c r="X53" i="1"/>
  <c r="Y53" i="1" s="1"/>
  <c r="AF53" i="1" s="1"/>
  <c r="AX53" i="1"/>
  <c r="W54" i="1"/>
  <c r="W59" i="1"/>
  <c r="BN61" i="1"/>
  <c r="AE64" i="1"/>
  <c r="BO65" i="1"/>
  <c r="R65" i="1"/>
  <c r="AX65" i="1"/>
  <c r="O65" i="1"/>
  <c r="AI65" i="1"/>
  <c r="AX66" i="1"/>
  <c r="O66" i="1"/>
  <c r="AJ66" i="1"/>
  <c r="AI66" i="1"/>
  <c r="AG67" i="1"/>
  <c r="AH67" i="1" s="1"/>
  <c r="AE75" i="1"/>
  <c r="AX55" i="1"/>
  <c r="U58" i="1"/>
  <c r="S58" i="1" s="1"/>
  <c r="V58" i="1" s="1"/>
  <c r="P58" i="1" s="1"/>
  <c r="Q58" i="1" s="1"/>
  <c r="AE62" i="1"/>
  <c r="W62" i="1"/>
  <c r="CU62" i="1"/>
  <c r="BL62" i="1" s="1"/>
  <c r="BN62" i="1" s="1"/>
  <c r="BW58" i="1"/>
  <c r="BU58" i="1"/>
  <c r="AJ59" i="1"/>
  <c r="AI59" i="1"/>
  <c r="BV59" i="1"/>
  <c r="BZ59" i="1" s="1"/>
  <c r="CA59" i="1" s="1"/>
  <c r="BU59" i="1"/>
  <c r="AF61" i="1"/>
  <c r="AI61" i="1"/>
  <c r="AX62" i="1"/>
  <c r="O62" i="1"/>
  <c r="AJ62" i="1"/>
  <c r="AI62" i="1"/>
  <c r="Z63" i="1"/>
  <c r="AD63" i="1" s="1"/>
  <c r="AG63" i="1"/>
  <c r="BN65" i="1"/>
  <c r="AE70" i="1"/>
  <c r="BW73" i="1"/>
  <c r="BV73" i="1"/>
  <c r="BZ73" i="1" s="1"/>
  <c r="CA73" i="1" s="1"/>
  <c r="BU73" i="1"/>
  <c r="X78" i="1"/>
  <c r="Y78" i="1" s="1"/>
  <c r="BO82" i="1"/>
  <c r="AE72" i="1"/>
  <c r="X75" i="1"/>
  <c r="Y75" i="1" s="1"/>
  <c r="AF75" i="1" s="1"/>
  <c r="U78" i="1"/>
  <c r="S78" i="1" s="1"/>
  <c r="V78" i="1" s="1"/>
  <c r="P78" i="1" s="1"/>
  <c r="Q78" i="1" s="1"/>
  <c r="AA79" i="1"/>
  <c r="BO84" i="1"/>
  <c r="X84" i="1"/>
  <c r="Y84" i="1" s="1"/>
  <c r="W64" i="1"/>
  <c r="W68" i="1"/>
  <c r="BW69" i="1"/>
  <c r="BV69" i="1"/>
  <c r="BZ69" i="1" s="1"/>
  <c r="CA69" i="1" s="1"/>
  <c r="BU69" i="1"/>
  <c r="BO76" i="1"/>
  <c r="W77" i="1"/>
  <c r="CU77" i="1"/>
  <c r="BL77" i="1" s="1"/>
  <c r="BN77" i="1" s="1"/>
  <c r="BW81" i="1"/>
  <c r="BV81" i="1"/>
  <c r="BZ81" i="1" s="1"/>
  <c r="CA81" i="1" s="1"/>
  <c r="BU81" i="1"/>
  <c r="AA83" i="1"/>
  <c r="R84" i="1"/>
  <c r="AX84" i="1"/>
  <c r="O84" i="1"/>
  <c r="W88" i="1"/>
  <c r="CU88" i="1"/>
  <c r="BL88" i="1" s="1"/>
  <c r="BO88" i="1" s="1"/>
  <c r="R63" i="1"/>
  <c r="R67" i="1"/>
  <c r="X79" i="1"/>
  <c r="Y79" i="1" s="1"/>
  <c r="AF79" i="1" s="1"/>
  <c r="AX88" i="1"/>
  <c r="O88" i="1"/>
  <c r="AJ88" i="1"/>
  <c r="AI88" i="1"/>
  <c r="R88" i="1"/>
  <c r="AI63" i="1"/>
  <c r="BU63" i="1"/>
  <c r="AI67" i="1"/>
  <c r="BU67" i="1"/>
  <c r="BO72" i="1"/>
  <c r="AX73" i="1"/>
  <c r="O73" i="1"/>
  <c r="AJ73" i="1"/>
  <c r="AI73" i="1"/>
  <c r="AA75" i="1"/>
  <c r="R76" i="1"/>
  <c r="AX76" i="1"/>
  <c r="O76" i="1"/>
  <c r="AE80" i="1"/>
  <c r="BN84" i="1"/>
  <c r="BV63" i="1"/>
  <c r="BZ63" i="1" s="1"/>
  <c r="CA63" i="1" s="1"/>
  <c r="BV67" i="1"/>
  <c r="BZ67" i="1" s="1"/>
  <c r="CA67" i="1" s="1"/>
  <c r="AX69" i="1"/>
  <c r="AJ69" i="1"/>
  <c r="AI69" i="1"/>
  <c r="W73" i="1"/>
  <c r="CU73" i="1"/>
  <c r="BL73" i="1" s="1"/>
  <c r="BN73" i="1" s="1"/>
  <c r="AE78" i="1"/>
  <c r="BO80" i="1"/>
  <c r="AX81" i="1"/>
  <c r="O81" i="1"/>
  <c r="AJ81" i="1"/>
  <c r="AI81" i="1"/>
  <c r="AJ82" i="1"/>
  <c r="AI82" i="1"/>
  <c r="R82" i="1"/>
  <c r="AE87" i="1"/>
  <c r="AJ94" i="1"/>
  <c r="AI94" i="1"/>
  <c r="R94" i="1"/>
  <c r="AX94" i="1"/>
  <c r="O94" i="1"/>
  <c r="BU64" i="1"/>
  <c r="BU68" i="1"/>
  <c r="W69" i="1"/>
  <c r="CU69" i="1"/>
  <c r="BL69" i="1" s="1"/>
  <c r="BN69" i="1" s="1"/>
  <c r="AJ70" i="1"/>
  <c r="AI70" i="1"/>
  <c r="R70" i="1"/>
  <c r="AJ74" i="1"/>
  <c r="AI74" i="1"/>
  <c r="R74" i="1"/>
  <c r="BN76" i="1"/>
  <c r="BW77" i="1"/>
  <c r="BV77" i="1"/>
  <c r="BZ77" i="1" s="1"/>
  <c r="CA77" i="1" s="1"/>
  <c r="BU77" i="1"/>
  <c r="W81" i="1"/>
  <c r="CU81" i="1"/>
  <c r="BL81" i="1" s="1"/>
  <c r="BO81" i="1" s="1"/>
  <c r="X82" i="1"/>
  <c r="Y82" i="1" s="1"/>
  <c r="U82" i="1" s="1"/>
  <c r="S82" i="1" s="1"/>
  <c r="V82" i="1" s="1"/>
  <c r="P82" i="1" s="1"/>
  <c r="Q82" i="1" s="1"/>
  <c r="AX82" i="1"/>
  <c r="X83" i="1"/>
  <c r="Y83" i="1" s="1"/>
  <c r="AF83" i="1" s="1"/>
  <c r="AI84" i="1"/>
  <c r="R69" i="1"/>
  <c r="X70" i="1"/>
  <c r="Y70" i="1" s="1"/>
  <c r="U70" i="1" s="1"/>
  <c r="S70" i="1" s="1"/>
  <c r="V70" i="1" s="1"/>
  <c r="P70" i="1" s="1"/>
  <c r="Q70" i="1" s="1"/>
  <c r="AX70" i="1"/>
  <c r="X71" i="1"/>
  <c r="Y71" i="1" s="1"/>
  <c r="X74" i="1"/>
  <c r="Y74" i="1" s="1"/>
  <c r="U74" i="1" s="1"/>
  <c r="S74" i="1" s="1"/>
  <c r="V74" i="1" s="1"/>
  <c r="P74" i="1" s="1"/>
  <c r="Q74" i="1" s="1"/>
  <c r="AX74" i="1"/>
  <c r="R80" i="1"/>
  <c r="AX80" i="1"/>
  <c r="O80" i="1"/>
  <c r="AE84" i="1"/>
  <c r="AJ84" i="1"/>
  <c r="X90" i="1"/>
  <c r="Y90" i="1" s="1"/>
  <c r="AE102" i="1"/>
  <c r="AX71" i="1"/>
  <c r="AX75" i="1"/>
  <c r="AX79" i="1"/>
  <c r="AX83" i="1"/>
  <c r="BU70" i="1"/>
  <c r="BU82" i="1"/>
  <c r="AJ85" i="1"/>
  <c r="AI85" i="1"/>
  <c r="R85" i="1"/>
  <c r="O85" i="1"/>
  <c r="AJ86" i="1"/>
  <c r="AI86" i="1"/>
  <c r="R86" i="1"/>
  <c r="AX86" i="1"/>
  <c r="BV70" i="1"/>
  <c r="BZ70" i="1" s="1"/>
  <c r="CA70" i="1" s="1"/>
  <c r="X72" i="1"/>
  <c r="Y72" i="1" s="1"/>
  <c r="U72" i="1" s="1"/>
  <c r="S72" i="1" s="1"/>
  <c r="V72" i="1" s="1"/>
  <c r="P72" i="1" s="1"/>
  <c r="Q72" i="1" s="1"/>
  <c r="R75" i="1"/>
  <c r="R79" i="1"/>
  <c r="BV82" i="1"/>
  <c r="BZ82" i="1" s="1"/>
  <c r="CA82" i="1" s="1"/>
  <c r="R83" i="1"/>
  <c r="X86" i="1"/>
  <c r="Y86" i="1" s="1"/>
  <c r="U86" i="1" s="1"/>
  <c r="S86" i="1" s="1"/>
  <c r="V86" i="1" s="1"/>
  <c r="P86" i="1" s="1"/>
  <c r="Q86" i="1" s="1"/>
  <c r="BW88" i="1"/>
  <c r="BV88" i="1"/>
  <c r="BZ88" i="1" s="1"/>
  <c r="CA88" i="1" s="1"/>
  <c r="AI71" i="1"/>
  <c r="AI79" i="1"/>
  <c r="AI83" i="1"/>
  <c r="R87" i="1"/>
  <c r="AX87" i="1"/>
  <c r="O87" i="1"/>
  <c r="AI87" i="1"/>
  <c r="BU88" i="1"/>
  <c r="W85" i="1"/>
  <c r="AE85" i="1"/>
  <c r="AA89" i="1"/>
  <c r="O89" i="1"/>
  <c r="AJ89" i="1"/>
  <c r="AI89" i="1"/>
  <c r="R89" i="1"/>
  <c r="AJ90" i="1"/>
  <c r="AI90" i="1"/>
  <c r="R90" i="1"/>
  <c r="AX90" i="1"/>
  <c r="AX93" i="1"/>
  <c r="O93" i="1"/>
  <c r="AJ93" i="1"/>
  <c r="AI93" i="1"/>
  <c r="R93" i="1"/>
  <c r="X98" i="1"/>
  <c r="Y98" i="1" s="1"/>
  <c r="U98" i="1" s="1"/>
  <c r="S98" i="1" s="1"/>
  <c r="V98" i="1" s="1"/>
  <c r="P98" i="1" s="1"/>
  <c r="Q98" i="1" s="1"/>
  <c r="AA99" i="1"/>
  <c r="BN96" i="1"/>
  <c r="X97" i="1"/>
  <c r="Y97" i="1" s="1"/>
  <c r="AE101" i="1"/>
  <c r="AH105" i="1"/>
  <c r="AE96" i="1"/>
  <c r="AE100" i="1"/>
  <c r="AG105" i="1"/>
  <c r="Z105" i="1"/>
  <c r="AD105" i="1" s="1"/>
  <c r="BO109" i="1"/>
  <c r="BU85" i="1"/>
  <c r="X91" i="1"/>
  <c r="Y91" i="1" s="1"/>
  <c r="BO96" i="1"/>
  <c r="AE97" i="1"/>
  <c r="U97" i="1"/>
  <c r="S97" i="1" s="1"/>
  <c r="V97" i="1" s="1"/>
  <c r="AJ99" i="1"/>
  <c r="AI99" i="1"/>
  <c r="R99" i="1"/>
  <c r="AX99" i="1"/>
  <c r="O99" i="1"/>
  <c r="AE108" i="1"/>
  <c r="AE113" i="1"/>
  <c r="U113" i="1"/>
  <c r="S113" i="1" s="1"/>
  <c r="V113" i="1" s="1"/>
  <c r="P113" i="1" s="1"/>
  <c r="Q113" i="1" s="1"/>
  <c r="BV85" i="1"/>
  <c r="BZ85" i="1" s="1"/>
  <c r="CA85" i="1" s="1"/>
  <c r="AE92" i="1"/>
  <c r="BN92" i="1"/>
  <c r="AX97" i="1"/>
  <c r="O97" i="1"/>
  <c r="AJ97" i="1"/>
  <c r="AI97" i="1"/>
  <c r="R97" i="1"/>
  <c r="AE106" i="1"/>
  <c r="Z113" i="1"/>
  <c r="AD113" i="1" s="1"/>
  <c r="AG113" i="1"/>
  <c r="AH113" i="1" s="1"/>
  <c r="AF113" i="1"/>
  <c r="X89" i="1"/>
  <c r="Y89" i="1" s="1"/>
  <c r="BO92" i="1"/>
  <c r="BO93" i="1"/>
  <c r="X93" i="1"/>
  <c r="Y93" i="1" s="1"/>
  <c r="AF93" i="1" s="1"/>
  <c r="AE94" i="1"/>
  <c r="AJ95" i="1"/>
  <c r="AI95" i="1"/>
  <c r="R95" i="1"/>
  <c r="AX95" i="1"/>
  <c r="O95" i="1"/>
  <c r="AF97" i="1"/>
  <c r="AE103" i="1"/>
  <c r="AF107" i="1"/>
  <c r="AX89" i="1"/>
  <c r="U90" i="1"/>
  <c r="S90" i="1" s="1"/>
  <c r="V90" i="1" s="1"/>
  <c r="P90" i="1" s="1"/>
  <c r="Q90" i="1" s="1"/>
  <c r="AE93" i="1"/>
  <c r="U93" i="1"/>
  <c r="S93" i="1" s="1"/>
  <c r="V93" i="1" s="1"/>
  <c r="AJ98" i="1"/>
  <c r="AI98" i="1"/>
  <c r="R98" i="1"/>
  <c r="AX98" i="1"/>
  <c r="BO105" i="1"/>
  <c r="X107" i="1"/>
  <c r="Y107" i="1" s="1"/>
  <c r="AE111" i="1"/>
  <c r="AJ92" i="1"/>
  <c r="BV92" i="1"/>
  <c r="BZ92" i="1" s="1"/>
  <c r="CA92" i="1" s="1"/>
  <c r="AJ96" i="1"/>
  <c r="BV96" i="1"/>
  <c r="BZ96" i="1" s="1"/>
  <c r="CA96" i="1" s="1"/>
  <c r="AJ100" i="1"/>
  <c r="R101" i="1"/>
  <c r="AJ101" i="1"/>
  <c r="AJ105" i="1"/>
  <c r="BV106" i="1"/>
  <c r="BZ106" i="1" s="1"/>
  <c r="CA106" i="1" s="1"/>
  <c r="BU106" i="1"/>
  <c r="W108" i="1"/>
  <c r="CU108" i="1"/>
  <c r="BL108" i="1" s="1"/>
  <c r="BN108" i="1" s="1"/>
  <c r="AI109" i="1"/>
  <c r="BN109" i="1"/>
  <c r="AJ115" i="1"/>
  <c r="AE118" i="1"/>
  <c r="W99" i="1"/>
  <c r="AX103" i="1"/>
  <c r="O105" i="1"/>
  <c r="AJ106" i="1"/>
  <c r="AI106" i="1"/>
  <c r="O106" i="1"/>
  <c r="BW106" i="1"/>
  <c r="U107" i="1"/>
  <c r="S107" i="1" s="1"/>
  <c r="V107" i="1" s="1"/>
  <c r="P107" i="1" s="1"/>
  <c r="Q107" i="1" s="1"/>
  <c r="AJ109" i="1"/>
  <c r="BV116" i="1"/>
  <c r="BZ116" i="1" s="1"/>
  <c r="CA116" i="1" s="1"/>
  <c r="BU116" i="1"/>
  <c r="AJ118" i="1"/>
  <c r="AI118" i="1"/>
  <c r="R118" i="1"/>
  <c r="AX118" i="1"/>
  <c r="O118" i="1"/>
  <c r="AX91" i="1"/>
  <c r="CU102" i="1"/>
  <c r="BL102" i="1" s="1"/>
  <c r="BN102" i="1" s="1"/>
  <c r="W102" i="1"/>
  <c r="X109" i="1"/>
  <c r="Y109" i="1" s="1"/>
  <c r="U109" i="1" s="1"/>
  <c r="S109" i="1" s="1"/>
  <c r="V109" i="1" s="1"/>
  <c r="BW110" i="1"/>
  <c r="BV110" i="1"/>
  <c r="BZ110" i="1" s="1"/>
  <c r="CA110" i="1" s="1"/>
  <c r="BU110" i="1"/>
  <c r="BV112" i="1"/>
  <c r="BZ112" i="1" s="1"/>
  <c r="CA112" i="1" s="1"/>
  <c r="BU112" i="1"/>
  <c r="AE114" i="1"/>
  <c r="BW116" i="1"/>
  <c r="BN117" i="1"/>
  <c r="BU90" i="1"/>
  <c r="W104" i="1"/>
  <c r="CU104" i="1"/>
  <c r="BL104" i="1" s="1"/>
  <c r="BN104" i="1" s="1"/>
  <c r="BV108" i="1"/>
  <c r="BZ108" i="1" s="1"/>
  <c r="CA108" i="1" s="1"/>
  <c r="BU108" i="1"/>
  <c r="AE110" i="1"/>
  <c r="AJ114" i="1"/>
  <c r="AI114" i="1"/>
  <c r="R114" i="1"/>
  <c r="AX114" i="1"/>
  <c r="O114" i="1"/>
  <c r="AI115" i="1"/>
  <c r="R115" i="1"/>
  <c r="AX115" i="1"/>
  <c r="R91" i="1"/>
  <c r="X92" i="1"/>
  <c r="Y92" i="1" s="1"/>
  <c r="U92" i="1" s="1"/>
  <c r="S92" i="1" s="1"/>
  <c r="V92" i="1" s="1"/>
  <c r="P92" i="1" s="1"/>
  <c r="Q92" i="1" s="1"/>
  <c r="BV94" i="1"/>
  <c r="BZ94" i="1" s="1"/>
  <c r="CA94" i="1" s="1"/>
  <c r="X96" i="1"/>
  <c r="Y96" i="1" s="1"/>
  <c r="AF96" i="1" s="1"/>
  <c r="AX96" i="1"/>
  <c r="BV98" i="1"/>
  <c r="BZ98" i="1" s="1"/>
  <c r="CA98" i="1" s="1"/>
  <c r="X100" i="1"/>
  <c r="Y100" i="1" s="1"/>
  <c r="U100" i="1" s="1"/>
  <c r="S100" i="1" s="1"/>
  <c r="V100" i="1" s="1"/>
  <c r="P100" i="1" s="1"/>
  <c r="Q100" i="1" s="1"/>
  <c r="AX100" i="1"/>
  <c r="AX101" i="1"/>
  <c r="BV102" i="1"/>
  <c r="BZ102" i="1" s="1"/>
  <c r="CA102" i="1" s="1"/>
  <c r="BU102" i="1"/>
  <c r="BU105" i="1"/>
  <c r="AX108" i="1"/>
  <c r="O108" i="1"/>
  <c r="AJ108" i="1"/>
  <c r="AI108" i="1"/>
  <c r="BW108" i="1"/>
  <c r="AJ110" i="1"/>
  <c r="AI110" i="1"/>
  <c r="AX110" i="1"/>
  <c r="O110" i="1"/>
  <c r="AI111" i="1"/>
  <c r="R111" i="1"/>
  <c r="AX111" i="1"/>
  <c r="X115" i="1"/>
  <c r="Y115" i="1" s="1"/>
  <c r="U115" i="1" s="1"/>
  <c r="S115" i="1" s="1"/>
  <c r="V115" i="1" s="1"/>
  <c r="P115" i="1" s="1"/>
  <c r="Q115" i="1" s="1"/>
  <c r="AX116" i="1"/>
  <c r="O116" i="1"/>
  <c r="AJ116" i="1"/>
  <c r="AI116" i="1"/>
  <c r="BU95" i="1"/>
  <c r="BU99" i="1"/>
  <c r="W101" i="1"/>
  <c r="AJ102" i="1"/>
  <c r="AI102" i="1"/>
  <c r="O102" i="1"/>
  <c r="BW102" i="1"/>
  <c r="X103" i="1"/>
  <c r="Y103" i="1" s="1"/>
  <c r="U103" i="1" s="1"/>
  <c r="S103" i="1" s="1"/>
  <c r="V103" i="1" s="1"/>
  <c r="P103" i="1" s="1"/>
  <c r="Q103" i="1" s="1"/>
  <c r="AJ103" i="1"/>
  <c r="AA104" i="1"/>
  <c r="AX104" i="1"/>
  <c r="O104" i="1"/>
  <c r="AI104" i="1"/>
  <c r="BV105" i="1"/>
  <c r="BZ105" i="1" s="1"/>
  <c r="CA105" i="1" s="1"/>
  <c r="AA108" i="1"/>
  <c r="O109" i="1"/>
  <c r="AX109" i="1"/>
  <c r="X111" i="1"/>
  <c r="Y111" i="1" s="1"/>
  <c r="AF111" i="1" s="1"/>
  <c r="AX112" i="1"/>
  <c r="O112" i="1"/>
  <c r="AJ112" i="1"/>
  <c r="AI112" i="1"/>
  <c r="W116" i="1"/>
  <c r="CU116" i="1"/>
  <c r="BL116" i="1" s="1"/>
  <c r="BN116" i="1" s="1"/>
  <c r="AE117" i="1"/>
  <c r="AH117" i="1" s="1"/>
  <c r="U117" i="1"/>
  <c r="S117" i="1" s="1"/>
  <c r="V117" i="1" s="1"/>
  <c r="P117" i="1" s="1"/>
  <c r="Q117" i="1" s="1"/>
  <c r="U105" i="1"/>
  <c r="S105" i="1" s="1"/>
  <c r="V105" i="1" s="1"/>
  <c r="P105" i="1" s="1"/>
  <c r="Q105" i="1" s="1"/>
  <c r="CU106" i="1"/>
  <c r="BL106" i="1" s="1"/>
  <c r="BN106" i="1" s="1"/>
  <c r="W106" i="1"/>
  <c r="AI107" i="1"/>
  <c r="AE109" i="1"/>
  <c r="W112" i="1"/>
  <c r="CU112" i="1"/>
  <c r="BL112" i="1" s="1"/>
  <c r="BN112" i="1" s="1"/>
  <c r="BN115" i="1"/>
  <c r="Z117" i="1"/>
  <c r="AD117" i="1" s="1"/>
  <c r="AG117" i="1"/>
  <c r="W110" i="1"/>
  <c r="W114" i="1"/>
  <c r="W118" i="1"/>
  <c r="R117" i="1"/>
  <c r="BU114" i="1"/>
  <c r="BU118" i="1"/>
  <c r="BV114" i="1"/>
  <c r="BZ114" i="1" s="1"/>
  <c r="CA114" i="1" s="1"/>
  <c r="U87" i="1" l="1"/>
  <c r="S87" i="1" s="1"/>
  <c r="V87" i="1" s="1"/>
  <c r="P87" i="1" s="1"/>
  <c r="Q87" i="1" s="1"/>
  <c r="AF87" i="1"/>
  <c r="AF76" i="1"/>
  <c r="U76" i="1"/>
  <c r="S76" i="1" s="1"/>
  <c r="V76" i="1" s="1"/>
  <c r="BN107" i="1"/>
  <c r="U111" i="1"/>
  <c r="S111" i="1" s="1"/>
  <c r="V111" i="1" s="1"/>
  <c r="P111" i="1" s="1"/>
  <c r="Q111" i="1" s="1"/>
  <c r="AF92" i="1"/>
  <c r="U57" i="1"/>
  <c r="S57" i="1" s="1"/>
  <c r="V57" i="1" s="1"/>
  <c r="AF86" i="1"/>
  <c r="BO87" i="1"/>
  <c r="BN70" i="1"/>
  <c r="U36" i="1"/>
  <c r="S36" i="1" s="1"/>
  <c r="V36" i="1" s="1"/>
  <c r="BO99" i="1"/>
  <c r="BO90" i="1"/>
  <c r="Z34" i="1"/>
  <c r="AD34" i="1" s="1"/>
  <c r="AG34" i="1"/>
  <c r="AH34" i="1" s="1"/>
  <c r="AF34" i="1"/>
  <c r="BO67" i="1"/>
  <c r="BO71" i="1"/>
  <c r="BO18" i="1"/>
  <c r="BO73" i="1"/>
  <c r="U67" i="1"/>
  <c r="S67" i="1" s="1"/>
  <c r="V67" i="1" s="1"/>
  <c r="P67" i="1" s="1"/>
  <c r="Q67" i="1" s="1"/>
  <c r="Z67" i="1"/>
  <c r="AD67" i="1" s="1"/>
  <c r="AG51" i="1"/>
  <c r="BO100" i="1"/>
  <c r="BO55" i="1"/>
  <c r="BO95" i="1"/>
  <c r="BN74" i="1"/>
  <c r="BO74" i="1"/>
  <c r="AF63" i="1"/>
  <c r="AH63" i="1" s="1"/>
  <c r="U79" i="1"/>
  <c r="S79" i="1" s="1"/>
  <c r="V79" i="1" s="1"/>
  <c r="P79" i="1" s="1"/>
  <c r="Q79" i="1" s="1"/>
  <c r="AG30" i="1"/>
  <c r="AF30" i="1"/>
  <c r="U25" i="1"/>
  <c r="S25" i="1" s="1"/>
  <c r="V25" i="1" s="1"/>
  <c r="P25" i="1" s="1"/>
  <c r="Q25" i="1" s="1"/>
  <c r="BO56" i="1"/>
  <c r="BO116" i="1"/>
  <c r="U34" i="1"/>
  <c r="S34" i="1" s="1"/>
  <c r="V34" i="1" s="1"/>
  <c r="BO85" i="1"/>
  <c r="AF98" i="1"/>
  <c r="AH51" i="1"/>
  <c r="BN110" i="1"/>
  <c r="P93" i="1"/>
  <c r="Q93" i="1" s="1"/>
  <c r="Z80" i="1"/>
  <c r="AD80" i="1" s="1"/>
  <c r="AG80" i="1"/>
  <c r="AH80" i="1" s="1"/>
  <c r="X64" i="1"/>
  <c r="Y64" i="1" s="1"/>
  <c r="Z84" i="1"/>
  <c r="AD84" i="1" s="1"/>
  <c r="AG84" i="1"/>
  <c r="Z53" i="1"/>
  <c r="AD53" i="1" s="1"/>
  <c r="AG53" i="1"/>
  <c r="AH53" i="1" s="1"/>
  <c r="Z65" i="1"/>
  <c r="AD65" i="1" s="1"/>
  <c r="AG65" i="1"/>
  <c r="X55" i="1"/>
  <c r="Y55" i="1" s="1"/>
  <c r="X99" i="1"/>
  <c r="Y99" i="1" s="1"/>
  <c r="Z107" i="1"/>
  <c r="AD107" i="1" s="1"/>
  <c r="AG107" i="1"/>
  <c r="AH107" i="1" s="1"/>
  <c r="Z91" i="1"/>
  <c r="AD91" i="1" s="1"/>
  <c r="AG91" i="1"/>
  <c r="U91" i="1"/>
  <c r="S91" i="1" s="1"/>
  <c r="V91" i="1" s="1"/>
  <c r="P91" i="1" s="1"/>
  <c r="Q91" i="1" s="1"/>
  <c r="AF91" i="1"/>
  <c r="U84" i="1"/>
  <c r="S84" i="1" s="1"/>
  <c r="V84" i="1" s="1"/>
  <c r="P84" i="1" s="1"/>
  <c r="Q84" i="1" s="1"/>
  <c r="X81" i="1"/>
  <c r="Y81" i="1" s="1"/>
  <c r="BO77" i="1"/>
  <c r="X77" i="1"/>
  <c r="Y77" i="1" s="1"/>
  <c r="Z61" i="1"/>
  <c r="AD61" i="1" s="1"/>
  <c r="AG61" i="1"/>
  <c r="AH61" i="1" s="1"/>
  <c r="Z48" i="1"/>
  <c r="AD48" i="1" s="1"/>
  <c r="AG48" i="1"/>
  <c r="X46" i="1"/>
  <c r="Y46" i="1" s="1"/>
  <c r="BO46" i="1"/>
  <c r="BO42" i="1"/>
  <c r="P36" i="1"/>
  <c r="Q36" i="1" s="1"/>
  <c r="AG18" i="1"/>
  <c r="AH18" i="1" s="1"/>
  <c r="Z18" i="1"/>
  <c r="AD18" i="1" s="1"/>
  <c r="Z21" i="1"/>
  <c r="AD21" i="1" s="1"/>
  <c r="AG21" i="1"/>
  <c r="AG22" i="1"/>
  <c r="Z22" i="1"/>
  <c r="AD22" i="1" s="1"/>
  <c r="X104" i="1"/>
  <c r="Y104" i="1" s="1"/>
  <c r="Z94" i="1"/>
  <c r="AD94" i="1" s="1"/>
  <c r="AG94" i="1"/>
  <c r="P76" i="1"/>
  <c r="Q76" i="1" s="1"/>
  <c r="X44" i="1"/>
  <c r="Y44" i="1" s="1"/>
  <c r="Z31" i="1"/>
  <c r="AD31" i="1" s="1"/>
  <c r="AG31" i="1"/>
  <c r="AF31" i="1"/>
  <c r="Z17" i="1"/>
  <c r="AD17" i="1" s="1"/>
  <c r="AG17" i="1"/>
  <c r="AH17" i="1" s="1"/>
  <c r="X114" i="1"/>
  <c r="Y114" i="1" s="1"/>
  <c r="Z71" i="1"/>
  <c r="AD71" i="1" s="1"/>
  <c r="AG71" i="1"/>
  <c r="U71" i="1"/>
  <c r="S71" i="1" s="1"/>
  <c r="V71" i="1" s="1"/>
  <c r="P71" i="1" s="1"/>
  <c r="Q71" i="1" s="1"/>
  <c r="Z79" i="1"/>
  <c r="AD79" i="1" s="1"/>
  <c r="AG79" i="1"/>
  <c r="AH79" i="1" s="1"/>
  <c r="Z52" i="1"/>
  <c r="AD52" i="1" s="1"/>
  <c r="AG52" i="1"/>
  <c r="AF52" i="1"/>
  <c r="Z20" i="1"/>
  <c r="AD20" i="1" s="1"/>
  <c r="AG20" i="1"/>
  <c r="AF20" i="1"/>
  <c r="Z103" i="1"/>
  <c r="AD103" i="1" s="1"/>
  <c r="AG103" i="1"/>
  <c r="AH103" i="1" s="1"/>
  <c r="AF103" i="1"/>
  <c r="Z74" i="1"/>
  <c r="AD74" i="1" s="1"/>
  <c r="AG74" i="1"/>
  <c r="AF74" i="1"/>
  <c r="Z41" i="1"/>
  <c r="AD41" i="1" s="1"/>
  <c r="AG41" i="1"/>
  <c r="X110" i="1"/>
  <c r="Y110" i="1" s="1"/>
  <c r="AF115" i="1"/>
  <c r="P109" i="1"/>
  <c r="Q109" i="1" s="1"/>
  <c r="Z109" i="1"/>
  <c r="AD109" i="1" s="1"/>
  <c r="AG109" i="1"/>
  <c r="AH109" i="1" s="1"/>
  <c r="AF109" i="1"/>
  <c r="X85" i="1"/>
  <c r="Y85" i="1" s="1"/>
  <c r="BO102" i="1"/>
  <c r="BN81" i="1"/>
  <c r="Z83" i="1"/>
  <c r="AD83" i="1" s="1"/>
  <c r="AG83" i="1"/>
  <c r="AH83" i="1" s="1"/>
  <c r="AF71" i="1"/>
  <c r="AF65" i="1"/>
  <c r="P57" i="1"/>
  <c r="Q57" i="1" s="1"/>
  <c r="Z37" i="1"/>
  <c r="AD37" i="1" s="1"/>
  <c r="AG37" i="1"/>
  <c r="X23" i="1"/>
  <c r="Y23" i="1" s="1"/>
  <c r="AG29" i="1"/>
  <c r="AH29" i="1" s="1"/>
  <c r="Z29" i="1"/>
  <c r="AD29" i="1" s="1"/>
  <c r="X50" i="1"/>
  <c r="Y50" i="1" s="1"/>
  <c r="X32" i="1"/>
  <c r="Y32" i="1" s="1"/>
  <c r="Z36" i="1"/>
  <c r="AD36" i="1" s="1"/>
  <c r="AG36" i="1"/>
  <c r="AH36" i="1" s="1"/>
  <c r="AF21" i="1"/>
  <c r="U20" i="1"/>
  <c r="S20" i="1" s="1"/>
  <c r="V20" i="1" s="1"/>
  <c r="P20" i="1" s="1"/>
  <c r="Q20" i="1" s="1"/>
  <c r="AF84" i="1"/>
  <c r="Z49" i="1"/>
  <c r="AD49" i="1" s="1"/>
  <c r="AG49" i="1"/>
  <c r="Z40" i="1"/>
  <c r="AD40" i="1" s="1"/>
  <c r="AG40" i="1"/>
  <c r="Z96" i="1"/>
  <c r="AD96" i="1" s="1"/>
  <c r="AG96" i="1"/>
  <c r="AH96" i="1" s="1"/>
  <c r="BO112" i="1"/>
  <c r="BO108" i="1"/>
  <c r="Z86" i="1"/>
  <c r="AD86" i="1" s="1"/>
  <c r="AG86" i="1"/>
  <c r="AH86" i="1" s="1"/>
  <c r="AF94" i="1"/>
  <c r="U75" i="1"/>
  <c r="S75" i="1" s="1"/>
  <c r="V75" i="1" s="1"/>
  <c r="P75" i="1" s="1"/>
  <c r="Q75" i="1" s="1"/>
  <c r="X59" i="1"/>
  <c r="Y59" i="1" s="1"/>
  <c r="BO66" i="1"/>
  <c r="BO50" i="1"/>
  <c r="X42" i="1"/>
  <c r="Y42" i="1" s="1"/>
  <c r="U40" i="1"/>
  <c r="S40" i="1" s="1"/>
  <c r="V40" i="1" s="1"/>
  <c r="P40" i="1" s="1"/>
  <c r="Q40" i="1" s="1"/>
  <c r="BO33" i="1"/>
  <c r="BN29" i="1"/>
  <c r="AF48" i="1"/>
  <c r="U31" i="1"/>
  <c r="S31" i="1" s="1"/>
  <c r="V31" i="1" s="1"/>
  <c r="P31" i="1" s="1"/>
  <c r="Q31" i="1" s="1"/>
  <c r="U17" i="1"/>
  <c r="S17" i="1" s="1"/>
  <c r="V17" i="1" s="1"/>
  <c r="P17" i="1" s="1"/>
  <c r="Q17" i="1" s="1"/>
  <c r="X118" i="1"/>
  <c r="Y118" i="1" s="1"/>
  <c r="Z100" i="1"/>
  <c r="AD100" i="1" s="1"/>
  <c r="AG100" i="1"/>
  <c r="AF100" i="1"/>
  <c r="X66" i="1"/>
  <c r="Y66" i="1" s="1"/>
  <c r="Z39" i="1"/>
  <c r="AD39" i="1" s="1"/>
  <c r="AG39" i="1"/>
  <c r="AF39" i="1"/>
  <c r="X26" i="1"/>
  <c r="Y26" i="1" s="1"/>
  <c r="Z27" i="1"/>
  <c r="AD27" i="1" s="1"/>
  <c r="AG27" i="1"/>
  <c r="AF27" i="1"/>
  <c r="X69" i="1"/>
  <c r="Y69" i="1" s="1"/>
  <c r="Z111" i="1"/>
  <c r="AD111" i="1" s="1"/>
  <c r="AG111" i="1"/>
  <c r="AH111" i="1" s="1"/>
  <c r="X101" i="1"/>
  <c r="Y101" i="1" s="1"/>
  <c r="Z89" i="1"/>
  <c r="AD89" i="1" s="1"/>
  <c r="AG89" i="1"/>
  <c r="AH89" i="1" s="1"/>
  <c r="AF89" i="1"/>
  <c r="U89" i="1"/>
  <c r="S89" i="1" s="1"/>
  <c r="V89" i="1" s="1"/>
  <c r="P89" i="1" s="1"/>
  <c r="Q89" i="1" s="1"/>
  <c r="Z97" i="1"/>
  <c r="AD97" i="1" s="1"/>
  <c r="AG97" i="1"/>
  <c r="AH97" i="1" s="1"/>
  <c r="BN88" i="1"/>
  <c r="Z90" i="1"/>
  <c r="AD90" i="1" s="1"/>
  <c r="AG90" i="1"/>
  <c r="Z70" i="1"/>
  <c r="AD70" i="1" s="1"/>
  <c r="AG70" i="1"/>
  <c r="AF70" i="1"/>
  <c r="Z76" i="1"/>
  <c r="AD76" i="1" s="1"/>
  <c r="AG76" i="1"/>
  <c r="AH76" i="1" s="1"/>
  <c r="X73" i="1"/>
  <c r="Y73" i="1" s="1"/>
  <c r="Z75" i="1"/>
  <c r="AD75" i="1" s="1"/>
  <c r="AG75" i="1"/>
  <c r="AH75" i="1" s="1"/>
  <c r="X54" i="1"/>
  <c r="Y54" i="1" s="1"/>
  <c r="Z45" i="1"/>
  <c r="AD45" i="1" s="1"/>
  <c r="AG45" i="1"/>
  <c r="AH45" i="1" s="1"/>
  <c r="U65" i="1"/>
  <c r="S65" i="1" s="1"/>
  <c r="V65" i="1" s="1"/>
  <c r="P65" i="1" s="1"/>
  <c r="Q65" i="1" s="1"/>
  <c r="Z57" i="1"/>
  <c r="AD57" i="1" s="1"/>
  <c r="AG57" i="1"/>
  <c r="AH57" i="1" s="1"/>
  <c r="Z60" i="1"/>
  <c r="AD60" i="1" s="1"/>
  <c r="AG60" i="1"/>
  <c r="AF60" i="1"/>
  <c r="AF41" i="1"/>
  <c r="U45" i="1"/>
  <c r="S45" i="1" s="1"/>
  <c r="V45" i="1" s="1"/>
  <c r="P45" i="1" s="1"/>
  <c r="Q45" i="1" s="1"/>
  <c r="Z25" i="1"/>
  <c r="AD25" i="1" s="1"/>
  <c r="AG25" i="1"/>
  <c r="AH25" i="1" s="1"/>
  <c r="AG19" i="1"/>
  <c r="Z19" i="1"/>
  <c r="AD19" i="1" s="1"/>
  <c r="AF19" i="1"/>
  <c r="AF22" i="1"/>
  <c r="Z95" i="1"/>
  <c r="AD95" i="1" s="1"/>
  <c r="AG95" i="1"/>
  <c r="AH95" i="1" s="1"/>
  <c r="U95" i="1"/>
  <c r="S95" i="1" s="1"/>
  <c r="V95" i="1" s="1"/>
  <c r="P95" i="1" s="1"/>
  <c r="Q95" i="1" s="1"/>
  <c r="X112" i="1"/>
  <c r="Y112" i="1" s="1"/>
  <c r="X108" i="1"/>
  <c r="Y108" i="1" s="1"/>
  <c r="Z72" i="1"/>
  <c r="AD72" i="1" s="1"/>
  <c r="AG72" i="1"/>
  <c r="X24" i="1"/>
  <c r="Y24" i="1" s="1"/>
  <c r="Z35" i="1"/>
  <c r="AD35" i="1" s="1"/>
  <c r="AG35" i="1"/>
  <c r="AH35" i="1" s="1"/>
  <c r="AF35" i="1"/>
  <c r="BO106" i="1"/>
  <c r="Z93" i="1"/>
  <c r="AD93" i="1" s="1"/>
  <c r="AG93" i="1"/>
  <c r="AH93" i="1" s="1"/>
  <c r="U94" i="1"/>
  <c r="S94" i="1" s="1"/>
  <c r="V94" i="1" s="1"/>
  <c r="P94" i="1" s="1"/>
  <c r="Q94" i="1" s="1"/>
  <c r="X88" i="1"/>
  <c r="Y88" i="1" s="1"/>
  <c r="Z115" i="1"/>
  <c r="AD115" i="1" s="1"/>
  <c r="AG115" i="1"/>
  <c r="X102" i="1"/>
  <c r="Y102" i="1" s="1"/>
  <c r="X116" i="1"/>
  <c r="Y116" i="1" s="1"/>
  <c r="P97" i="1"/>
  <c r="Q97" i="1" s="1"/>
  <c r="X106" i="1"/>
  <c r="Y106" i="1" s="1"/>
  <c r="Z92" i="1"/>
  <c r="AD92" i="1" s="1"/>
  <c r="AG92" i="1"/>
  <c r="AH92" i="1" s="1"/>
  <c r="BO104" i="1"/>
  <c r="U96" i="1"/>
  <c r="S96" i="1" s="1"/>
  <c r="V96" i="1" s="1"/>
  <c r="P96" i="1" s="1"/>
  <c r="Q96" i="1" s="1"/>
  <c r="Z98" i="1"/>
  <c r="AD98" i="1" s="1"/>
  <c r="AG98" i="1"/>
  <c r="AH98" i="1" s="1"/>
  <c r="Z87" i="1"/>
  <c r="AD87" i="1" s="1"/>
  <c r="AG87" i="1"/>
  <c r="AH87" i="1" s="1"/>
  <c r="AF90" i="1"/>
  <c r="Z82" i="1"/>
  <c r="AD82" i="1" s="1"/>
  <c r="AG82" i="1"/>
  <c r="AF82" i="1"/>
  <c r="AF72" i="1"/>
  <c r="U80" i="1"/>
  <c r="S80" i="1" s="1"/>
  <c r="V80" i="1" s="1"/>
  <c r="P80" i="1" s="1"/>
  <c r="Q80" i="1" s="1"/>
  <c r="BO69" i="1"/>
  <c r="X68" i="1"/>
  <c r="Y68" i="1" s="1"/>
  <c r="Z78" i="1"/>
  <c r="AD78" i="1" s="1"/>
  <c r="AG78" i="1"/>
  <c r="AH78" i="1" s="1"/>
  <c r="AF78" i="1"/>
  <c r="X62" i="1"/>
  <c r="Y62" i="1" s="1"/>
  <c r="U61" i="1"/>
  <c r="S61" i="1" s="1"/>
  <c r="V61" i="1" s="1"/>
  <c r="P61" i="1" s="1"/>
  <c r="Q61" i="1" s="1"/>
  <c r="BN54" i="1"/>
  <c r="BO54" i="1"/>
  <c r="U41" i="1"/>
  <c r="S41" i="1" s="1"/>
  <c r="V41" i="1" s="1"/>
  <c r="P41" i="1" s="1"/>
  <c r="Q41" i="1" s="1"/>
  <c r="U60" i="1"/>
  <c r="S60" i="1" s="1"/>
  <c r="V60" i="1" s="1"/>
  <c r="P60" i="1" s="1"/>
  <c r="Q60" i="1" s="1"/>
  <c r="U53" i="1"/>
  <c r="S53" i="1" s="1"/>
  <c r="V53" i="1" s="1"/>
  <c r="P53" i="1" s="1"/>
  <c r="Q53" i="1" s="1"/>
  <c r="X38" i="1"/>
  <c r="Y38" i="1" s="1"/>
  <c r="AF49" i="1"/>
  <c r="AF40" i="1"/>
  <c r="Z56" i="1"/>
  <c r="AD56" i="1" s="1"/>
  <c r="AG56" i="1"/>
  <c r="AH56" i="1" s="1"/>
  <c r="AF56" i="1"/>
  <c r="AF37" i="1"/>
  <c r="U48" i="1"/>
  <c r="S48" i="1" s="1"/>
  <c r="V48" i="1" s="1"/>
  <c r="P48" i="1" s="1"/>
  <c r="Q48" i="1" s="1"/>
  <c r="P37" i="1"/>
  <c r="Q37" i="1" s="1"/>
  <c r="P34" i="1"/>
  <c r="Q34" i="1" s="1"/>
  <c r="BO38" i="1"/>
  <c r="P30" i="1"/>
  <c r="Q30" i="1" s="1"/>
  <c r="X28" i="1"/>
  <c r="Y28" i="1" s="1"/>
  <c r="U22" i="1"/>
  <c r="S22" i="1" s="1"/>
  <c r="V22" i="1" s="1"/>
  <c r="P22" i="1" s="1"/>
  <c r="Q22" i="1" s="1"/>
  <c r="U18" i="1"/>
  <c r="S18" i="1" s="1"/>
  <c r="V18" i="1" s="1"/>
  <c r="P18" i="1" s="1"/>
  <c r="Q18" i="1" s="1"/>
  <c r="U19" i="1"/>
  <c r="S19" i="1" s="1"/>
  <c r="V19" i="1" s="1"/>
  <c r="P19" i="1" s="1"/>
  <c r="Q19" i="1" s="1"/>
  <c r="AH70" i="1" l="1"/>
  <c r="AH27" i="1"/>
  <c r="AH30" i="1"/>
  <c r="AH22" i="1"/>
  <c r="AH90" i="1"/>
  <c r="AH19" i="1"/>
  <c r="AH115" i="1"/>
  <c r="Z85" i="1"/>
  <c r="AD85" i="1" s="1"/>
  <c r="AF85" i="1"/>
  <c r="AG85" i="1"/>
  <c r="AH85" i="1" s="1"/>
  <c r="U85" i="1"/>
  <c r="S85" i="1" s="1"/>
  <c r="V85" i="1" s="1"/>
  <c r="P85" i="1" s="1"/>
  <c r="Q85" i="1" s="1"/>
  <c r="Z24" i="1"/>
  <c r="AD24" i="1" s="1"/>
  <c r="AF24" i="1"/>
  <c r="AG24" i="1"/>
  <c r="AH24" i="1" s="1"/>
  <c r="U24" i="1"/>
  <c r="S24" i="1" s="1"/>
  <c r="V24" i="1" s="1"/>
  <c r="P24" i="1" s="1"/>
  <c r="Q24" i="1" s="1"/>
  <c r="AH41" i="1"/>
  <c r="AH31" i="1"/>
  <c r="Z104" i="1"/>
  <c r="AD104" i="1" s="1"/>
  <c r="AG104" i="1"/>
  <c r="AH104" i="1" s="1"/>
  <c r="AF104" i="1"/>
  <c r="U104" i="1"/>
  <c r="S104" i="1" s="1"/>
  <c r="V104" i="1" s="1"/>
  <c r="P104" i="1" s="1"/>
  <c r="Q104" i="1" s="1"/>
  <c r="AG55" i="1"/>
  <c r="AH55" i="1" s="1"/>
  <c r="Z55" i="1"/>
  <c r="AD55" i="1" s="1"/>
  <c r="U55" i="1"/>
  <c r="S55" i="1" s="1"/>
  <c r="V55" i="1" s="1"/>
  <c r="P55" i="1" s="1"/>
  <c r="Q55" i="1" s="1"/>
  <c r="AF55" i="1"/>
  <c r="Z26" i="1"/>
  <c r="AD26" i="1" s="1"/>
  <c r="AG26" i="1"/>
  <c r="AH26" i="1" s="1"/>
  <c r="AF26" i="1"/>
  <c r="U26" i="1"/>
  <c r="S26" i="1" s="1"/>
  <c r="V26" i="1" s="1"/>
  <c r="P26" i="1" s="1"/>
  <c r="Q26" i="1" s="1"/>
  <c r="AG59" i="1"/>
  <c r="Z59" i="1"/>
  <c r="AD59" i="1" s="1"/>
  <c r="U59" i="1"/>
  <c r="S59" i="1" s="1"/>
  <c r="V59" i="1" s="1"/>
  <c r="P59" i="1" s="1"/>
  <c r="Q59" i="1" s="1"/>
  <c r="AF59" i="1"/>
  <c r="AH82" i="1"/>
  <c r="Z69" i="1"/>
  <c r="AD69" i="1" s="1"/>
  <c r="AG69" i="1"/>
  <c r="AF69" i="1"/>
  <c r="U69" i="1"/>
  <c r="S69" i="1" s="1"/>
  <c r="V69" i="1" s="1"/>
  <c r="P69" i="1" s="1"/>
  <c r="Q69" i="1" s="1"/>
  <c r="AH100" i="1"/>
  <c r="AH20" i="1"/>
  <c r="AH71" i="1"/>
  <c r="AH91" i="1"/>
  <c r="AH65" i="1"/>
  <c r="AG112" i="1"/>
  <c r="Z112" i="1"/>
  <c r="AD112" i="1" s="1"/>
  <c r="AF112" i="1"/>
  <c r="U112" i="1"/>
  <c r="S112" i="1" s="1"/>
  <c r="V112" i="1" s="1"/>
  <c r="P112" i="1" s="1"/>
  <c r="Q112" i="1" s="1"/>
  <c r="AF110" i="1"/>
  <c r="Z110" i="1"/>
  <c r="AD110" i="1" s="1"/>
  <c r="AG110" i="1"/>
  <c r="U110" i="1"/>
  <c r="S110" i="1" s="1"/>
  <c r="V110" i="1" s="1"/>
  <c r="P110" i="1" s="1"/>
  <c r="Q110" i="1" s="1"/>
  <c r="Z102" i="1"/>
  <c r="AD102" i="1" s="1"/>
  <c r="AG102" i="1"/>
  <c r="AF102" i="1"/>
  <c r="U102" i="1"/>
  <c r="S102" i="1" s="1"/>
  <c r="V102" i="1" s="1"/>
  <c r="P102" i="1" s="1"/>
  <c r="Q102" i="1" s="1"/>
  <c r="AG54" i="1"/>
  <c r="AH54" i="1" s="1"/>
  <c r="Z54" i="1"/>
  <c r="AD54" i="1" s="1"/>
  <c r="U54" i="1"/>
  <c r="S54" i="1" s="1"/>
  <c r="V54" i="1" s="1"/>
  <c r="P54" i="1" s="1"/>
  <c r="Q54" i="1" s="1"/>
  <c r="AF54" i="1"/>
  <c r="AH39" i="1"/>
  <c r="Z118" i="1"/>
  <c r="AD118" i="1" s="1"/>
  <c r="AG118" i="1"/>
  <c r="AF118" i="1"/>
  <c r="U118" i="1"/>
  <c r="S118" i="1" s="1"/>
  <c r="V118" i="1" s="1"/>
  <c r="P118" i="1" s="1"/>
  <c r="Q118" i="1" s="1"/>
  <c r="AH40" i="1"/>
  <c r="AH74" i="1"/>
  <c r="Z114" i="1"/>
  <c r="AD114" i="1" s="1"/>
  <c r="AG114" i="1"/>
  <c r="AF114" i="1"/>
  <c r="U114" i="1"/>
  <c r="S114" i="1" s="1"/>
  <c r="V114" i="1" s="1"/>
  <c r="P114" i="1" s="1"/>
  <c r="Q114" i="1" s="1"/>
  <c r="AH21" i="1"/>
  <c r="Z46" i="1"/>
  <c r="AD46" i="1" s="1"/>
  <c r="AG46" i="1"/>
  <c r="AF46" i="1"/>
  <c r="U46" i="1"/>
  <c r="S46" i="1" s="1"/>
  <c r="V46" i="1" s="1"/>
  <c r="P46" i="1" s="1"/>
  <c r="Q46" i="1" s="1"/>
  <c r="Z64" i="1"/>
  <c r="AD64" i="1" s="1"/>
  <c r="AG64" i="1"/>
  <c r="AF64" i="1"/>
  <c r="U64" i="1"/>
  <c r="S64" i="1" s="1"/>
  <c r="V64" i="1" s="1"/>
  <c r="P64" i="1" s="1"/>
  <c r="Q64" i="1" s="1"/>
  <c r="AG116" i="1"/>
  <c r="AH116" i="1" s="1"/>
  <c r="AF116" i="1"/>
  <c r="Z116" i="1"/>
  <c r="AD116" i="1" s="1"/>
  <c r="U116" i="1"/>
  <c r="S116" i="1" s="1"/>
  <c r="V116" i="1" s="1"/>
  <c r="P116" i="1" s="1"/>
  <c r="Q116" i="1" s="1"/>
  <c r="AH72" i="1"/>
  <c r="Z73" i="1"/>
  <c r="AD73" i="1" s="1"/>
  <c r="AG73" i="1"/>
  <c r="AF73" i="1"/>
  <c r="U73" i="1"/>
  <c r="S73" i="1" s="1"/>
  <c r="V73" i="1" s="1"/>
  <c r="P73" i="1" s="1"/>
  <c r="Q73" i="1" s="1"/>
  <c r="AG23" i="1"/>
  <c r="AH23" i="1" s="1"/>
  <c r="Z23" i="1"/>
  <c r="AD23" i="1" s="1"/>
  <c r="U23" i="1"/>
  <c r="S23" i="1" s="1"/>
  <c r="V23" i="1" s="1"/>
  <c r="P23" i="1" s="1"/>
  <c r="Q23" i="1" s="1"/>
  <c r="AF23" i="1"/>
  <c r="Z44" i="1"/>
  <c r="AD44" i="1" s="1"/>
  <c r="AG44" i="1"/>
  <c r="U44" i="1"/>
  <c r="S44" i="1" s="1"/>
  <c r="V44" i="1" s="1"/>
  <c r="P44" i="1" s="1"/>
  <c r="Q44" i="1" s="1"/>
  <c r="AF44" i="1"/>
  <c r="AF77" i="1"/>
  <c r="AG77" i="1"/>
  <c r="AH77" i="1" s="1"/>
  <c r="Z77" i="1"/>
  <c r="AD77" i="1" s="1"/>
  <c r="U77" i="1"/>
  <c r="S77" i="1" s="1"/>
  <c r="V77" i="1" s="1"/>
  <c r="P77" i="1" s="1"/>
  <c r="Q77" i="1" s="1"/>
  <c r="AG38" i="1"/>
  <c r="Z38" i="1"/>
  <c r="AD38" i="1" s="1"/>
  <c r="U38" i="1"/>
  <c r="S38" i="1" s="1"/>
  <c r="V38" i="1" s="1"/>
  <c r="P38" i="1" s="1"/>
  <c r="Q38" i="1" s="1"/>
  <c r="AF38" i="1"/>
  <c r="AG62" i="1"/>
  <c r="Z62" i="1"/>
  <c r="AD62" i="1" s="1"/>
  <c r="AF62" i="1"/>
  <c r="U62" i="1"/>
  <c r="S62" i="1" s="1"/>
  <c r="V62" i="1" s="1"/>
  <c r="P62" i="1" s="1"/>
  <c r="Q62" i="1" s="1"/>
  <c r="AH60" i="1"/>
  <c r="AG101" i="1"/>
  <c r="Z101" i="1"/>
  <c r="AD101" i="1" s="1"/>
  <c r="AF101" i="1"/>
  <c r="U101" i="1"/>
  <c r="S101" i="1" s="1"/>
  <c r="V101" i="1" s="1"/>
  <c r="P101" i="1" s="1"/>
  <c r="Q101" i="1" s="1"/>
  <c r="AG42" i="1"/>
  <c r="AH42" i="1" s="1"/>
  <c r="Z42" i="1"/>
  <c r="AD42" i="1" s="1"/>
  <c r="U42" i="1"/>
  <c r="S42" i="1" s="1"/>
  <c r="V42" i="1" s="1"/>
  <c r="P42" i="1" s="1"/>
  <c r="Q42" i="1" s="1"/>
  <c r="AF42" i="1"/>
  <c r="Z32" i="1"/>
  <c r="AD32" i="1" s="1"/>
  <c r="AG32" i="1"/>
  <c r="U32" i="1"/>
  <c r="S32" i="1" s="1"/>
  <c r="V32" i="1" s="1"/>
  <c r="P32" i="1" s="1"/>
  <c r="Q32" i="1" s="1"/>
  <c r="AF32" i="1"/>
  <c r="AH37" i="1"/>
  <c r="AH52" i="1"/>
  <c r="AH48" i="1"/>
  <c r="AF50" i="1"/>
  <c r="AG50" i="1"/>
  <c r="AH50" i="1" s="1"/>
  <c r="Z50" i="1"/>
  <c r="AD50" i="1" s="1"/>
  <c r="U50" i="1"/>
  <c r="S50" i="1" s="1"/>
  <c r="V50" i="1" s="1"/>
  <c r="P50" i="1" s="1"/>
  <c r="Q50" i="1" s="1"/>
  <c r="Z108" i="1"/>
  <c r="AD108" i="1" s="1"/>
  <c r="AG108" i="1"/>
  <c r="AH108" i="1" s="1"/>
  <c r="U108" i="1"/>
  <c r="S108" i="1" s="1"/>
  <c r="V108" i="1" s="1"/>
  <c r="P108" i="1" s="1"/>
  <c r="Q108" i="1" s="1"/>
  <c r="AF108" i="1"/>
  <c r="AH49" i="1"/>
  <c r="AH94" i="1"/>
  <c r="Z81" i="1"/>
  <c r="AD81" i="1" s="1"/>
  <c r="AG81" i="1"/>
  <c r="U81" i="1"/>
  <c r="S81" i="1" s="1"/>
  <c r="V81" i="1" s="1"/>
  <c r="P81" i="1" s="1"/>
  <c r="Q81" i="1" s="1"/>
  <c r="AF81" i="1"/>
  <c r="Z99" i="1"/>
  <c r="AD99" i="1" s="1"/>
  <c r="AG99" i="1"/>
  <c r="U99" i="1"/>
  <c r="S99" i="1" s="1"/>
  <c r="V99" i="1" s="1"/>
  <c r="P99" i="1" s="1"/>
  <c r="Q99" i="1" s="1"/>
  <c r="AF99" i="1"/>
  <c r="AH84" i="1"/>
  <c r="AG88" i="1"/>
  <c r="AH88" i="1" s="1"/>
  <c r="Z88" i="1"/>
  <c r="AD88" i="1" s="1"/>
  <c r="U88" i="1"/>
  <c r="S88" i="1" s="1"/>
  <c r="V88" i="1" s="1"/>
  <c r="P88" i="1" s="1"/>
  <c r="Q88" i="1" s="1"/>
  <c r="AF88" i="1"/>
  <c r="Z68" i="1"/>
  <c r="AD68" i="1" s="1"/>
  <c r="AG68" i="1"/>
  <c r="AF68" i="1"/>
  <c r="U68" i="1"/>
  <c r="S68" i="1" s="1"/>
  <c r="V68" i="1" s="1"/>
  <c r="P68" i="1" s="1"/>
  <c r="Q68" i="1" s="1"/>
  <c r="Z28" i="1"/>
  <c r="AD28" i="1" s="1"/>
  <c r="AG28" i="1"/>
  <c r="AF28" i="1"/>
  <c r="U28" i="1"/>
  <c r="S28" i="1" s="1"/>
  <c r="V28" i="1" s="1"/>
  <c r="P28" i="1" s="1"/>
  <c r="Q28" i="1" s="1"/>
  <c r="AG106" i="1"/>
  <c r="AF106" i="1"/>
  <c r="Z106" i="1"/>
  <c r="AD106" i="1" s="1"/>
  <c r="U106" i="1"/>
  <c r="S106" i="1" s="1"/>
  <c r="V106" i="1" s="1"/>
  <c r="P106" i="1" s="1"/>
  <c r="Q106" i="1" s="1"/>
  <c r="AG66" i="1"/>
  <c r="Z66" i="1"/>
  <c r="AD66" i="1" s="1"/>
  <c r="AF66" i="1"/>
  <c r="U66" i="1"/>
  <c r="S66" i="1" s="1"/>
  <c r="V66" i="1" s="1"/>
  <c r="P66" i="1" s="1"/>
  <c r="Q66" i="1" s="1"/>
  <c r="AH32" i="1" l="1"/>
  <c r="AH66" i="1"/>
  <c r="AH81" i="1"/>
  <c r="AH114" i="1"/>
  <c r="AH28" i="1"/>
  <c r="AH62" i="1"/>
  <c r="AH46" i="1"/>
  <c r="AH112" i="1"/>
  <c r="AH69" i="1"/>
  <c r="AH106" i="1"/>
  <c r="AH99" i="1"/>
  <c r="AH101" i="1"/>
  <c r="AH44" i="1"/>
  <c r="AH73" i="1"/>
  <c r="AH118" i="1"/>
  <c r="AH110" i="1"/>
  <c r="AH38" i="1"/>
  <c r="AH64" i="1"/>
  <c r="AH102" i="1"/>
  <c r="AH59" i="1"/>
  <c r="AH68" i="1"/>
</calcChain>
</file>

<file path=xl/sharedStrings.xml><?xml version="1.0" encoding="utf-8"?>
<sst xmlns="http://schemas.openxmlformats.org/spreadsheetml/2006/main" count="3799" uniqueCount="941">
  <si>
    <t>File opened</t>
  </si>
  <si>
    <t>2022-07-09 09:07:15</t>
  </si>
  <si>
    <t>Console s/n</t>
  </si>
  <si>
    <t>68C-812065</t>
  </si>
  <si>
    <t>Console ver</t>
  </si>
  <si>
    <t>Bluestem v.2.0.04</t>
  </si>
  <si>
    <t>Scripts ver</t>
  </si>
  <si>
    <t>2021.08  2.0.04, Aug 2021</t>
  </si>
  <si>
    <t>Head s/n</t>
  </si>
  <si>
    <t>68H-712055</t>
  </si>
  <si>
    <t>Head ver</t>
  </si>
  <si>
    <t>1.4.7</t>
  </si>
  <si>
    <t>Head cal</t>
  </si>
  <si>
    <t>{"oxygen": "21", "co2azero": "0.915754", "co2aspan1": "1.00089", "co2aspan2": "-0.021915", "co2aspan2a": "0.319904", "co2aspan2b": "0.317946", "co2aspanconc1": "2490", "co2aspanconc2": "303.6", "co2bzero": "0.918968", "co2bspan1": "1.00082", "co2bspan2": "-0.0223147", "co2bspan2a": "0.323948", "co2bspan2b": "0.321872", "co2bspanconc1": "2490", "co2bspanconc2": "303.6", "h2oazero": "1.0349", "h2oaspan1": "1.00621", "h2oaspan2": "0", "h2oaspan2a": "0.068526", "h2oaspan2b": "0.0689515", "h2oaspanconc1": "12.1", "h2oaspanconc2": "0", "h2obzero": "1.02749", "h2obspan1": "0.982691", "h2obspan2": "0", "h2obspan2a": "0.0705047", "h2obspan2b": "0.0692844", "h2obspanconc1": "12.1", "h2obspanconc2": "0", "tazero": "-0.0494728", "tbzero": "0.0123825", "flowmeterzero": "1.00467", "flowazero": "0.30017", "flowbzero": "0.32804", "chamberpressurezero": "2.70565", "ssa_ref": "36082.1", "ssb_ref": "29462.3"}</t>
  </si>
  <si>
    <t>CO2 rangematch</t>
  </si>
  <si>
    <t>Mon Jul  4 09:10</t>
  </si>
  <si>
    <t>H2O rangematch</t>
  </si>
  <si>
    <t>Mon Jul  4 09:15</t>
  </si>
  <si>
    <t>Chamber type</t>
  </si>
  <si>
    <t>6800-01A</t>
  </si>
  <si>
    <t>Chamber s/n</t>
  </si>
  <si>
    <t>MPF-281814</t>
  </si>
  <si>
    <t>Chamber rev</t>
  </si>
  <si>
    <t>0</t>
  </si>
  <si>
    <t>Chamber cal</t>
  </si>
  <si>
    <t>Fluorometer</t>
  </si>
  <si>
    <t>Flr. Version</t>
  </si>
  <si>
    <t>09:07:15</t>
  </si>
  <si>
    <t>Stability Definition: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</si>
  <si>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</si>
  <si>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</si>
  <si>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</si>
  <si>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</si>
  <si>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</si>
  <si>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</si>
  <si>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</si>
  <si>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</si>
  <si>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</si>
  <si>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</si>
  <si>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</si>
  <si>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</si>
  <si>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</si>
  <si>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</si>
  <si>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</si>
  <si>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</si>
  <si>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</si>
  <si>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</si>
  <si>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</si>
  <si>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</si>
  <si>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</si>
  <si>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</si>
  <si>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</si>
  <si>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</si>
  <si>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</si>
  <si>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</si>
  <si>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</si>
  <si>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</si>
  <si>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</si>
  <si>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</si>
  <si>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</si>
  <si>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</si>
  <si>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</si>
  <si>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</si>
  <si>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</si>
  <si>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</si>
  <si>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</si>
  <si>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</si>
  <si>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</si>
  <si>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</si>
  <si>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</si>
  <si>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</si>
  <si>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</si>
  <si>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</si>
  <si>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</si>
  <si>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</si>
  <si>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</si>
  <si>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</si>
  <si>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</si>
  <si>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</si>
  <si>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</si>
  <si>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</si>
  <si>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-1.23616 62.679 350.978 588.578 831.473 1025.89 1218.9 1326.51</t>
  </si>
  <si>
    <t>Fs_true</t>
  </si>
  <si>
    <t>-0.2008 100.191 401.627 601.504 801.245 1001.04 1200.56 1400.43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</si>
  <si>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</si>
  <si>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</si>
  <si>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</si>
  <si>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</si>
  <si>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</si>
  <si>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</si>
  <si>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</si>
  <si>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</si>
  <si>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</si>
  <si>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</si>
  <si>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</si>
  <si>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</si>
  <si>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</si>
  <si>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</si>
  <si>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</si>
  <si>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</si>
  <si>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</si>
  <si>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</si>
  <si>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</si>
  <si>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</si>
  <si>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</si>
  <si>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</si>
  <si>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</si>
  <si>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</si>
  <si>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</si>
  <si>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</si>
  <si>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</si>
  <si>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</si>
  <si>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</si>
  <si>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licor</t>
  </si>
  <si>
    <t>plot</t>
  </si>
  <si>
    <t>replicate</t>
  </si>
  <si>
    <t>event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</si>
  <si>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</si>
  <si>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</si>
  <si>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</si>
  <si>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</si>
  <si>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</si>
  <si>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</si>
  <si>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</si>
  <si>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</si>
  <si>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</si>
  <si>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</si>
  <si>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</si>
  <si>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</si>
  <si>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</si>
  <si>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</si>
  <si>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</si>
  <si>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</si>
  <si>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</si>
  <si>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</si>
  <si>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</si>
  <si>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</si>
  <si>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</si>
  <si>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</si>
  <si>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</si>
  <si>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</si>
  <si>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</si>
  <si>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</si>
  <si>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</si>
  <si>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</si>
  <si>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</si>
  <si>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</si>
  <si>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</si>
  <si>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</si>
  <si>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</si>
  <si>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</si>
  <si>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</si>
  <si>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</si>
  <si>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</si>
  <si>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</si>
  <si>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</si>
  <si>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</si>
  <si>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</si>
  <si>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</si>
  <si>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</si>
  <si>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</si>
  <si>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</si>
  <si>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</si>
  <si>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</si>
  <si>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</si>
  <si>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</si>
  <si>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</si>
  <si>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</si>
  <si>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</si>
  <si>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</si>
  <si>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</si>
  <si>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</si>
  <si>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</si>
  <si>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</si>
  <si>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</si>
  <si>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</si>
  <si>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</si>
  <si>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</si>
  <si>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</si>
  <si>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</si>
  <si>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</si>
  <si>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</si>
  <si>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</si>
  <si>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</si>
  <si>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</si>
  <si>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</si>
  <si>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</si>
  <si>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</si>
  <si>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</si>
  <si>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</si>
  <si>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</si>
  <si>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</si>
  <si>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</si>
  <si>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</si>
  <si>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</si>
  <si>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</si>
  <si>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</si>
  <si>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</si>
  <si>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</si>
  <si>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</si>
  <si>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</si>
  <si>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</si>
  <si>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</si>
  <si>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</si>
  <si>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</si>
  <si>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</si>
  <si>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</si>
  <si>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</si>
  <si>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</si>
  <si>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</si>
  <si>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</si>
  <si>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</si>
  <si>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</si>
  <si>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</si>
  <si>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</si>
  <si>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</si>
  <si>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</si>
  <si>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</si>
  <si>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</si>
  <si>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</si>
  <si>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</si>
  <si>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</si>
  <si>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</si>
  <si>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</si>
  <si>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</si>
  <si>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</si>
  <si>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</si>
  <si>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</si>
  <si>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</si>
  <si>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</si>
  <si>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</si>
  <si>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</si>
  <si>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</si>
  <si>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</si>
  <si>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</si>
  <si>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</si>
  <si>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</si>
  <si>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</si>
  <si>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</si>
  <si>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</si>
  <si>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</si>
  <si>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</si>
  <si>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</si>
  <si>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</si>
  <si>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</si>
  <si>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</si>
  <si>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</si>
  <si>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</si>
  <si>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</si>
  <si>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</si>
  <si>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</si>
  <si>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</si>
  <si>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</si>
  <si>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</si>
  <si>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</si>
  <si>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</si>
  <si>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</si>
  <si>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</si>
  <si>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</si>
  <si>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</si>
  <si>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</si>
  <si>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</si>
  <si>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</si>
  <si>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</si>
  <si>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</si>
  <si>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</si>
  <si>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</si>
  <si>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</si>
  <si>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</si>
  <si>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</si>
  <si>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</si>
  <si>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</si>
  <si>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</si>
  <si>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</si>
  <si>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</si>
  <si>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</si>
  <si>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</si>
  <si>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</si>
  <si>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</si>
  <si>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</si>
  <si>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</si>
  <si>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</si>
  <si>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</si>
  <si>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</si>
  <si>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</si>
  <si>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</si>
  <si>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</si>
  <si>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</si>
  <si>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</si>
  <si>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</si>
  <si>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</si>
  <si>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</si>
  <si>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</si>
  <si>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</si>
  <si>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</si>
  <si>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</si>
  <si>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</si>
  <si>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</si>
  <si>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</si>
  <si>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</si>
  <si>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</si>
  <si>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</si>
  <si>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</si>
  <si>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</si>
  <si>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</si>
  <si>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</si>
  <si>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</si>
  <si>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</si>
  <si>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</si>
  <si>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</si>
  <si>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</si>
  <si>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</si>
  <si>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</si>
  <si>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</si>
  <si>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</si>
  <si>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</si>
  <si>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</si>
  <si>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</si>
  <si>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</si>
  <si>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</si>
  <si>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</si>
  <si>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</si>
  <si>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</si>
  <si>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</si>
  <si>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</si>
  <si>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</si>
  <si>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</si>
  <si>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</si>
  <si>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</si>
  <si>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</si>
  <si>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</si>
  <si>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</si>
  <si>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</si>
  <si>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</si>
  <si>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</si>
  <si>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</si>
  <si>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</si>
  <si>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</si>
  <si>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</si>
  <si>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</si>
  <si>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</si>
  <si>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</si>
  <si>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</si>
  <si>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</si>
  <si>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</si>
  <si>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</si>
  <si>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</si>
  <si>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</si>
  <si>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</si>
  <si>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</si>
  <si>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</si>
  <si>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</si>
  <si>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</si>
  <si>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</si>
  <si>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</si>
  <si>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</si>
  <si>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</si>
  <si>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</si>
  <si>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</si>
  <si>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</si>
  <si>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</si>
  <si>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</si>
  <si>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</si>
  <si>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</si>
  <si>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</si>
  <si>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</si>
  <si>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</si>
  <si>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</si>
  <si>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</si>
  <si>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</si>
  <si>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</si>
  <si>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</si>
  <si>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</si>
  <si>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</si>
  <si>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</si>
  <si>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</si>
  <si>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</si>
  <si>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</si>
  <si>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</si>
  <si>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</si>
  <si>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</si>
  <si>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</si>
  <si>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</si>
  <si>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</si>
  <si>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</si>
  <si>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</si>
  <si>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</si>
  <si>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</si>
  <si>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</si>
  <si>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</si>
  <si>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</si>
  <si>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</si>
  <si>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</si>
  <si>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</si>
  <si>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</si>
  <si>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</si>
  <si>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</si>
  <si>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</si>
  <si>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</si>
  <si>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</si>
  <si>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</si>
  <si>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</si>
  <si>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</si>
  <si>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</si>
  <si>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</si>
  <si>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</si>
  <si>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</si>
  <si>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</si>
  <si>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</si>
  <si>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</si>
  <si>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</si>
  <si>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20220709 09:31:44</t>
  </si>
  <si>
    <t>09:31:44</t>
  </si>
  <si>
    <t>none</t>
  </si>
  <si>
    <t>ripe11</t>
  </si>
  <si>
    <t>1</t>
  </si>
  <si>
    <t>2</t>
  </si>
  <si>
    <t>14</t>
  </si>
  <si>
    <t>MPF-3423-20220627-16_21_49</t>
  </si>
  <si>
    <t>MPF-3426-20220709-09_31_43</t>
  </si>
  <si>
    <t>DARK-3427-20220709-09_31_49</t>
  </si>
  <si>
    <t>-</t>
  </si>
  <si>
    <t>0: Broadleaf</t>
  </si>
  <si>
    <t>09:31:08</t>
  </si>
  <si>
    <t>2/2</t>
  </si>
  <si>
    <t>00000000</t>
  </si>
  <si>
    <t>iiiiiiii</t>
  </si>
  <si>
    <t>off</t>
  </si>
  <si>
    <t>20220709 09:34:02</t>
  </si>
  <si>
    <t>09:34:02</t>
  </si>
  <si>
    <t>MPF-3428-20220709-09_34_02</t>
  </si>
  <si>
    <t>DARK-3429-20220709-09_34_08</t>
  </si>
  <si>
    <t>09:33:07</t>
  </si>
  <si>
    <t>20220709 09:35:57</t>
  </si>
  <si>
    <t>09:35:57</t>
  </si>
  <si>
    <t>MPF-3430-20220709-09_35_57</t>
  </si>
  <si>
    <t>DARK-3431-20220709-09_36_03</t>
  </si>
  <si>
    <t>09:35:21</t>
  </si>
  <si>
    <t>20220709 09:37:55</t>
  </si>
  <si>
    <t>09:37:55</t>
  </si>
  <si>
    <t>MPF-3432-20220709-09_37_55</t>
  </si>
  <si>
    <t>DARK-3433-20220709-09_38_01</t>
  </si>
  <si>
    <t>09:37:18</t>
  </si>
  <si>
    <t>20220709 09:39:51</t>
  </si>
  <si>
    <t>09:39:51</t>
  </si>
  <si>
    <t>MPF-3434-20220709-09_39_51</t>
  </si>
  <si>
    <t>DARK-3435-20220709-09_39_57</t>
  </si>
  <si>
    <t>09:39:15</t>
  </si>
  <si>
    <t>20220709 09:41:54</t>
  </si>
  <si>
    <t>09:41:54</t>
  </si>
  <si>
    <t>MPF-3436-20220709-09_41_53</t>
  </si>
  <si>
    <t>DARK-3437-20220709-09_41_59</t>
  </si>
  <si>
    <t>09:41:04</t>
  </si>
  <si>
    <t>20220709 09:43:55</t>
  </si>
  <si>
    <t>09:43:55</t>
  </si>
  <si>
    <t>MPF-3438-20220709-09_43_55</t>
  </si>
  <si>
    <t>DARK-3439-20220709-09_44_01</t>
  </si>
  <si>
    <t>09:43:17</t>
  </si>
  <si>
    <t>20220709 09:45:52</t>
  </si>
  <si>
    <t>09:45:52</t>
  </si>
  <si>
    <t>MPF-3440-20220709-09_45_51</t>
  </si>
  <si>
    <t>DARK-3441-20220709-09_45_58</t>
  </si>
  <si>
    <t>09:45:15</t>
  </si>
  <si>
    <t>20220709 09:48:10</t>
  </si>
  <si>
    <t>09:48:10</t>
  </si>
  <si>
    <t>MPF-3442-20220709-09_48_09</t>
  </si>
  <si>
    <t>DARK-3443-20220709-09_48_16</t>
  </si>
  <si>
    <t>09:47:30</t>
  </si>
  <si>
    <t>20220709 09:49:59</t>
  </si>
  <si>
    <t>09:49:59</t>
  </si>
  <si>
    <t>MPF-3444-20220709-09_49_59</t>
  </si>
  <si>
    <t>DARK-3445-20220709-09_50_05</t>
  </si>
  <si>
    <t>09:49:23</t>
  </si>
  <si>
    <t>20220709 09:51:55</t>
  </si>
  <si>
    <t>09:51:55</t>
  </si>
  <si>
    <t>MPF-3446-20220709-09_51_55</t>
  </si>
  <si>
    <t>DARK-3447-20220709-09_52_01</t>
  </si>
  <si>
    <t>09:51:17</t>
  </si>
  <si>
    <t>20220709 09:53:56</t>
  </si>
  <si>
    <t>09:53:56</t>
  </si>
  <si>
    <t>MPF-3448-20220709-09_53_56</t>
  </si>
  <si>
    <t>DARK-3449-20220709-09_54_02</t>
  </si>
  <si>
    <t>09:53:17</t>
  </si>
  <si>
    <t>20220709 09:56:10</t>
  </si>
  <si>
    <t>09:56:10</t>
  </si>
  <si>
    <t>MPF-3450-20220709-09_56_10</t>
  </si>
  <si>
    <t>DARK-3451-20220709-09_56_16</t>
  </si>
  <si>
    <t>09:55:19</t>
  </si>
  <si>
    <t>20220709 09:58:01</t>
  </si>
  <si>
    <t>09:58:01</t>
  </si>
  <si>
    <t>MPF-3452-20220709-09_58_00</t>
  </si>
  <si>
    <t>DARK-3453-20220709-09_58_07</t>
  </si>
  <si>
    <t>09:57:23</t>
  </si>
  <si>
    <t>20220709 10:01:09</t>
  </si>
  <si>
    <t>10:01:09</t>
  </si>
  <si>
    <t>MPF-3454-20220709-10_01_09</t>
  </si>
  <si>
    <t>DARK-3455-20220709-10_01_15</t>
  </si>
  <si>
    <t>09:59:17</t>
  </si>
  <si>
    <t>0/2</t>
  </si>
  <si>
    <t>20220709 10:04:18</t>
  </si>
  <si>
    <t>10:04:18</t>
  </si>
  <si>
    <t>MPF-3456-20220709-10_04_17</t>
  </si>
  <si>
    <t>DARK-3457-20220709-10_04_24</t>
  </si>
  <si>
    <t>10:04:50</t>
  </si>
  <si>
    <t>20220709 10:07:51</t>
  </si>
  <si>
    <t>10:07:51</t>
  </si>
  <si>
    <t>MPF-3458-20220709-10_07_51</t>
  </si>
  <si>
    <t>DARK-3459-20220709-10_07_57</t>
  </si>
  <si>
    <t>10:05:52</t>
  </si>
  <si>
    <t>1/2</t>
  </si>
  <si>
    <t>20220709 10:28:19</t>
  </si>
  <si>
    <t>10:28:19</t>
  </si>
  <si>
    <t>10</t>
  </si>
  <si>
    <t>MPF-3460-20220709-10_28_18</t>
  </si>
  <si>
    <t>DARK-3461-20220709-10_28_25</t>
  </si>
  <si>
    <t>10:27:13</t>
  </si>
  <si>
    <t>20220709 10:30:39</t>
  </si>
  <si>
    <t>10:30:39</t>
  </si>
  <si>
    <t>MPF-3462-20220709-10_30_38</t>
  </si>
  <si>
    <t>DARK-3463-20220709-10_30_45</t>
  </si>
  <si>
    <t>10:30:01</t>
  </si>
  <si>
    <t>20220709 10:32:36</t>
  </si>
  <si>
    <t>10:32:36</t>
  </si>
  <si>
    <t>MPF-3464-20220709-10_32_36</t>
  </si>
  <si>
    <t>DARK-3465-20220709-10_32_42</t>
  </si>
  <si>
    <t>10:31:58</t>
  </si>
  <si>
    <t>20220709 10:34:34</t>
  </si>
  <si>
    <t>10:34:34</t>
  </si>
  <si>
    <t>MPF-3466-20220709-10_34_34</t>
  </si>
  <si>
    <t>DARK-3467-20220709-10_34_40</t>
  </si>
  <si>
    <t>10:33:56</t>
  </si>
  <si>
    <t>20220709 10:36:34</t>
  </si>
  <si>
    <t>10:36:34</t>
  </si>
  <si>
    <t>MPF-3468-20220709-10_36_33</t>
  </si>
  <si>
    <t>DARK-3469-20220709-10_36_40</t>
  </si>
  <si>
    <t>10:35:56</t>
  </si>
  <si>
    <t>20220709 10:38:38</t>
  </si>
  <si>
    <t>10:38:38</t>
  </si>
  <si>
    <t>MPF-3470-20220709-10_38_37</t>
  </si>
  <si>
    <t>DARK-3471-20220709-10_38_44</t>
  </si>
  <si>
    <t>10:38:02</t>
  </si>
  <si>
    <t>20220709 10:40:28</t>
  </si>
  <si>
    <t>10:40:28</t>
  </si>
  <si>
    <t>MPF-3472-20220709-10_40_27</t>
  </si>
  <si>
    <t>DARK-3473-20220709-10_40_34</t>
  </si>
  <si>
    <t>10:39:51</t>
  </si>
  <si>
    <t>20220709 10:42:28</t>
  </si>
  <si>
    <t>10:42:28</t>
  </si>
  <si>
    <t>MPF-3474-20220709-10_42_27</t>
  </si>
  <si>
    <t>DARK-3475-20220709-10_42_34</t>
  </si>
  <si>
    <t>10:41:51</t>
  </si>
  <si>
    <t>20220709 10:44:42</t>
  </si>
  <si>
    <t>10:44:42</t>
  </si>
  <si>
    <t>MPF-3476-20220709-10_44_41</t>
  </si>
  <si>
    <t>DARK-3477-20220709-10_44_48</t>
  </si>
  <si>
    <t>10:43:46</t>
  </si>
  <si>
    <t>20220709 10:47:14</t>
  </si>
  <si>
    <t>10:47:14</t>
  </si>
  <si>
    <t>MPF-3478-20220709-10_47_14</t>
  </si>
  <si>
    <t>DARK-3479-20220709-10_47_20</t>
  </si>
  <si>
    <t>10:46:03</t>
  </si>
  <si>
    <t>20220709 10:49:12</t>
  </si>
  <si>
    <t>10:49:12</t>
  </si>
  <si>
    <t>MPF-3480-20220709-10_49_12</t>
  </si>
  <si>
    <t>DARK-3481-20220709-10_49_18</t>
  </si>
  <si>
    <t>10:48:36</t>
  </si>
  <si>
    <t>20220709 10:51:11</t>
  </si>
  <si>
    <t>10:51:11</t>
  </si>
  <si>
    <t>MPF-3482-20220709-10_51_10</t>
  </si>
  <si>
    <t>DARK-3483-20220709-10_51_17</t>
  </si>
  <si>
    <t>10:50:28</t>
  </si>
  <si>
    <t>20220709 10:53:30</t>
  </si>
  <si>
    <t>10:53:30</t>
  </si>
  <si>
    <t>MPF-3484-20220709-10_53_30</t>
  </si>
  <si>
    <t>DARK-3485-20220709-10_53_36</t>
  </si>
  <si>
    <t>10:52:27</t>
  </si>
  <si>
    <t>20220709 10:55:26</t>
  </si>
  <si>
    <t>10:55:26</t>
  </si>
  <si>
    <t>MPF-3486-20220709-10_55_26</t>
  </si>
  <si>
    <t>DARK-3487-20220709-10_55_32</t>
  </si>
  <si>
    <t>10:54:51</t>
  </si>
  <si>
    <t>20220709 10:57:49</t>
  </si>
  <si>
    <t>10:57:49</t>
  </si>
  <si>
    <t>MPF-3488-20220709-10_57_49</t>
  </si>
  <si>
    <t>DARK-3489-20220709-10_57_55</t>
  </si>
  <si>
    <t>10:56:54</t>
  </si>
  <si>
    <t>20220709 11:00:18</t>
  </si>
  <si>
    <t>11:00:18</t>
  </si>
  <si>
    <t>MPF-3490-20220709-11_00_18</t>
  </si>
  <si>
    <t>DARK-3491-20220709-11_00_24</t>
  </si>
  <si>
    <t>10:59:08</t>
  </si>
  <si>
    <t>20220709 11:03:27</t>
  </si>
  <si>
    <t>11:03:27</t>
  </si>
  <si>
    <t>MPF-3492-20220709-11_03_26</t>
  </si>
  <si>
    <t>DARK-3493-20220709-11_03_33</t>
  </si>
  <si>
    <t>11:01:57</t>
  </si>
  <si>
    <t>20220709 11:53:15</t>
  </si>
  <si>
    <t>11:53:15</t>
  </si>
  <si>
    <t>3</t>
  </si>
  <si>
    <t>MPF-3494-20220709-11_53_15</t>
  </si>
  <si>
    <t>DARK-3495-20220709-11_53_21</t>
  </si>
  <si>
    <t>11:52:16</t>
  </si>
  <si>
    <t>20220709 11:55:38</t>
  </si>
  <si>
    <t>11:55:38</t>
  </si>
  <si>
    <t>MPF-3496-20220709-11_55_37</t>
  </si>
  <si>
    <t>DARK-3497-20220709-11_55_44</t>
  </si>
  <si>
    <t>11:54:38</t>
  </si>
  <si>
    <t>20220709 11:57:47</t>
  </si>
  <si>
    <t>11:57:47</t>
  </si>
  <si>
    <t>MPF-3498-20220709-11_57_47</t>
  </si>
  <si>
    <t>DARK-3499-20220709-11_57_53</t>
  </si>
  <si>
    <t>11:57:01</t>
  </si>
  <si>
    <t>20220709 11:59:56</t>
  </si>
  <si>
    <t>11:59:56</t>
  </si>
  <si>
    <t>MPF-3500-20220709-11_59_55</t>
  </si>
  <si>
    <t>DARK-3501-20220709-12_00_02</t>
  </si>
  <si>
    <t>11:59:08</t>
  </si>
  <si>
    <t>20220709 12:02:13</t>
  </si>
  <si>
    <t>12:02:13</t>
  </si>
  <si>
    <t>MPF-3502-20220709-12_02_12</t>
  </si>
  <si>
    <t>DARK-3503-20220709-12_02_19</t>
  </si>
  <si>
    <t>12:01:22</t>
  </si>
  <si>
    <t>20220709 12:04:04</t>
  </si>
  <si>
    <t>12:04:04</t>
  </si>
  <si>
    <t>MPF-3504-20220709-12_04_04</t>
  </si>
  <si>
    <t>DARK-3505-20220709-12_04_10</t>
  </si>
  <si>
    <t>12:03:27</t>
  </si>
  <si>
    <t>20220709 12:06:36</t>
  </si>
  <si>
    <t>12:06:36</t>
  </si>
  <si>
    <t>MPF-3506-20220709-12_06_36</t>
  </si>
  <si>
    <t>DARK-3507-20220709-12_06_42</t>
  </si>
  <si>
    <t>12:05:38</t>
  </si>
  <si>
    <t>20220709 12:08:23</t>
  </si>
  <si>
    <t>12:08:23</t>
  </si>
  <si>
    <t>MPF-3508-20220709-12_08_22</t>
  </si>
  <si>
    <t>DARK-3509-20220709-12_08_29</t>
  </si>
  <si>
    <t>12:07:49</t>
  </si>
  <si>
    <t>20220709 12:10:26</t>
  </si>
  <si>
    <t>12:10:26</t>
  </si>
  <si>
    <t>MPF-3510-20220709-12_10_25</t>
  </si>
  <si>
    <t>DARK-3511-20220709-12_10_32</t>
  </si>
  <si>
    <t>12:09:49</t>
  </si>
  <si>
    <t>20220709 12:12:10</t>
  </si>
  <si>
    <t>12:12:10</t>
  </si>
  <si>
    <t>MPF-3512-20220709-12_12_09</t>
  </si>
  <si>
    <t>DARK-3513-20220709-12_12_16</t>
  </si>
  <si>
    <t>12:11:34</t>
  </si>
  <si>
    <t>20220709 12:15:00</t>
  </si>
  <si>
    <t>12:15:00</t>
  </si>
  <si>
    <t>MPF-3514-20220709-12_14_59</t>
  </si>
  <si>
    <t>DARK-3515-20220709-12_15_06</t>
  </si>
  <si>
    <t>12:13:21</t>
  </si>
  <si>
    <t>20220709 12:18:08</t>
  </si>
  <si>
    <t>12:18:08</t>
  </si>
  <si>
    <t>MPF-3516-20220709-12_18_08</t>
  </si>
  <si>
    <t>DARK-3517-20220709-12_18_14</t>
  </si>
  <si>
    <t>12:16:55</t>
  </si>
  <si>
    <t>20220709 12:21:17</t>
  </si>
  <si>
    <t>12:21:17</t>
  </si>
  <si>
    <t>MPF-3518-20220709-12_21_16</t>
  </si>
  <si>
    <t>DARK-3519-20220709-12_21_23</t>
  </si>
  <si>
    <t>12:19:38</t>
  </si>
  <si>
    <t>20220709 12:24:25</t>
  </si>
  <si>
    <t>12:24:25</t>
  </si>
  <si>
    <t>MPF-3520-20220709-12_24_25</t>
  </si>
  <si>
    <t>DARK-3521-20220709-12_24_31</t>
  </si>
  <si>
    <t>12:24:51</t>
  </si>
  <si>
    <t>20220709 12:27:52</t>
  </si>
  <si>
    <t>12:27:52</t>
  </si>
  <si>
    <t>MPF-3522-20220709-12_27_51</t>
  </si>
  <si>
    <t>DARK-3523-20220709-12_27_58</t>
  </si>
  <si>
    <t>12:25:53</t>
  </si>
  <si>
    <t>20220709 12:31:00</t>
  </si>
  <si>
    <t>12:31:00</t>
  </si>
  <si>
    <t>MPF-3524-20220709-12_31_00</t>
  </si>
  <si>
    <t>DARK-3525-20220709-12_31_06</t>
  </si>
  <si>
    <t>12:29:02</t>
  </si>
  <si>
    <t>20220709 12:34:09</t>
  </si>
  <si>
    <t>12:34:09</t>
  </si>
  <si>
    <t>MPF-3526-20220709-12_34_08</t>
  </si>
  <si>
    <t>DARK-3527-20220709-12_34_15</t>
  </si>
  <si>
    <t>12:32:41</t>
  </si>
  <si>
    <t>20220709 12:44:33</t>
  </si>
  <si>
    <t>12:44:33</t>
  </si>
  <si>
    <t>MPF-3528-20220709-12_44_32</t>
  </si>
  <si>
    <t>DARK-3529-20220709-12_44_39</t>
  </si>
  <si>
    <t>12:43:27</t>
  </si>
  <si>
    <t>20220709 12:47:04</t>
  </si>
  <si>
    <t>12:47:04</t>
  </si>
  <si>
    <t>MPF-3530-20220709-12_47_03</t>
  </si>
  <si>
    <t>DARK-3531-20220709-12_47_10</t>
  </si>
  <si>
    <t>12:45:56</t>
  </si>
  <si>
    <t>20220709 12:50:12</t>
  </si>
  <si>
    <t>12:50:12</t>
  </si>
  <si>
    <t>MPF-3532-20220709-12_50_12</t>
  </si>
  <si>
    <t>DARK-3533-20220709-12_50_18</t>
  </si>
  <si>
    <t>12:48:19</t>
  </si>
  <si>
    <t>20220709 12:53:21</t>
  </si>
  <si>
    <t>12:53:21</t>
  </si>
  <si>
    <t>MPF-3534-20220709-12_53_20</t>
  </si>
  <si>
    <t>DARK-3535-20220709-12_53_27</t>
  </si>
  <si>
    <t>12:51:37</t>
  </si>
  <si>
    <t>20220709 12:56:05</t>
  </si>
  <si>
    <t>12:56:05</t>
  </si>
  <si>
    <t>MPF-3536-20220709-12_56_04</t>
  </si>
  <si>
    <t>DARK-3537-20220709-12_56_11</t>
  </si>
  <si>
    <t>12:54:42</t>
  </si>
  <si>
    <t>20220709 12:58:42</t>
  </si>
  <si>
    <t>12:58:42</t>
  </si>
  <si>
    <t>MPF-3538-20220709-12_58_42</t>
  </si>
  <si>
    <t>DARK-3539-20220709-12_58_48</t>
  </si>
  <si>
    <t>12:57:35</t>
  </si>
  <si>
    <t>20220709 13:00:34</t>
  </si>
  <si>
    <t>13:00:34</t>
  </si>
  <si>
    <t>MPF-3540-20220709-13_00_33</t>
  </si>
  <si>
    <t>DARK-3541-20220709-13_00_40</t>
  </si>
  <si>
    <t>12:59:56</t>
  </si>
  <si>
    <t>20220709 13:02:40</t>
  </si>
  <si>
    <t>13:02:40</t>
  </si>
  <si>
    <t>MPF-3542-20220709-13_02_39</t>
  </si>
  <si>
    <t>DARK-3543-20220709-13_02_46</t>
  </si>
  <si>
    <t>13:02:01</t>
  </si>
  <si>
    <t>20220709 13:04:45</t>
  </si>
  <si>
    <t>13:04:45</t>
  </si>
  <si>
    <t>MPF-3544-20220709-13_04_45</t>
  </si>
  <si>
    <t>DARK-3545-20220709-13_04_51</t>
  </si>
  <si>
    <t>13:03:56</t>
  </si>
  <si>
    <t>20220709 13:07:10</t>
  </si>
  <si>
    <t>13:07:10</t>
  </si>
  <si>
    <t>MPF-3546-20220709-13_07_10</t>
  </si>
  <si>
    <t>DARK-3547-20220709-13_07_16</t>
  </si>
  <si>
    <t>13:05:56</t>
  </si>
  <si>
    <t>20220709 13:09:14</t>
  </si>
  <si>
    <t>13:09:14</t>
  </si>
  <si>
    <t>MPF-3548-20220709-13_09_14</t>
  </si>
  <si>
    <t>DARK-3549-20220709-13_09_20</t>
  </si>
  <si>
    <t>13:08:37</t>
  </si>
  <si>
    <t>20220709 13:11:23</t>
  </si>
  <si>
    <t>13:11:23</t>
  </si>
  <si>
    <t>MPF-3550-20220709-13_11_22</t>
  </si>
  <si>
    <t>DARK-3551-20220709-13_11_29</t>
  </si>
  <si>
    <t>13:10:29</t>
  </si>
  <si>
    <t>20220709 13:13:18</t>
  </si>
  <si>
    <t>13:13:18</t>
  </si>
  <si>
    <t>MPF-3552-20220709-13_13_18</t>
  </si>
  <si>
    <t>DARK-3553-20220709-13_13_24</t>
  </si>
  <si>
    <t>13:12:35</t>
  </si>
  <si>
    <t>20220709 13:15:09</t>
  </si>
  <si>
    <t>13:15:09</t>
  </si>
  <si>
    <t>MPF-3554-20220709-13_15_09</t>
  </si>
  <si>
    <t>DARK-3555-20220709-13_15_15</t>
  </si>
  <si>
    <t>13:14:32</t>
  </si>
  <si>
    <t>20220709 13:17:01</t>
  </si>
  <si>
    <t>13:17:01</t>
  </si>
  <si>
    <t>MPF-3556-20220709-13_17_01</t>
  </si>
  <si>
    <t>DARK-3557-20220709-13_17_07</t>
  </si>
  <si>
    <t>13:16:27</t>
  </si>
  <si>
    <t>20220709 13:20:10</t>
  </si>
  <si>
    <t>13:20:10</t>
  </si>
  <si>
    <t>MPF-3558-20220709-13_20_09</t>
  </si>
  <si>
    <t>DARK-3559-20220709-13_20_16</t>
  </si>
  <si>
    <t>13:18:18</t>
  </si>
  <si>
    <t>20220709 13:23:18</t>
  </si>
  <si>
    <t>13:23:18</t>
  </si>
  <si>
    <t>MPF-3560-20220709-13_23_18</t>
  </si>
  <si>
    <t>DARK-3561-20220709-13_23_24</t>
  </si>
  <si>
    <t>13:21:28</t>
  </si>
  <si>
    <t>5</t>
  </si>
  <si>
    <t>WT</t>
  </si>
  <si>
    <t>20220709 14:44:13</t>
  </si>
  <si>
    <t>14:44:13</t>
  </si>
  <si>
    <t>MPF-3592-20220709-14_44_13</t>
  </si>
  <si>
    <t>DARK-3593-20220709-14_44_20</t>
  </si>
  <si>
    <t>14:43:36</t>
  </si>
  <si>
    <t>20220709 14:46:35</t>
  </si>
  <si>
    <t>14:46:35</t>
  </si>
  <si>
    <t>MPF-3594-20220709-14_46_35</t>
  </si>
  <si>
    <t>DARK-3595-20220709-14_46_41</t>
  </si>
  <si>
    <t>14:45:59</t>
  </si>
  <si>
    <t>20220709 14:48:41</t>
  </si>
  <si>
    <t>14:48:41</t>
  </si>
  <si>
    <t>MPF-3596-20220709-14_48_41</t>
  </si>
  <si>
    <t>DARK-3597-20220709-14_48_47</t>
  </si>
  <si>
    <t>14:48:02</t>
  </si>
  <si>
    <t>20220709 14:51:09</t>
  </si>
  <si>
    <t>14:51:09</t>
  </si>
  <si>
    <t>MPF-3598-20220709-14_51_09</t>
  </si>
  <si>
    <t>DARK-3599-20220709-14_51_15</t>
  </si>
  <si>
    <t>14:50:29</t>
  </si>
  <si>
    <t>20220709 14:53:11</t>
  </si>
  <si>
    <t>14:53:11</t>
  </si>
  <si>
    <t>MPF-3600-20220709-14_53_11</t>
  </si>
  <si>
    <t>DARK-3601-20220709-14_53_18</t>
  </si>
  <si>
    <t>14:52:28</t>
  </si>
  <si>
    <t>20220709 14:55:25</t>
  </si>
  <si>
    <t>14:55:25</t>
  </si>
  <si>
    <t>MPF-3602-20220709-14_55_25</t>
  </si>
  <si>
    <t>DARK-3603-20220709-14_55_32</t>
  </si>
  <si>
    <t>14:54:33</t>
  </si>
  <si>
    <t>20220709 14:57:18</t>
  </si>
  <si>
    <t>14:57:18</t>
  </si>
  <si>
    <t>MPF-3604-20220709-14_57_18</t>
  </si>
  <si>
    <t>DARK-3605-20220709-14_57_24</t>
  </si>
  <si>
    <t>14:56:41</t>
  </si>
  <si>
    <t>20220709 14:59:13</t>
  </si>
  <si>
    <t>14:59:13</t>
  </si>
  <si>
    <t>MPF-3606-20220709-14_59_13</t>
  </si>
  <si>
    <t>DARK-3607-20220709-14_59_19</t>
  </si>
  <si>
    <t>14:58:36</t>
  </si>
  <si>
    <t>20220709 15:01:16</t>
  </si>
  <si>
    <t>15:01:16</t>
  </si>
  <si>
    <t>MPF-3608-20220709-15_01_16</t>
  </si>
  <si>
    <t>DARK-3609-20220709-15_01_23</t>
  </si>
  <si>
    <t>15:00:40</t>
  </si>
  <si>
    <t>20220709 15:03:22</t>
  </si>
  <si>
    <t>15:03:22</t>
  </si>
  <si>
    <t>MPF-3610-20220709-15_03_22</t>
  </si>
  <si>
    <t>DARK-3611-20220709-15_03_28</t>
  </si>
  <si>
    <t>15:02:46</t>
  </si>
  <si>
    <t>20220709 15:05:52</t>
  </si>
  <si>
    <t>15:05:52</t>
  </si>
  <si>
    <t>MPF-3612-20220709-15_05_52</t>
  </si>
  <si>
    <t>DARK-3613-20220709-15_05_59</t>
  </si>
  <si>
    <t>15:04:40</t>
  </si>
  <si>
    <t>20220709 15:07:59</t>
  </si>
  <si>
    <t>15:07:59</t>
  </si>
  <si>
    <t>MPF-3614-20220709-15_07_59</t>
  </si>
  <si>
    <t>DARK-3615-20220709-15_08_05</t>
  </si>
  <si>
    <t>15:07:22</t>
  </si>
  <si>
    <t>20220709 15:10:09</t>
  </si>
  <si>
    <t>15:10:09</t>
  </si>
  <si>
    <t>MPF-3616-20220709-15_10_09</t>
  </si>
  <si>
    <t>DARK-3617-20220709-15_10_15</t>
  </si>
  <si>
    <t>15:09:16</t>
  </si>
  <si>
    <t>20220709 15:13:17</t>
  </si>
  <si>
    <t>15:13:17</t>
  </si>
  <si>
    <t>MPF-3618-20220709-15_13_17</t>
  </si>
  <si>
    <t>DARK-3619-20220709-15_13_24</t>
  </si>
  <si>
    <t>15:11:56</t>
  </si>
  <si>
    <t>20220709 15:16:26</t>
  </si>
  <si>
    <t>15:16:26</t>
  </si>
  <si>
    <t>MPF-3620-20220709-15_16_26</t>
  </si>
  <si>
    <t>DARK-3621-20220709-15_16_32</t>
  </si>
  <si>
    <t>15:17:00</t>
  </si>
  <si>
    <t>20220709 15:20:01</t>
  </si>
  <si>
    <t>15:20:01</t>
  </si>
  <si>
    <t>MPF-3622-20220709-15_20_01</t>
  </si>
  <si>
    <t>DARK-3623-20220709-15_20_07</t>
  </si>
  <si>
    <t>15:18:12</t>
  </si>
  <si>
    <t>20220709 15:22:50</t>
  </si>
  <si>
    <t>15:22:50</t>
  </si>
  <si>
    <t>MPF-3624-20220709-15_22_50</t>
  </si>
  <si>
    <t>DARK-3625-20220709-15_22_57</t>
  </si>
  <si>
    <t>15:21:25</t>
  </si>
  <si>
    <t>20220709 15:35:14</t>
  </si>
  <si>
    <t>15:35:14</t>
  </si>
  <si>
    <t>6</t>
  </si>
  <si>
    <t>8</t>
  </si>
  <si>
    <t>MPF-3626-20220709-15_35_14</t>
  </si>
  <si>
    <t>DARK-3627-20220709-15_35_21</t>
  </si>
  <si>
    <t>15:34:08</t>
  </si>
  <si>
    <t>20220709 15:38:23</t>
  </si>
  <si>
    <t>15:38:23</t>
  </si>
  <si>
    <t>MPF-3628-20220709-15_38_23</t>
  </si>
  <si>
    <t>DARK-3629-20220709-15_38_29</t>
  </si>
  <si>
    <t>15:37:12</t>
  </si>
  <si>
    <t>20220709 15:41:31</t>
  </si>
  <si>
    <t>15:41:31</t>
  </si>
  <si>
    <t>MPF-3630-20220709-15_41_31</t>
  </si>
  <si>
    <t>DARK-3631-20220709-15_41_38</t>
  </si>
  <si>
    <t>15:40:50</t>
  </si>
  <si>
    <t>20220709 15:43:56</t>
  </si>
  <si>
    <t>15:43:56</t>
  </si>
  <si>
    <t>MPF-3632-20220709-15_43_56</t>
  </si>
  <si>
    <t>DARK-3633-20220709-15_44_03</t>
  </si>
  <si>
    <t>15:43:06</t>
  </si>
  <si>
    <t>20220709 15:45:49</t>
  </si>
  <si>
    <t>15:45:49</t>
  </si>
  <si>
    <t>MPF-3634-20220709-15_45_49</t>
  </si>
  <si>
    <t>DARK-3635-20220709-15_45_56</t>
  </si>
  <si>
    <t>15:45:12</t>
  </si>
  <si>
    <t>20220709 15:47:49</t>
  </si>
  <si>
    <t>15:47:49</t>
  </si>
  <si>
    <t>MPF-3636-20220709-15_47_49</t>
  </si>
  <si>
    <t>DARK-3637-20220709-15_47_56</t>
  </si>
  <si>
    <t>15:47:12</t>
  </si>
  <si>
    <t>20220709 15:50:22</t>
  </si>
  <si>
    <t>15:50:22</t>
  </si>
  <si>
    <t>MPF-3638-20220709-15_50_22</t>
  </si>
  <si>
    <t>DARK-3639-20220709-15_50_29</t>
  </si>
  <si>
    <t>15:49:25</t>
  </si>
  <si>
    <t>20220709 15:52:26</t>
  </si>
  <si>
    <t>15:52:26</t>
  </si>
  <si>
    <t>MPF-3640-20220709-15_52_26</t>
  </si>
  <si>
    <t>DARK-3641-20220709-15_52_33</t>
  </si>
  <si>
    <t>15:51:30</t>
  </si>
  <si>
    <t>20220709 15:54:26</t>
  </si>
  <si>
    <t>15:54:26</t>
  </si>
  <si>
    <t>MPF-3642-20220709-15_54_26</t>
  </si>
  <si>
    <t>DARK-3643-20220709-15_54_33</t>
  </si>
  <si>
    <t>15:53:50</t>
  </si>
  <si>
    <t>20220709 15:56:35</t>
  </si>
  <si>
    <t>15:56:35</t>
  </si>
  <si>
    <t>MPF-3644-20220709-15_56_35</t>
  </si>
  <si>
    <t>DARK-3645-20220709-15_56_42</t>
  </si>
  <si>
    <t>15:55:39</t>
  </si>
  <si>
    <t>20220709 15:59:12</t>
  </si>
  <si>
    <t>15:59:12</t>
  </si>
  <si>
    <t>MPF-3646-20220709-15_59_12</t>
  </si>
  <si>
    <t>DARK-3647-20220709-15_59_18</t>
  </si>
  <si>
    <t>15:58:13</t>
  </si>
  <si>
    <t>20220709 16:01:39</t>
  </si>
  <si>
    <t>16:01:39</t>
  </si>
  <si>
    <t>MPF-3648-20220709-16_01_39</t>
  </si>
  <si>
    <t>DARK-3649-20220709-16_01_45</t>
  </si>
  <si>
    <t>16:00:34</t>
  </si>
  <si>
    <t>20220709 16:04:24</t>
  </si>
  <si>
    <t>16:04:24</t>
  </si>
  <si>
    <t>MPF-3650-20220709-16_04_24</t>
  </si>
  <si>
    <t>DARK-3651-20220709-16_04_30</t>
  </si>
  <si>
    <t>16:03:10</t>
  </si>
  <si>
    <t>20220709 16:07:10</t>
  </si>
  <si>
    <t>16:07:10</t>
  </si>
  <si>
    <t>MPF-3652-20220709-16_07_10</t>
  </si>
  <si>
    <t>DARK-3653-20220709-16_07_16</t>
  </si>
  <si>
    <t>16:05:37</t>
  </si>
  <si>
    <t>20220709 16:09:21</t>
  </si>
  <si>
    <t>16:09:21</t>
  </si>
  <si>
    <t>MPF-3654-20220709-16_09_21</t>
  </si>
  <si>
    <t>DARK-3655-20220709-16_09_27</t>
  </si>
  <si>
    <t>16:08:44</t>
  </si>
  <si>
    <t>20220709 16:12:29</t>
  </si>
  <si>
    <t>16:12:29</t>
  </si>
  <si>
    <t>MPF-3656-20220709-16_12_29</t>
  </si>
  <si>
    <t>DARK-3657-20220709-16_12_36</t>
  </si>
  <si>
    <t>16:10:40</t>
  </si>
  <si>
    <t>20220709 16:14:52</t>
  </si>
  <si>
    <t>16:14:52</t>
  </si>
  <si>
    <t>MPF-3658-20220709-16_14_52</t>
  </si>
  <si>
    <t>DARK-3659-20220709-16_14_58</t>
  </si>
  <si>
    <t>16:13:53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</si>
</sst>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18"/>
  <sheetViews>
    <sheetView tabSelected="1" topLeftCell="A82" workbookViewId="0">
      <selection activeCell="A17" sqref="A17:A118"/>
    </sheetView>
  </sheetViews>
  <sheetFormatPr defaultRowHeight="15" x14ac:dyDescent="0.25"/>
  <sheetData>
    <row r="2" spans="1:279" x14ac:dyDescent="0.25">
      <c r="A2" t="s">
        <v>29</v>
      </c>
      <c r="B2" t="s">
        <v>30</v>
      </c>
      <c r="C2" t="s">
        <v>32</v>
      </c>
    </row>
    <row r="3" spans="1:279" x14ac:dyDescent="0.25">
      <c r="B3" t="s">
        <v>31</v>
      </c>
      <c r="C3">
        <v>21</v>
      </c>
    </row>
    <row r="4" spans="1:279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9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9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9" x14ac:dyDescent="0.25">
      <c r="B7">
        <v>0</v>
      </c>
      <c r="C7">
        <v>1</v>
      </c>
      <c r="D7">
        <v>0</v>
      </c>
      <c r="E7">
        <v>0</v>
      </c>
    </row>
    <row r="8" spans="1:279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9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9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9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9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9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93</v>
      </c>
      <c r="CU14" t="s">
        <v>93</v>
      </c>
      <c r="CV14" t="s">
        <v>93</v>
      </c>
      <c r="CW14" t="s">
        <v>93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</row>
    <row r="15" spans="1:279" x14ac:dyDescent="0.2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185</v>
      </c>
      <c r="CK15" t="s">
        <v>193</v>
      </c>
      <c r="CL15" t="s">
        <v>159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117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108</v>
      </c>
      <c r="FC15" t="s">
        <v>111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</row>
    <row r="16" spans="1:279" x14ac:dyDescent="0.25">
      <c r="B16" t="s">
        <v>380</v>
      </c>
      <c r="C16" t="s">
        <v>380</v>
      </c>
      <c r="F16" t="s">
        <v>380</v>
      </c>
      <c r="K16" t="s">
        <v>380</v>
      </c>
      <c r="L16" t="s">
        <v>381</v>
      </c>
      <c r="M16" t="s">
        <v>382</v>
      </c>
      <c r="N16" t="s">
        <v>383</v>
      </c>
      <c r="O16" t="s">
        <v>384</v>
      </c>
      <c r="P16" t="s">
        <v>384</v>
      </c>
      <c r="Q16" t="s">
        <v>217</v>
      </c>
      <c r="R16" t="s">
        <v>217</v>
      </c>
      <c r="S16" t="s">
        <v>381</v>
      </c>
      <c r="T16" t="s">
        <v>381</v>
      </c>
      <c r="U16" t="s">
        <v>381</v>
      </c>
      <c r="V16" t="s">
        <v>381</v>
      </c>
      <c r="W16" t="s">
        <v>385</v>
      </c>
      <c r="X16" t="s">
        <v>386</v>
      </c>
      <c r="Y16" t="s">
        <v>386</v>
      </c>
      <c r="Z16" t="s">
        <v>387</v>
      </c>
      <c r="AA16" t="s">
        <v>388</v>
      </c>
      <c r="AB16" t="s">
        <v>387</v>
      </c>
      <c r="AC16" t="s">
        <v>387</v>
      </c>
      <c r="AD16" t="s">
        <v>387</v>
      </c>
      <c r="AE16" t="s">
        <v>385</v>
      </c>
      <c r="AF16" t="s">
        <v>385</v>
      </c>
      <c r="AG16" t="s">
        <v>385</v>
      </c>
      <c r="AH16" t="s">
        <v>385</v>
      </c>
      <c r="AI16" t="s">
        <v>383</v>
      </c>
      <c r="AJ16" t="s">
        <v>382</v>
      </c>
      <c r="AK16" t="s">
        <v>383</v>
      </c>
      <c r="AL16" t="s">
        <v>384</v>
      </c>
      <c r="AM16" t="s">
        <v>384</v>
      </c>
      <c r="AN16" t="s">
        <v>389</v>
      </c>
      <c r="AO16" t="s">
        <v>390</v>
      </c>
      <c r="AP16" t="s">
        <v>382</v>
      </c>
      <c r="AQ16" t="s">
        <v>391</v>
      </c>
      <c r="AR16" t="s">
        <v>391</v>
      </c>
      <c r="AS16" t="s">
        <v>392</v>
      </c>
      <c r="AT16" t="s">
        <v>390</v>
      </c>
      <c r="AU16" t="s">
        <v>393</v>
      </c>
      <c r="AV16" t="s">
        <v>388</v>
      </c>
      <c r="AX16" t="s">
        <v>388</v>
      </c>
      <c r="AY16" t="s">
        <v>393</v>
      </c>
      <c r="BE16" t="s">
        <v>383</v>
      </c>
      <c r="BL16" t="s">
        <v>383</v>
      </c>
      <c r="BM16" t="s">
        <v>383</v>
      </c>
      <c r="BN16" t="s">
        <v>383</v>
      </c>
      <c r="BO16" t="s">
        <v>394</v>
      </c>
      <c r="CC16" t="s">
        <v>395</v>
      </c>
      <c r="CD16" t="s">
        <v>395</v>
      </c>
      <c r="CE16" t="s">
        <v>395</v>
      </c>
      <c r="CF16" t="s">
        <v>383</v>
      </c>
      <c r="CH16" t="s">
        <v>396</v>
      </c>
      <c r="CK16" t="s">
        <v>395</v>
      </c>
      <c r="CP16" t="s">
        <v>380</v>
      </c>
      <c r="CQ16" t="s">
        <v>380</v>
      </c>
      <c r="CR16" t="s">
        <v>380</v>
      </c>
      <c r="CS16" t="s">
        <v>380</v>
      </c>
      <c r="CT16" t="s">
        <v>383</v>
      </c>
      <c r="CU16" t="s">
        <v>383</v>
      </c>
      <c r="CW16" t="s">
        <v>397</v>
      </c>
      <c r="CX16" t="s">
        <v>398</v>
      </c>
      <c r="DA16" t="s">
        <v>381</v>
      </c>
      <c r="DC16" t="s">
        <v>380</v>
      </c>
      <c r="DD16" t="s">
        <v>384</v>
      </c>
      <c r="DE16" t="s">
        <v>384</v>
      </c>
      <c r="DF16" t="s">
        <v>391</v>
      </c>
      <c r="DG16" t="s">
        <v>391</v>
      </c>
      <c r="DH16" t="s">
        <v>384</v>
      </c>
      <c r="DI16" t="s">
        <v>391</v>
      </c>
      <c r="DJ16" t="s">
        <v>393</v>
      </c>
      <c r="DK16" t="s">
        <v>387</v>
      </c>
      <c r="DL16" t="s">
        <v>387</v>
      </c>
      <c r="DM16" t="s">
        <v>386</v>
      </c>
      <c r="DN16" t="s">
        <v>386</v>
      </c>
      <c r="DO16" t="s">
        <v>386</v>
      </c>
      <c r="DP16" t="s">
        <v>386</v>
      </c>
      <c r="DQ16" t="s">
        <v>386</v>
      </c>
      <c r="DR16" t="s">
        <v>399</v>
      </c>
      <c r="DS16" t="s">
        <v>383</v>
      </c>
      <c r="DT16" t="s">
        <v>383</v>
      </c>
      <c r="DU16" t="s">
        <v>384</v>
      </c>
      <c r="DV16" t="s">
        <v>384</v>
      </c>
      <c r="DW16" t="s">
        <v>384</v>
      </c>
      <c r="DX16" t="s">
        <v>391</v>
      </c>
      <c r="DY16" t="s">
        <v>384</v>
      </c>
      <c r="DZ16" t="s">
        <v>391</v>
      </c>
      <c r="EA16" t="s">
        <v>387</v>
      </c>
      <c r="EB16" t="s">
        <v>387</v>
      </c>
      <c r="EC16" t="s">
        <v>386</v>
      </c>
      <c r="ED16" t="s">
        <v>386</v>
      </c>
      <c r="EE16" t="s">
        <v>383</v>
      </c>
      <c r="EJ16" t="s">
        <v>383</v>
      </c>
      <c r="EM16" t="s">
        <v>386</v>
      </c>
      <c r="EN16" t="s">
        <v>386</v>
      </c>
      <c r="EO16" t="s">
        <v>386</v>
      </c>
      <c r="EP16" t="s">
        <v>386</v>
      </c>
      <c r="EQ16" t="s">
        <v>386</v>
      </c>
      <c r="ER16" t="s">
        <v>383</v>
      </c>
      <c r="ES16" t="s">
        <v>383</v>
      </c>
      <c r="ET16" t="s">
        <v>383</v>
      </c>
      <c r="EU16" t="s">
        <v>380</v>
      </c>
      <c r="EX16" t="s">
        <v>400</v>
      </c>
      <c r="EY16" t="s">
        <v>400</v>
      </c>
      <c r="FA16" t="s">
        <v>380</v>
      </c>
      <c r="FB16" t="s">
        <v>401</v>
      </c>
      <c r="FD16" t="s">
        <v>380</v>
      </c>
      <c r="FE16" t="s">
        <v>380</v>
      </c>
      <c r="FG16" t="s">
        <v>402</v>
      </c>
      <c r="FH16" t="s">
        <v>403</v>
      </c>
      <c r="FI16" t="s">
        <v>402</v>
      </c>
      <c r="FJ16" t="s">
        <v>403</v>
      </c>
      <c r="FK16" t="s">
        <v>402</v>
      </c>
      <c r="FL16" t="s">
        <v>403</v>
      </c>
      <c r="FM16" t="s">
        <v>388</v>
      </c>
      <c r="FN16" t="s">
        <v>388</v>
      </c>
      <c r="FO16" t="s">
        <v>384</v>
      </c>
      <c r="FP16" t="s">
        <v>404</v>
      </c>
      <c r="FQ16" t="s">
        <v>384</v>
      </c>
      <c r="FS16" t="s">
        <v>391</v>
      </c>
      <c r="FT16" t="s">
        <v>405</v>
      </c>
      <c r="FU16" t="s">
        <v>391</v>
      </c>
      <c r="FZ16" t="s">
        <v>406</v>
      </c>
      <c r="GA16" t="s">
        <v>406</v>
      </c>
      <c r="GN16" t="s">
        <v>406</v>
      </c>
      <c r="GO16" t="s">
        <v>406</v>
      </c>
      <c r="GP16" t="s">
        <v>407</v>
      </c>
      <c r="GQ16" t="s">
        <v>407</v>
      </c>
      <c r="GR16" t="s">
        <v>386</v>
      </c>
      <c r="GS16" t="s">
        <v>386</v>
      </c>
      <c r="GT16" t="s">
        <v>388</v>
      </c>
      <c r="GU16" t="s">
        <v>386</v>
      </c>
      <c r="GV16" t="s">
        <v>391</v>
      </c>
      <c r="GW16" t="s">
        <v>388</v>
      </c>
      <c r="GX16" t="s">
        <v>388</v>
      </c>
      <c r="GZ16" t="s">
        <v>406</v>
      </c>
      <c r="HA16" t="s">
        <v>406</v>
      </c>
      <c r="HB16" t="s">
        <v>406</v>
      </c>
      <c r="HC16" t="s">
        <v>406</v>
      </c>
      <c r="HD16" t="s">
        <v>406</v>
      </c>
      <c r="HE16" t="s">
        <v>406</v>
      </c>
      <c r="HF16" t="s">
        <v>406</v>
      </c>
      <c r="HG16" t="s">
        <v>408</v>
      </c>
      <c r="HH16" t="s">
        <v>408</v>
      </c>
      <c r="HI16" t="s">
        <v>408</v>
      </c>
      <c r="HJ16" t="s">
        <v>409</v>
      </c>
      <c r="HK16" t="s">
        <v>406</v>
      </c>
      <c r="HL16" t="s">
        <v>406</v>
      </c>
      <c r="HM16" t="s">
        <v>406</v>
      </c>
      <c r="HN16" t="s">
        <v>406</v>
      </c>
      <c r="HO16" t="s">
        <v>406</v>
      </c>
      <c r="HP16" t="s">
        <v>406</v>
      </c>
      <c r="HQ16" t="s">
        <v>406</v>
      </c>
      <c r="HR16" t="s">
        <v>406</v>
      </c>
      <c r="HS16" t="s">
        <v>406</v>
      </c>
      <c r="HT16" t="s">
        <v>406</v>
      </c>
      <c r="HU16" t="s">
        <v>406</v>
      </c>
      <c r="HV16" t="s">
        <v>406</v>
      </c>
      <c r="IC16" t="s">
        <v>406</v>
      </c>
      <c r="ID16" t="s">
        <v>388</v>
      </c>
      <c r="IE16" t="s">
        <v>388</v>
      </c>
      <c r="IF16" t="s">
        <v>402</v>
      </c>
      <c r="IG16" t="s">
        <v>403</v>
      </c>
      <c r="IH16" t="s">
        <v>403</v>
      </c>
      <c r="IL16" t="s">
        <v>403</v>
      </c>
      <c r="IP16" t="s">
        <v>384</v>
      </c>
      <c r="IQ16" t="s">
        <v>384</v>
      </c>
      <c r="IR16" t="s">
        <v>391</v>
      </c>
      <c r="IS16" t="s">
        <v>391</v>
      </c>
      <c r="IT16" t="s">
        <v>410</v>
      </c>
      <c r="IU16" t="s">
        <v>410</v>
      </c>
      <c r="IV16" t="s">
        <v>406</v>
      </c>
      <c r="IW16" t="s">
        <v>406</v>
      </c>
      <c r="IX16" t="s">
        <v>406</v>
      </c>
      <c r="IY16" t="s">
        <v>406</v>
      </c>
      <c r="IZ16" t="s">
        <v>406</v>
      </c>
      <c r="JA16" t="s">
        <v>406</v>
      </c>
      <c r="JB16" t="s">
        <v>386</v>
      </c>
      <c r="JC16" t="s">
        <v>406</v>
      </c>
      <c r="JE16" t="s">
        <v>393</v>
      </c>
      <c r="JF16" t="s">
        <v>393</v>
      </c>
      <c r="JG16" t="s">
        <v>386</v>
      </c>
      <c r="JH16" t="s">
        <v>386</v>
      </c>
      <c r="JI16" t="s">
        <v>386</v>
      </c>
      <c r="JJ16" t="s">
        <v>386</v>
      </c>
      <c r="JK16" t="s">
        <v>386</v>
      </c>
      <c r="JL16" t="s">
        <v>388</v>
      </c>
      <c r="JM16" t="s">
        <v>388</v>
      </c>
      <c r="JN16" t="s">
        <v>388</v>
      </c>
      <c r="JO16" t="s">
        <v>386</v>
      </c>
      <c r="JP16" t="s">
        <v>384</v>
      </c>
      <c r="JQ16" t="s">
        <v>391</v>
      </c>
      <c r="JR16" t="s">
        <v>388</v>
      </c>
      <c r="JS16" t="s">
        <v>388</v>
      </c>
    </row>
    <row r="17" spans="1:279" x14ac:dyDescent="0.25">
      <c r="A17">
        <v>1</v>
      </c>
      <c r="B17">
        <v>1657377104</v>
      </c>
      <c r="C17">
        <v>0</v>
      </c>
      <c r="D17" t="s">
        <v>411</v>
      </c>
      <c r="E17" t="s">
        <v>412</v>
      </c>
      <c r="F17" t="s">
        <v>413</v>
      </c>
      <c r="G17" t="s">
        <v>414</v>
      </c>
      <c r="H17" t="s">
        <v>415</v>
      </c>
      <c r="I17" t="s">
        <v>416</v>
      </c>
      <c r="J17" t="s">
        <v>417</v>
      </c>
      <c r="K17">
        <v>1657377104</v>
      </c>
      <c r="L17">
        <f t="shared" ref="L17:L48" si="0">(M17)/1000</f>
        <v>6.2698498057213517E-3</v>
      </c>
      <c r="M17">
        <f t="shared" ref="M17:M48" si="1">IF(DB17, AP17, AJ17)</f>
        <v>6.2698498057213516</v>
      </c>
      <c r="N17">
        <f t="shared" ref="N17:N48" si="2">IF(DB17, AK17, AI17)</f>
        <v>27.872758626454548</v>
      </c>
      <c r="O17">
        <f t="shared" ref="O17:O48" si="3">DD17 - IF(AW17&gt;1, N17*CX17*100/(AY17*DR17), 0)</f>
        <v>363.81799999999998</v>
      </c>
      <c r="P17">
        <f t="shared" ref="P17:P48" si="4">((V17-L17/2)*O17-N17)/(V17+L17/2)</f>
        <v>248.38473964238176</v>
      </c>
      <c r="Q17">
        <f t="shared" ref="Q17:Q48" si="5">P17*(DK17+DL17)/1000</f>
        <v>24.750309552517376</v>
      </c>
      <c r="R17">
        <f t="shared" ref="R17:R48" si="6">(DD17 - IF(AW17&gt;1, N17*CX17*100/(AY17*DR17), 0))*(DK17+DL17)/1000</f>
        <v>36.252662437082002</v>
      </c>
      <c r="S17">
        <f t="shared" ref="S17:S48" si="7">2/((1/U17-1/T17)+SIGN(U17)*SQRT((1/U17-1/T17)*(1/U17-1/T17) + 4*CY17/((CY17+1)*(CY17+1))*(2*1/U17*1/T17-1/T17*1/T17)))</f>
        <v>0.44253323669606337</v>
      </c>
      <c r="T17">
        <f t="shared" ref="T17:T48" si="8">IF(LEFT(CZ17,1)&lt;&gt;"0",IF(LEFT(CZ17,1)="1",3,DA17),$D$5+$E$5*(DR17*DK17/($K$5*1000))+$F$5*(DR17*DK17/($K$5*1000))*MAX(MIN(CX17,$J$5),$I$5)*MAX(MIN(CX17,$J$5),$I$5)+$G$5*MAX(MIN(CX17,$J$5),$I$5)*(DR17*DK17/($K$5*1000))+$H$5*(DR17*DK17/($K$5*1000))*(DR17*DK17/($K$5*1000)))</f>
        <v>2.9215538378826831</v>
      </c>
      <c r="U17">
        <f t="shared" ref="U17:U48" si="9">L17*(1000-(1000*0.61365*EXP(17.502*Y17/(240.97+Y17))/(DK17+DL17)+DF17)/2)/(1000*0.61365*EXP(17.502*Y17/(240.97+Y17))/(DK17+DL17)-DF17)</f>
        <v>0.40838405496147662</v>
      </c>
      <c r="V17">
        <f t="shared" ref="V17:V48" si="10">1/((CY17+1)/(S17/1.6)+1/(T17/1.37)) + CY17/((CY17+1)/(S17/1.6) + CY17/(T17/1.37))</f>
        <v>0.25808825071960984</v>
      </c>
      <c r="W17">
        <f t="shared" ref="W17:W48" si="11">(CT17*CW17)</f>
        <v>289.56706177836816</v>
      </c>
      <c r="X17">
        <f t="shared" ref="X17:X48" si="12">(DM17+(W17+2*0.95*0.0000000567*(((DM17+$B$7)+273)^4-(DM17+273)^4)-44100*L17)/(1.84*29.3*T17+8*0.95*0.0000000567*(DM17+273)^3))</f>
        <v>28.509976485714095</v>
      </c>
      <c r="Y17">
        <f t="shared" ref="Y17:Y48" si="13">($C$7*DN17+$D$7*DO17+$E$7*X17)</f>
        <v>28.092400000000001</v>
      </c>
      <c r="Z17">
        <f t="shared" ref="Z17:Z48" si="14">0.61365*EXP(17.502*Y17/(240.97+Y17))</f>
        <v>3.8153290688997581</v>
      </c>
      <c r="AA17">
        <f t="shared" ref="AA17:AA48" si="15">(AB17/AC17*100)</f>
        <v>59.9409652420144</v>
      </c>
      <c r="AB17">
        <f t="shared" ref="AB17:AB48" si="16">DF17*(DK17+DL17)/1000</f>
        <v>2.33269059709</v>
      </c>
      <c r="AC17">
        <f t="shared" ref="AC17:AC48" si="17">0.61365*EXP(17.502*DM17/(240.97+DM17))</f>
        <v>3.8916467021704686</v>
      </c>
      <c r="AD17">
        <f t="shared" ref="AD17:AD48" si="18">(Z17-DF17*(DK17+DL17)/1000)</f>
        <v>1.4826384718097581</v>
      </c>
      <c r="AE17">
        <f t="shared" ref="AE17:AE48" si="19">(-L17*44100)</f>
        <v>-276.50037643231161</v>
      </c>
      <c r="AF17">
        <f t="shared" ref="AF17:AF48" si="20">2*29.3*T17*0.92*(DM17-Y17)</f>
        <v>53.615318296899616</v>
      </c>
      <c r="AG17">
        <f t="shared" ref="AG17:AG48" si="21">2*0.95*0.0000000567*(((DM17+$B$7)+273)^4-(Y17+273)^4)</f>
        <v>4.0107168340077397</v>
      </c>
      <c r="AH17">
        <f t="shared" ref="AH17:AH48" si="22">W17+AG17+AE17+AF17</f>
        <v>70.692720476963885</v>
      </c>
      <c r="AI17">
        <f t="shared" ref="AI17:AI48" si="23">DJ17*AW17*(DE17-DD17*(1000-AW17*DG17)/(1000-AW17*DF17))/(100*CX17)</f>
        <v>27.907952609740491</v>
      </c>
      <c r="AJ17">
        <f t="shared" ref="AJ17:AJ48" si="24">1000*DJ17*AW17*(DF17-DG17)/(100*CX17*(1000-AW17*DF17))</f>
        <v>6.3342149653385764</v>
      </c>
      <c r="AK17">
        <f t="shared" ref="AK17:AK48" si="25">(AL17 - AM17 - DK17*1000/(8.314*(DM17+273.15)) * AO17/DJ17 * AN17) * DJ17/(100*CX17) * (1000 - DG17)/1000</f>
        <v>27.872758626454548</v>
      </c>
      <c r="AL17">
        <v>406.51461176440557</v>
      </c>
      <c r="AM17">
        <v>372.53359999999998</v>
      </c>
      <c r="AN17">
        <v>-7.8402993241756156E-4</v>
      </c>
      <c r="AO17">
        <v>67.037625443211795</v>
      </c>
      <c r="AP17">
        <f t="shared" ref="AP17:AP48" si="26">(AR17 - AQ17 + DK17*1000/(8.314*(DM17+273.15)) * AT17/DJ17 * AS17) * DJ17/(100*CX17) * 1000/(1000 - AR17)</f>
        <v>6.2698498057213516</v>
      </c>
      <c r="AQ17">
        <v>16.018511846624289</v>
      </c>
      <c r="AR17">
        <v>23.41223999999999</v>
      </c>
      <c r="AS17">
        <v>-7.6702195388071263E-3</v>
      </c>
      <c r="AT17">
        <v>77.615660175732017</v>
      </c>
      <c r="AU17">
        <v>0</v>
      </c>
      <c r="AV17">
        <v>0</v>
      </c>
      <c r="AW17">
        <f t="shared" ref="AW17:AW48" si="27">IF(AU17*$H$13&gt;=AY17,1,(AY17/(AY17-AU17*$H$13)))</f>
        <v>1</v>
      </c>
      <c r="AX17">
        <f t="shared" ref="AX17:AX48" si="28">(AW17-1)*100</f>
        <v>0</v>
      </c>
      <c r="AY17">
        <f t="shared" ref="AY17:AY48" si="29">MAX(0,($B$13+$C$13*DR17)/(1+$D$13*DR17)*DK17/(DM17+273)*$E$13)</f>
        <v>52386.330286092438</v>
      </c>
      <c r="AZ17" t="s">
        <v>418</v>
      </c>
      <c r="BA17">
        <v>10261.299999999999</v>
      </c>
      <c r="BB17">
        <v>726.8726923076922</v>
      </c>
      <c r="BC17">
        <v>3279.05</v>
      </c>
      <c r="BD17">
        <f t="shared" ref="BD17:BD48" si="30">1-BB17/BC17</f>
        <v>0.77832826815458989</v>
      </c>
      <c r="BE17">
        <v>-1.5391584728262959</v>
      </c>
      <c r="BF17" t="s">
        <v>419</v>
      </c>
      <c r="BG17">
        <v>10242.5</v>
      </c>
      <c r="BH17">
        <v>989.7826</v>
      </c>
      <c r="BI17">
        <v>1460.57</v>
      </c>
      <c r="BJ17">
        <f t="shared" ref="BJ17:BJ48" si="31">1-BH17/BI17</f>
        <v>0.32233128162292801</v>
      </c>
      <c r="BK17">
        <v>0.5</v>
      </c>
      <c r="BL17">
        <f t="shared" ref="BL17:BL48" si="32">CU17</f>
        <v>1513.1850061027815</v>
      </c>
      <c r="BM17">
        <f t="shared" ref="BM17:BM48" si="33">N17</f>
        <v>27.872758626454548</v>
      </c>
      <c r="BN17">
        <f t="shared" ref="BN17:BN48" si="34">BJ17*BK17*BL17</f>
        <v>243.87343117485383</v>
      </c>
      <c r="BO17">
        <f t="shared" ref="BO17:BO48" si="35">(BM17-BE17)/BL17</f>
        <v>1.9437092609734113E-2</v>
      </c>
      <c r="BP17">
        <f t="shared" ref="BP17:BP48" si="36">(BC17-BI17)/BI17</f>
        <v>1.2450481661269233</v>
      </c>
      <c r="BQ17">
        <f t="shared" ref="BQ17:BQ48" si="37">BB17/(BD17+BB17/BI17)</f>
        <v>569.65302436737352</v>
      </c>
      <c r="BR17" t="s">
        <v>420</v>
      </c>
      <c r="BS17">
        <v>676.54</v>
      </c>
      <c r="BT17">
        <f t="shared" ref="BT17:BT48" si="38">IF(BS17&lt;&gt;0, BS17, BQ17)</f>
        <v>676.54</v>
      </c>
      <c r="BU17">
        <f t="shared" ref="BU17:BU48" si="39">1-BT17/BI17</f>
        <v>0.53679727777511521</v>
      </c>
      <c r="BV17">
        <f t="shared" ref="BV17:BV48" si="40">(BI17-BH17)/(BI17-BT17)</f>
        <v>0.60047115544048058</v>
      </c>
      <c r="BW17">
        <f t="shared" ref="BW17:BW48" si="41">(BC17-BI17)/(BC17-BT17)</f>
        <v>0.69874083096702799</v>
      </c>
      <c r="BX17">
        <f t="shared" ref="BX17:BX48" si="42">(BI17-BH17)/(BI17-BB17)</f>
        <v>0.64166434177162757</v>
      </c>
      <c r="BY17">
        <f t="shared" ref="BY17:BY48" si="43">(BC17-BI17)/(BC17-BB17)</f>
        <v>0.71252102842505061</v>
      </c>
      <c r="BZ17">
        <f t="shared" ref="BZ17:BZ48" si="44">(BV17*BT17/BH17)</f>
        <v>0.41043634784214506</v>
      </c>
      <c r="CA17">
        <f t="shared" ref="CA17:CA48" si="45">(1-BZ17)</f>
        <v>0.58956365215785489</v>
      </c>
      <c r="CB17">
        <v>3426</v>
      </c>
      <c r="CC17">
        <v>300</v>
      </c>
      <c r="CD17">
        <v>300</v>
      </c>
      <c r="CE17">
        <v>300</v>
      </c>
      <c r="CF17">
        <v>10242.5</v>
      </c>
      <c r="CG17">
        <v>1358.91</v>
      </c>
      <c r="CH17">
        <v>-1.11687E-2</v>
      </c>
      <c r="CI17">
        <v>-0.4</v>
      </c>
      <c r="CJ17" t="s">
        <v>421</v>
      </c>
      <c r="CK17" t="s">
        <v>421</v>
      </c>
      <c r="CL17" t="s">
        <v>421</v>
      </c>
      <c r="CM17" t="s">
        <v>421</v>
      </c>
      <c r="CN17" t="s">
        <v>421</v>
      </c>
      <c r="CO17" t="s">
        <v>421</v>
      </c>
      <c r="CP17" t="s">
        <v>421</v>
      </c>
      <c r="CQ17" t="s">
        <v>421</v>
      </c>
      <c r="CR17" t="s">
        <v>421</v>
      </c>
      <c r="CS17" t="s">
        <v>421</v>
      </c>
      <c r="CT17">
        <f t="shared" ref="CT17:CT48" si="46">$B$11*DS17+$C$11*DT17+$F$11*EE17*(1-EH17)</f>
        <v>1800</v>
      </c>
      <c r="CU17">
        <f t="shared" ref="CU17:CU48" si="47">CT17*CV17</f>
        <v>1513.1850061027815</v>
      </c>
      <c r="CV17">
        <f t="shared" ref="CV17:CV48" si="48">($B$11*$D$9+$C$11*$D$9+$F$11*((ER17+EJ17)/MAX(ER17+EJ17+ES17, 0.1)*$I$9+ES17/MAX(ER17+EJ17+ES17, 0.1)*$J$9))/($B$11+$C$11+$F$11)</f>
        <v>0.84065833672376744</v>
      </c>
      <c r="CW17">
        <f t="shared" ref="CW17:CW48" si="49">($B$11*$K$9+$C$11*$K$9+$F$11*((ER17+EJ17)/MAX(ER17+EJ17+ES17, 0.1)*$P$9+ES17/MAX(ER17+EJ17+ES17, 0.1)*$Q$9))/($B$11+$C$11+$F$11)</f>
        <v>0.1608705898768712</v>
      </c>
      <c r="CX17">
        <v>6</v>
      </c>
      <c r="CY17">
        <v>0.5</v>
      </c>
      <c r="CZ17" t="s">
        <v>422</v>
      </c>
      <c r="DA17">
        <v>2</v>
      </c>
      <c r="DB17" t="b">
        <v>1</v>
      </c>
      <c r="DC17">
        <v>1657377104</v>
      </c>
      <c r="DD17">
        <v>363.81799999999998</v>
      </c>
      <c r="DE17">
        <v>400.06700000000001</v>
      </c>
      <c r="DF17">
        <v>23.41</v>
      </c>
      <c r="DG17">
        <v>15.988099999999999</v>
      </c>
      <c r="DH17">
        <v>364.71899999999999</v>
      </c>
      <c r="DI17">
        <v>23.449000000000002</v>
      </c>
      <c r="DJ17">
        <v>500.08199999999999</v>
      </c>
      <c r="DK17">
        <v>99.544899999999998</v>
      </c>
      <c r="DL17">
        <v>0.100149</v>
      </c>
      <c r="DM17">
        <v>28.4328</v>
      </c>
      <c r="DN17">
        <v>28.092400000000001</v>
      </c>
      <c r="DO17">
        <v>999.9</v>
      </c>
      <c r="DP17">
        <v>0</v>
      </c>
      <c r="DQ17">
        <v>0</v>
      </c>
      <c r="DR17">
        <v>10000</v>
      </c>
      <c r="DS17">
        <v>0</v>
      </c>
      <c r="DT17">
        <v>1851.7</v>
      </c>
      <c r="DU17">
        <v>-36.248399999999997</v>
      </c>
      <c r="DV17">
        <v>372.54</v>
      </c>
      <c r="DW17">
        <v>406.56700000000001</v>
      </c>
      <c r="DX17">
        <v>7.4218400000000004</v>
      </c>
      <c r="DY17">
        <v>400.06700000000001</v>
      </c>
      <c r="DZ17">
        <v>15.988099999999999</v>
      </c>
      <c r="EA17">
        <v>2.3303400000000001</v>
      </c>
      <c r="EB17">
        <v>1.59154</v>
      </c>
      <c r="EC17">
        <v>19.887699999999999</v>
      </c>
      <c r="ED17">
        <v>13.8771</v>
      </c>
      <c r="EE17">
        <v>1800</v>
      </c>
      <c r="EF17">
        <v>0.97799199999999997</v>
      </c>
      <c r="EG17">
        <v>2.2007599999999999E-2</v>
      </c>
      <c r="EH17">
        <v>0</v>
      </c>
      <c r="EI17">
        <v>989.12199999999996</v>
      </c>
      <c r="EJ17">
        <v>5.0007299999999999</v>
      </c>
      <c r="EK17">
        <v>22317.9</v>
      </c>
      <c r="EL17">
        <v>14733.4</v>
      </c>
      <c r="EM17">
        <v>40.625</v>
      </c>
      <c r="EN17">
        <v>42.311999999999998</v>
      </c>
      <c r="EO17">
        <v>41.311999999999998</v>
      </c>
      <c r="EP17">
        <v>42.25</v>
      </c>
      <c r="EQ17">
        <v>42.811999999999998</v>
      </c>
      <c r="ER17">
        <v>1755.49</v>
      </c>
      <c r="ES17">
        <v>39.5</v>
      </c>
      <c r="ET17">
        <v>0</v>
      </c>
      <c r="EU17">
        <v>1657377104.9000001</v>
      </c>
      <c r="EV17">
        <v>0</v>
      </c>
      <c r="EW17">
        <v>989.7826</v>
      </c>
      <c r="EX17">
        <v>-2.5269230894003121</v>
      </c>
      <c r="EY17">
        <v>653.68461701112665</v>
      </c>
      <c r="EZ17">
        <v>22211.648000000001</v>
      </c>
      <c r="FA17">
        <v>15</v>
      </c>
      <c r="FB17">
        <v>1657377068.5</v>
      </c>
      <c r="FC17" t="s">
        <v>423</v>
      </c>
      <c r="FD17">
        <v>1657377060</v>
      </c>
      <c r="FE17">
        <v>1657377068.5</v>
      </c>
      <c r="FF17">
        <v>2</v>
      </c>
      <c r="FG17">
        <v>-4.0000000000000001E-3</v>
      </c>
      <c r="FH17">
        <v>-2.5999999999999999E-2</v>
      </c>
      <c r="FI17">
        <v>-0.89300000000000002</v>
      </c>
      <c r="FJ17">
        <v>-9.1999999999999998E-2</v>
      </c>
      <c r="FK17">
        <v>400</v>
      </c>
      <c r="FL17">
        <v>16</v>
      </c>
      <c r="FM17">
        <v>0.03</v>
      </c>
      <c r="FN17">
        <v>0.01</v>
      </c>
      <c r="FO17">
        <v>-36.221373170731709</v>
      </c>
      <c r="FP17">
        <v>0.45936585365851829</v>
      </c>
      <c r="FQ17">
        <v>6.5256776208804046E-2</v>
      </c>
      <c r="FR17">
        <v>1</v>
      </c>
      <c r="FS17">
        <v>7.4396626829268291</v>
      </c>
      <c r="FT17">
        <v>-6.9856724738675643E-2</v>
      </c>
      <c r="FU17">
        <v>3.0317764978469448E-2</v>
      </c>
      <c r="FV17">
        <v>1</v>
      </c>
      <c r="FW17">
        <v>2</v>
      </c>
      <c r="FX17">
        <v>2</v>
      </c>
      <c r="FY17" t="s">
        <v>424</v>
      </c>
      <c r="FZ17">
        <v>2.9159099999999998</v>
      </c>
      <c r="GA17">
        <v>2.8542299999999998</v>
      </c>
      <c r="GB17">
        <v>9.1518199999999994E-2</v>
      </c>
      <c r="GC17">
        <v>0.100107</v>
      </c>
      <c r="GD17">
        <v>0.11172899999999999</v>
      </c>
      <c r="GE17">
        <v>8.7339700000000006E-2</v>
      </c>
      <c r="GF17">
        <v>30342.400000000001</v>
      </c>
      <c r="GG17">
        <v>24004.400000000001</v>
      </c>
      <c r="GH17">
        <v>30755.200000000001</v>
      </c>
      <c r="GI17">
        <v>24616.6</v>
      </c>
      <c r="GJ17">
        <v>35780.300000000003</v>
      </c>
      <c r="GK17">
        <v>30118.2</v>
      </c>
      <c r="GL17">
        <v>41737.5</v>
      </c>
      <c r="GM17">
        <v>33968.1</v>
      </c>
      <c r="GN17">
        <v>2.0633499999999998</v>
      </c>
      <c r="GO17">
        <v>2.0435699999999999</v>
      </c>
      <c r="GP17">
        <v>0.121549</v>
      </c>
      <c r="GQ17">
        <v>0</v>
      </c>
      <c r="GR17">
        <v>26.105</v>
      </c>
      <c r="GS17">
        <v>999.9</v>
      </c>
      <c r="GT17">
        <v>63</v>
      </c>
      <c r="GU17">
        <v>30.1</v>
      </c>
      <c r="GV17">
        <v>27.1189</v>
      </c>
      <c r="GW17">
        <v>61.728400000000001</v>
      </c>
      <c r="GX17">
        <v>24.759599999999999</v>
      </c>
      <c r="GY17">
        <v>1</v>
      </c>
      <c r="GZ17">
        <v>0.125501</v>
      </c>
      <c r="HA17">
        <v>0.15385099999999999</v>
      </c>
      <c r="HB17">
        <v>20.261600000000001</v>
      </c>
      <c r="HC17">
        <v>5.2316700000000003</v>
      </c>
      <c r="HD17">
        <v>11.944100000000001</v>
      </c>
      <c r="HE17">
        <v>4.9873000000000003</v>
      </c>
      <c r="HF17">
        <v>3.2859500000000001</v>
      </c>
      <c r="HG17">
        <v>9999</v>
      </c>
      <c r="HH17">
        <v>9999</v>
      </c>
      <c r="HI17">
        <v>9999</v>
      </c>
      <c r="HJ17">
        <v>184.8</v>
      </c>
      <c r="HK17">
        <v>1.86168</v>
      </c>
      <c r="HL17">
        <v>1.8593999999999999</v>
      </c>
      <c r="HM17">
        <v>1.8597699999999999</v>
      </c>
      <c r="HN17">
        <v>1.85806</v>
      </c>
      <c r="HO17">
        <v>1.86005</v>
      </c>
      <c r="HP17">
        <v>1.8573900000000001</v>
      </c>
      <c r="HQ17">
        <v>1.8659600000000001</v>
      </c>
      <c r="HR17">
        <v>1.86511</v>
      </c>
      <c r="HS17">
        <v>0</v>
      </c>
      <c r="HT17">
        <v>0</v>
      </c>
      <c r="HU17">
        <v>0</v>
      </c>
      <c r="HV17">
        <v>0</v>
      </c>
      <c r="HW17" t="s">
        <v>425</v>
      </c>
      <c r="HX17" t="s">
        <v>426</v>
      </c>
      <c r="HY17" t="s">
        <v>427</v>
      </c>
      <c r="HZ17" t="s">
        <v>427</v>
      </c>
      <c r="IA17" t="s">
        <v>427</v>
      </c>
      <c r="IB17" t="s">
        <v>427</v>
      </c>
      <c r="IC17">
        <v>0</v>
      </c>
      <c r="ID17">
        <v>100</v>
      </c>
      <c r="IE17">
        <v>100</v>
      </c>
      <c r="IF17">
        <v>-0.90100000000000002</v>
      </c>
      <c r="IG17">
        <v>-3.9E-2</v>
      </c>
      <c r="IH17">
        <v>-1.1478708691360431</v>
      </c>
      <c r="II17">
        <v>1.158620315000149E-3</v>
      </c>
      <c r="IJ17">
        <v>-1.4607559310062331E-6</v>
      </c>
      <c r="IK17">
        <v>3.8484305645441042E-10</v>
      </c>
      <c r="IL17">
        <v>-0.141945472058569</v>
      </c>
      <c r="IM17">
        <v>3.0484640434847699E-3</v>
      </c>
      <c r="IN17">
        <v>-9.3584587959385786E-5</v>
      </c>
      <c r="IO17">
        <v>6.42983829145831E-6</v>
      </c>
      <c r="IP17">
        <v>4</v>
      </c>
      <c r="IQ17">
        <v>2084</v>
      </c>
      <c r="IR17">
        <v>2</v>
      </c>
      <c r="IS17">
        <v>32</v>
      </c>
      <c r="IT17">
        <v>0.7</v>
      </c>
      <c r="IU17">
        <v>0.6</v>
      </c>
      <c r="IV17">
        <v>1.01685</v>
      </c>
      <c r="IW17">
        <v>2.3986800000000001</v>
      </c>
      <c r="IX17">
        <v>1.54297</v>
      </c>
      <c r="IY17">
        <v>2.36572</v>
      </c>
      <c r="IZ17">
        <v>1.54541</v>
      </c>
      <c r="JA17">
        <v>2.34985</v>
      </c>
      <c r="JB17">
        <v>35.313299999999998</v>
      </c>
      <c r="JC17">
        <v>23.833600000000001</v>
      </c>
      <c r="JD17">
        <v>18</v>
      </c>
      <c r="JE17">
        <v>483.334</v>
      </c>
      <c r="JF17">
        <v>542.84900000000005</v>
      </c>
      <c r="JG17">
        <v>27.787299999999998</v>
      </c>
      <c r="JH17">
        <v>28.902000000000001</v>
      </c>
      <c r="JI17">
        <v>30.000399999999999</v>
      </c>
      <c r="JJ17">
        <v>28.921900000000001</v>
      </c>
      <c r="JK17">
        <v>28.880199999999999</v>
      </c>
      <c r="JL17">
        <v>20.438500000000001</v>
      </c>
      <c r="JM17">
        <v>48.253999999999998</v>
      </c>
      <c r="JN17">
        <v>5.9464300000000003</v>
      </c>
      <c r="JO17">
        <v>27.753699999999998</v>
      </c>
      <c r="JP17">
        <v>400</v>
      </c>
      <c r="JQ17">
        <v>15.933</v>
      </c>
      <c r="JR17">
        <v>100.455</v>
      </c>
      <c r="JS17">
        <v>99.423000000000002</v>
      </c>
    </row>
    <row r="18" spans="1:279" x14ac:dyDescent="0.25">
      <c r="A18">
        <v>2</v>
      </c>
      <c r="B18">
        <v>1657377242.5</v>
      </c>
      <c r="C18">
        <v>138.5</v>
      </c>
      <c r="D18" t="s">
        <v>428</v>
      </c>
      <c r="E18" t="s">
        <v>429</v>
      </c>
      <c r="F18" t="s">
        <v>413</v>
      </c>
      <c r="G18" t="s">
        <v>414</v>
      </c>
      <c r="H18" t="s">
        <v>415</v>
      </c>
      <c r="I18" t="s">
        <v>416</v>
      </c>
      <c r="J18" t="s">
        <v>417</v>
      </c>
      <c r="K18">
        <v>1657377242.5</v>
      </c>
      <c r="L18">
        <f t="shared" si="0"/>
        <v>6.1555452775324043E-3</v>
      </c>
      <c r="M18">
        <f t="shared" si="1"/>
        <v>6.1555452775324042</v>
      </c>
      <c r="N18">
        <f t="shared" si="2"/>
        <v>20.127537315682684</v>
      </c>
      <c r="O18">
        <f t="shared" si="3"/>
        <v>273.81799999999998</v>
      </c>
      <c r="P18">
        <f t="shared" si="4"/>
        <v>189.57517298713145</v>
      </c>
      <c r="Q18">
        <f t="shared" si="5"/>
        <v>18.890699254091757</v>
      </c>
      <c r="R18">
        <f t="shared" si="6"/>
        <v>27.285289560084003</v>
      </c>
      <c r="S18">
        <f t="shared" si="7"/>
        <v>0.43841968858927094</v>
      </c>
      <c r="T18">
        <f t="shared" si="8"/>
        <v>2.9224717584126161</v>
      </c>
      <c r="U18">
        <f t="shared" si="9"/>
        <v>0.40488632015649478</v>
      </c>
      <c r="V18">
        <f t="shared" si="10"/>
        <v>0.25585271659035225</v>
      </c>
      <c r="W18">
        <f t="shared" si="11"/>
        <v>289.5574730724436</v>
      </c>
      <c r="X18">
        <f t="shared" si="12"/>
        <v>28.443968639232626</v>
      </c>
      <c r="Y18">
        <f t="shared" si="13"/>
        <v>27.9971</v>
      </c>
      <c r="Z18">
        <f t="shared" si="14"/>
        <v>3.7941981710929547</v>
      </c>
      <c r="AA18">
        <f t="shared" si="15"/>
        <v>60.096358612119531</v>
      </c>
      <c r="AB18">
        <f t="shared" si="16"/>
        <v>2.3257635721662004</v>
      </c>
      <c r="AC18">
        <f t="shared" si="17"/>
        <v>3.8700573976160473</v>
      </c>
      <c r="AD18">
        <f t="shared" si="18"/>
        <v>1.4684345989267542</v>
      </c>
      <c r="AE18">
        <f t="shared" si="19"/>
        <v>-271.45954673917902</v>
      </c>
      <c r="AF18">
        <f t="shared" si="20"/>
        <v>53.569141129443906</v>
      </c>
      <c r="AG18">
        <f t="shared" si="21"/>
        <v>4.0021953936531744</v>
      </c>
      <c r="AH18">
        <f t="shared" si="22"/>
        <v>75.669262856361641</v>
      </c>
      <c r="AI18">
        <f t="shared" si="23"/>
        <v>20.190764826012039</v>
      </c>
      <c r="AJ18">
        <f t="shared" si="24"/>
        <v>6.1715569976699154</v>
      </c>
      <c r="AK18">
        <f t="shared" si="25"/>
        <v>20.127537315682684</v>
      </c>
      <c r="AL18">
        <v>304.9038225497589</v>
      </c>
      <c r="AM18">
        <v>280.3599696969697</v>
      </c>
      <c r="AN18">
        <v>-2.9430305387510491E-5</v>
      </c>
      <c r="AO18">
        <v>67.04005919308689</v>
      </c>
      <c r="AP18">
        <f t="shared" si="26"/>
        <v>6.1555452775324042</v>
      </c>
      <c r="AQ18">
        <v>16.12745236845155</v>
      </c>
      <c r="AR18">
        <v>23.34282666666666</v>
      </c>
      <c r="AS18">
        <v>-3.9719857030332272E-4</v>
      </c>
      <c r="AT18">
        <v>77.927641523588306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52429.360124818428</v>
      </c>
      <c r="AZ18" t="s">
        <v>418</v>
      </c>
      <c r="BA18">
        <v>10261.299999999999</v>
      </c>
      <c r="BB18">
        <v>726.8726923076922</v>
      </c>
      <c r="BC18">
        <v>3279.05</v>
      </c>
      <c r="BD18">
        <f t="shared" si="30"/>
        <v>0.77832826815458989</v>
      </c>
      <c r="BE18">
        <v>-1.5391584728262959</v>
      </c>
      <c r="BF18" t="s">
        <v>430</v>
      </c>
      <c r="BG18">
        <v>10239.1</v>
      </c>
      <c r="BH18">
        <v>929.12380769230776</v>
      </c>
      <c r="BI18">
        <v>1321.91</v>
      </c>
      <c r="BJ18">
        <f t="shared" si="31"/>
        <v>0.29713535135349023</v>
      </c>
      <c r="BK18">
        <v>0.5</v>
      </c>
      <c r="BL18">
        <f t="shared" si="32"/>
        <v>1513.1345995194008</v>
      </c>
      <c r="BM18">
        <f t="shared" si="33"/>
        <v>20.127537315682684</v>
      </c>
      <c r="BN18">
        <f t="shared" si="34"/>
        <v>224.80289043665994</v>
      </c>
      <c r="BO18">
        <f t="shared" si="35"/>
        <v>1.4319080269125244E-2</v>
      </c>
      <c r="BP18">
        <f t="shared" si="36"/>
        <v>1.4805395223578004</v>
      </c>
      <c r="BQ18">
        <f t="shared" si="37"/>
        <v>547.26404701299691</v>
      </c>
      <c r="BR18" t="s">
        <v>431</v>
      </c>
      <c r="BS18">
        <v>654.88</v>
      </c>
      <c r="BT18">
        <f t="shared" si="38"/>
        <v>654.88</v>
      </c>
      <c r="BU18">
        <f t="shared" si="39"/>
        <v>0.50459562300005301</v>
      </c>
      <c r="BV18">
        <f t="shared" si="40"/>
        <v>0.58885836065498143</v>
      </c>
      <c r="BW18">
        <f t="shared" si="41"/>
        <v>0.74581296181268741</v>
      </c>
      <c r="BX18">
        <f t="shared" si="42"/>
        <v>0.66010347121091939</v>
      </c>
      <c r="BY18">
        <f t="shared" si="43"/>
        <v>0.76685110948253676</v>
      </c>
      <c r="BZ18">
        <f t="shared" si="44"/>
        <v>0.4150486297230277</v>
      </c>
      <c r="CA18">
        <f t="shared" si="45"/>
        <v>0.5849513702769723</v>
      </c>
      <c r="CB18">
        <v>3428</v>
      </c>
      <c r="CC18">
        <v>300</v>
      </c>
      <c r="CD18">
        <v>300</v>
      </c>
      <c r="CE18">
        <v>300</v>
      </c>
      <c r="CF18">
        <v>10239.1</v>
      </c>
      <c r="CG18">
        <v>1240.03</v>
      </c>
      <c r="CH18">
        <v>-1.11641E-2</v>
      </c>
      <c r="CI18">
        <v>1.47</v>
      </c>
      <c r="CJ18" t="s">
        <v>421</v>
      </c>
      <c r="CK18" t="s">
        <v>421</v>
      </c>
      <c r="CL18" t="s">
        <v>421</v>
      </c>
      <c r="CM18" t="s">
        <v>421</v>
      </c>
      <c r="CN18" t="s">
        <v>421</v>
      </c>
      <c r="CO18" t="s">
        <v>421</v>
      </c>
      <c r="CP18" t="s">
        <v>421</v>
      </c>
      <c r="CQ18" t="s">
        <v>421</v>
      </c>
      <c r="CR18" t="s">
        <v>421</v>
      </c>
      <c r="CS18" t="s">
        <v>421</v>
      </c>
      <c r="CT18">
        <f t="shared" si="46"/>
        <v>1799.94</v>
      </c>
      <c r="CU18">
        <f t="shared" si="47"/>
        <v>1513.1345995194008</v>
      </c>
      <c r="CV18">
        <f t="shared" si="48"/>
        <v>0.84065835501150077</v>
      </c>
      <c r="CW18">
        <f t="shared" si="49"/>
        <v>0.16087062517219664</v>
      </c>
      <c r="CX18">
        <v>6</v>
      </c>
      <c r="CY18">
        <v>0.5</v>
      </c>
      <c r="CZ18" t="s">
        <v>422</v>
      </c>
      <c r="DA18">
        <v>2</v>
      </c>
      <c r="DB18" t="b">
        <v>1</v>
      </c>
      <c r="DC18">
        <v>1657377242.5</v>
      </c>
      <c r="DD18">
        <v>273.81799999999998</v>
      </c>
      <c r="DE18">
        <v>300.07</v>
      </c>
      <c r="DF18">
        <v>23.3399</v>
      </c>
      <c r="DG18">
        <v>16.1082</v>
      </c>
      <c r="DH18">
        <v>274.60000000000002</v>
      </c>
      <c r="DI18">
        <v>23.374300000000002</v>
      </c>
      <c r="DJ18">
        <v>500.09100000000001</v>
      </c>
      <c r="DK18">
        <v>99.547300000000007</v>
      </c>
      <c r="DL18">
        <v>0.10023799999999999</v>
      </c>
      <c r="DM18">
        <v>28.3371</v>
      </c>
      <c r="DN18">
        <v>27.9971</v>
      </c>
      <c r="DO18">
        <v>999.9</v>
      </c>
      <c r="DP18">
        <v>0</v>
      </c>
      <c r="DQ18">
        <v>0</v>
      </c>
      <c r="DR18">
        <v>10005</v>
      </c>
      <c r="DS18">
        <v>0</v>
      </c>
      <c r="DT18">
        <v>1796.08</v>
      </c>
      <c r="DU18">
        <v>-26.252600000000001</v>
      </c>
      <c r="DV18">
        <v>280.36099999999999</v>
      </c>
      <c r="DW18">
        <v>304.983</v>
      </c>
      <c r="DX18">
        <v>7.2316799999999999</v>
      </c>
      <c r="DY18">
        <v>300.07</v>
      </c>
      <c r="DZ18">
        <v>16.1082</v>
      </c>
      <c r="EA18">
        <v>2.32342</v>
      </c>
      <c r="EB18">
        <v>1.6035299999999999</v>
      </c>
      <c r="EC18">
        <v>19.839700000000001</v>
      </c>
      <c r="ED18">
        <v>13.992699999999999</v>
      </c>
      <c r="EE18">
        <v>1799.94</v>
      </c>
      <c r="EF18">
        <v>0.97799599999999998</v>
      </c>
      <c r="EG18">
        <v>2.2003999999999999E-2</v>
      </c>
      <c r="EH18">
        <v>0</v>
      </c>
      <c r="EI18">
        <v>928.99</v>
      </c>
      <c r="EJ18">
        <v>5.0007299999999999</v>
      </c>
      <c r="EK18">
        <v>21423.4</v>
      </c>
      <c r="EL18">
        <v>14732.9</v>
      </c>
      <c r="EM18">
        <v>41</v>
      </c>
      <c r="EN18">
        <v>42.561999999999998</v>
      </c>
      <c r="EO18">
        <v>41.686999999999998</v>
      </c>
      <c r="EP18">
        <v>42.436999999999998</v>
      </c>
      <c r="EQ18">
        <v>43.125</v>
      </c>
      <c r="ER18">
        <v>1755.44</v>
      </c>
      <c r="ES18">
        <v>39.5</v>
      </c>
      <c r="ET18">
        <v>0</v>
      </c>
      <c r="EU18">
        <v>137.79999995231631</v>
      </c>
      <c r="EV18">
        <v>0</v>
      </c>
      <c r="EW18">
        <v>929.12380769230776</v>
      </c>
      <c r="EX18">
        <v>-3.3099829040714548</v>
      </c>
      <c r="EY18">
        <v>-486.54016999580512</v>
      </c>
      <c r="EZ18">
        <v>21360.05</v>
      </c>
      <c r="FA18">
        <v>15</v>
      </c>
      <c r="FB18">
        <v>1657377187</v>
      </c>
      <c r="FC18" t="s">
        <v>432</v>
      </c>
      <c r="FD18">
        <v>1657377175</v>
      </c>
      <c r="FE18">
        <v>1657377187</v>
      </c>
      <c r="FF18">
        <v>3</v>
      </c>
      <c r="FG18">
        <v>0.15</v>
      </c>
      <c r="FH18">
        <v>5.0000000000000001E-3</v>
      </c>
      <c r="FI18">
        <v>-0.77100000000000002</v>
      </c>
      <c r="FJ18">
        <v>-8.4000000000000005E-2</v>
      </c>
      <c r="FK18">
        <v>300</v>
      </c>
      <c r="FL18">
        <v>16</v>
      </c>
      <c r="FM18">
        <v>0.06</v>
      </c>
      <c r="FN18">
        <v>0.01</v>
      </c>
      <c r="FO18">
        <v>-26.179024999999999</v>
      </c>
      <c r="FP18">
        <v>-6.9095684802268284E-3</v>
      </c>
      <c r="FQ18">
        <v>2.590456282202034E-2</v>
      </c>
      <c r="FR18">
        <v>1</v>
      </c>
      <c r="FS18">
        <v>7.2182572499999988</v>
      </c>
      <c r="FT18">
        <v>-5.596378986868851E-2</v>
      </c>
      <c r="FU18">
        <v>1.7448067369697409E-2</v>
      </c>
      <c r="FV18">
        <v>1</v>
      </c>
      <c r="FW18">
        <v>2</v>
      </c>
      <c r="FX18">
        <v>2</v>
      </c>
      <c r="FY18" t="s">
        <v>424</v>
      </c>
      <c r="FZ18">
        <v>2.9157700000000002</v>
      </c>
      <c r="GA18">
        <v>2.8543699999999999</v>
      </c>
      <c r="GB18">
        <v>7.2586800000000007E-2</v>
      </c>
      <c r="GC18">
        <v>7.9613199999999995E-2</v>
      </c>
      <c r="GD18">
        <v>0.11146399999999999</v>
      </c>
      <c r="GE18">
        <v>8.7805099999999997E-2</v>
      </c>
      <c r="GF18">
        <v>30970.9</v>
      </c>
      <c r="GG18">
        <v>24549.599999999999</v>
      </c>
      <c r="GH18">
        <v>30752.1</v>
      </c>
      <c r="GI18">
        <v>24615.4</v>
      </c>
      <c r="GJ18">
        <v>35787.300000000003</v>
      </c>
      <c r="GK18">
        <v>30102.6</v>
      </c>
      <c r="GL18">
        <v>41733.199999999997</v>
      </c>
      <c r="GM18">
        <v>33967.699999999997</v>
      </c>
      <c r="GN18">
        <v>2.0625499999999999</v>
      </c>
      <c r="GO18">
        <v>2.0404200000000001</v>
      </c>
      <c r="GP18">
        <v>0.112846</v>
      </c>
      <c r="GQ18">
        <v>0</v>
      </c>
      <c r="GR18">
        <v>26.151900000000001</v>
      </c>
      <c r="GS18">
        <v>999.9</v>
      </c>
      <c r="GT18">
        <v>62.5</v>
      </c>
      <c r="GU18">
        <v>30.4</v>
      </c>
      <c r="GV18">
        <v>27.370799999999999</v>
      </c>
      <c r="GW18">
        <v>61.758400000000002</v>
      </c>
      <c r="GX18">
        <v>24.258800000000001</v>
      </c>
      <c r="GY18">
        <v>1</v>
      </c>
      <c r="GZ18">
        <v>0.13050800000000001</v>
      </c>
      <c r="HA18">
        <v>-0.229575</v>
      </c>
      <c r="HB18">
        <v>20.261800000000001</v>
      </c>
      <c r="HC18">
        <v>5.2292699999999996</v>
      </c>
      <c r="HD18">
        <v>11.944100000000001</v>
      </c>
      <c r="HE18">
        <v>4.9877500000000001</v>
      </c>
      <c r="HF18">
        <v>3.2863500000000001</v>
      </c>
      <c r="HG18">
        <v>9999</v>
      </c>
      <c r="HH18">
        <v>9999</v>
      </c>
      <c r="HI18">
        <v>9999</v>
      </c>
      <c r="HJ18">
        <v>184.8</v>
      </c>
      <c r="HK18">
        <v>1.8616900000000001</v>
      </c>
      <c r="HL18">
        <v>1.85944</v>
      </c>
      <c r="HM18">
        <v>1.85982</v>
      </c>
      <c r="HN18">
        <v>1.85806</v>
      </c>
      <c r="HO18">
        <v>1.86005</v>
      </c>
      <c r="HP18">
        <v>1.8574200000000001</v>
      </c>
      <c r="HQ18">
        <v>1.86598</v>
      </c>
      <c r="HR18">
        <v>1.86517</v>
      </c>
      <c r="HS18">
        <v>0</v>
      </c>
      <c r="HT18">
        <v>0</v>
      </c>
      <c r="HU18">
        <v>0</v>
      </c>
      <c r="HV18">
        <v>0</v>
      </c>
      <c r="HW18" t="s">
        <v>425</v>
      </c>
      <c r="HX18" t="s">
        <v>426</v>
      </c>
      <c r="HY18" t="s">
        <v>427</v>
      </c>
      <c r="HZ18" t="s">
        <v>427</v>
      </c>
      <c r="IA18" t="s">
        <v>427</v>
      </c>
      <c r="IB18" t="s">
        <v>427</v>
      </c>
      <c r="IC18">
        <v>0</v>
      </c>
      <c r="ID18">
        <v>100</v>
      </c>
      <c r="IE18">
        <v>100</v>
      </c>
      <c r="IF18">
        <v>-0.78200000000000003</v>
      </c>
      <c r="IG18">
        <v>-3.44E-2</v>
      </c>
      <c r="IH18">
        <v>-0.99817491548707582</v>
      </c>
      <c r="II18">
        <v>1.158620315000149E-3</v>
      </c>
      <c r="IJ18">
        <v>-1.4607559310062331E-6</v>
      </c>
      <c r="IK18">
        <v>3.8484305645441042E-10</v>
      </c>
      <c r="IL18">
        <v>-0.1366940643314635</v>
      </c>
      <c r="IM18">
        <v>3.0484640434847699E-3</v>
      </c>
      <c r="IN18">
        <v>-9.3584587959385786E-5</v>
      </c>
      <c r="IO18">
        <v>6.42983829145831E-6</v>
      </c>
      <c r="IP18">
        <v>4</v>
      </c>
      <c r="IQ18">
        <v>2084</v>
      </c>
      <c r="IR18">
        <v>2</v>
      </c>
      <c r="IS18">
        <v>32</v>
      </c>
      <c r="IT18">
        <v>1.1000000000000001</v>
      </c>
      <c r="IU18">
        <v>0.9</v>
      </c>
      <c r="IV18">
        <v>0.80810499999999996</v>
      </c>
      <c r="IW18">
        <v>2.4145500000000002</v>
      </c>
      <c r="IX18">
        <v>1.54297</v>
      </c>
      <c r="IY18">
        <v>2.36694</v>
      </c>
      <c r="IZ18">
        <v>1.54541</v>
      </c>
      <c r="JA18">
        <v>2.33887</v>
      </c>
      <c r="JB18">
        <v>35.591500000000003</v>
      </c>
      <c r="JC18">
        <v>23.8248</v>
      </c>
      <c r="JD18">
        <v>18</v>
      </c>
      <c r="JE18">
        <v>483.41699999999997</v>
      </c>
      <c r="JF18">
        <v>541.19399999999996</v>
      </c>
      <c r="JG18">
        <v>27.3672</v>
      </c>
      <c r="JH18">
        <v>28.987200000000001</v>
      </c>
      <c r="JI18">
        <v>30.000499999999999</v>
      </c>
      <c r="JJ18">
        <v>28.988700000000001</v>
      </c>
      <c r="JK18">
        <v>28.949200000000001</v>
      </c>
      <c r="JL18">
        <v>16.262899999999998</v>
      </c>
      <c r="JM18">
        <v>48.640900000000002</v>
      </c>
      <c r="JN18">
        <v>0</v>
      </c>
      <c r="JO18">
        <v>27.467099999999999</v>
      </c>
      <c r="JP18">
        <v>300</v>
      </c>
      <c r="JQ18">
        <v>16.102399999999999</v>
      </c>
      <c r="JR18">
        <v>100.44499999999999</v>
      </c>
      <c r="JS18">
        <v>99.420500000000004</v>
      </c>
    </row>
    <row r="19" spans="1:279" x14ac:dyDescent="0.25">
      <c r="A19">
        <v>3</v>
      </c>
      <c r="B19">
        <v>1657377357.5</v>
      </c>
      <c r="C19">
        <v>253.5</v>
      </c>
      <c r="D19" t="s">
        <v>433</v>
      </c>
      <c r="E19" t="s">
        <v>434</v>
      </c>
      <c r="F19" t="s">
        <v>413</v>
      </c>
      <c r="G19" t="s">
        <v>414</v>
      </c>
      <c r="H19" t="s">
        <v>415</v>
      </c>
      <c r="I19" t="s">
        <v>416</v>
      </c>
      <c r="J19" t="s">
        <v>417</v>
      </c>
      <c r="K19">
        <v>1657377357.5</v>
      </c>
      <c r="L19">
        <f t="shared" si="0"/>
        <v>6.0856390973390122E-3</v>
      </c>
      <c r="M19">
        <f t="shared" si="1"/>
        <v>6.085639097339012</v>
      </c>
      <c r="N19">
        <f t="shared" si="2"/>
        <v>11.94497558272786</v>
      </c>
      <c r="O19">
        <f t="shared" si="3"/>
        <v>184.36500000000001</v>
      </c>
      <c r="P19">
        <f t="shared" si="4"/>
        <v>133.59247444201026</v>
      </c>
      <c r="Q19">
        <f t="shared" si="5"/>
        <v>13.312474581419286</v>
      </c>
      <c r="R19">
        <f t="shared" si="6"/>
        <v>18.37195086366</v>
      </c>
      <c r="S19">
        <f t="shared" si="7"/>
        <v>0.43566127407760197</v>
      </c>
      <c r="T19">
        <f t="shared" si="8"/>
        <v>2.917467671201762</v>
      </c>
      <c r="U19">
        <f t="shared" si="9"/>
        <v>0.4024792762801056</v>
      </c>
      <c r="V19">
        <f t="shared" si="10"/>
        <v>0.2543198838288564</v>
      </c>
      <c r="W19">
        <f t="shared" si="11"/>
        <v>289.56545307246938</v>
      </c>
      <c r="X19">
        <f t="shared" si="12"/>
        <v>28.46631943251057</v>
      </c>
      <c r="Y19">
        <f t="shared" si="13"/>
        <v>27.997</v>
      </c>
      <c r="Z19">
        <f t="shared" si="14"/>
        <v>3.7941760517999206</v>
      </c>
      <c r="AA19">
        <f t="shared" si="15"/>
        <v>60.289318294935711</v>
      </c>
      <c r="AB19">
        <f t="shared" si="16"/>
        <v>2.3337604233264</v>
      </c>
      <c r="AC19">
        <f t="shared" si="17"/>
        <v>3.8709351661759217</v>
      </c>
      <c r="AD19">
        <f t="shared" si="18"/>
        <v>1.4604156284735206</v>
      </c>
      <c r="AE19">
        <f t="shared" si="19"/>
        <v>-268.37668419265043</v>
      </c>
      <c r="AF19">
        <f t="shared" si="20"/>
        <v>54.106561878901502</v>
      </c>
      <c r="AG19">
        <f t="shared" si="21"/>
        <v>4.0493567145194431</v>
      </c>
      <c r="AH19">
        <f t="shared" si="22"/>
        <v>79.344687473239887</v>
      </c>
      <c r="AI19">
        <f t="shared" si="23"/>
        <v>11.975934853901911</v>
      </c>
      <c r="AJ19">
        <f t="shared" si="24"/>
        <v>6.1195505985306822</v>
      </c>
      <c r="AK19">
        <f t="shared" si="25"/>
        <v>11.94497558272786</v>
      </c>
      <c r="AL19">
        <v>203.34701537720551</v>
      </c>
      <c r="AM19">
        <v>188.78335757575749</v>
      </c>
      <c r="AN19">
        <v>-4.6238561979199122E-4</v>
      </c>
      <c r="AO19">
        <v>67.039922156598507</v>
      </c>
      <c r="AP19">
        <f t="shared" si="26"/>
        <v>6.085639097339012</v>
      </c>
      <c r="AQ19">
        <v>16.249291615196942</v>
      </c>
      <c r="AR19">
        <v>23.422106060606051</v>
      </c>
      <c r="AS19">
        <v>-7.0160635848494357E-3</v>
      </c>
      <c r="AT19">
        <v>77.832106043811407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52285.190133146512</v>
      </c>
      <c r="AZ19" t="s">
        <v>418</v>
      </c>
      <c r="BA19">
        <v>10261.299999999999</v>
      </c>
      <c r="BB19">
        <v>726.8726923076922</v>
      </c>
      <c r="BC19">
        <v>3279.05</v>
      </c>
      <c r="BD19">
        <f t="shared" si="30"/>
        <v>0.77832826815458989</v>
      </c>
      <c r="BE19">
        <v>-1.5391584728262959</v>
      </c>
      <c r="BF19" t="s">
        <v>435</v>
      </c>
      <c r="BG19">
        <v>10240.1</v>
      </c>
      <c r="BH19">
        <v>892.18061538461541</v>
      </c>
      <c r="BI19">
        <v>1213.31</v>
      </c>
      <c r="BJ19">
        <f t="shared" si="31"/>
        <v>0.26467216508178826</v>
      </c>
      <c r="BK19">
        <v>0.5</v>
      </c>
      <c r="BL19">
        <f t="shared" si="32"/>
        <v>1513.1765995194141</v>
      </c>
      <c r="BM19">
        <f t="shared" si="33"/>
        <v>11.94497558272786</v>
      </c>
      <c r="BN19">
        <f t="shared" si="34"/>
        <v>200.24786337295069</v>
      </c>
      <c r="BO19">
        <f t="shared" si="35"/>
        <v>8.9111436562240819E-3</v>
      </c>
      <c r="BP19">
        <f t="shared" si="36"/>
        <v>1.7025657086812112</v>
      </c>
      <c r="BQ19">
        <f t="shared" si="37"/>
        <v>527.70948998312872</v>
      </c>
      <c r="BR19" t="s">
        <v>436</v>
      </c>
      <c r="BS19">
        <v>647.9</v>
      </c>
      <c r="BT19">
        <f t="shared" si="38"/>
        <v>647.9</v>
      </c>
      <c r="BU19">
        <f t="shared" si="39"/>
        <v>0.46600621440522205</v>
      </c>
      <c r="BV19">
        <f t="shared" si="40"/>
        <v>0.56795844540313145</v>
      </c>
      <c r="BW19">
        <f t="shared" si="41"/>
        <v>0.78510917279516568</v>
      </c>
      <c r="BX19">
        <f t="shared" si="42"/>
        <v>0.66016602661264734</v>
      </c>
      <c r="BY19">
        <f t="shared" si="43"/>
        <v>0.80940301199835252</v>
      </c>
      <c r="BZ19">
        <f t="shared" si="44"/>
        <v>0.4124504281210527</v>
      </c>
      <c r="CA19">
        <f t="shared" si="45"/>
        <v>0.5875495718789473</v>
      </c>
      <c r="CB19">
        <v>3430</v>
      </c>
      <c r="CC19">
        <v>300</v>
      </c>
      <c r="CD19">
        <v>300</v>
      </c>
      <c r="CE19">
        <v>300</v>
      </c>
      <c r="CF19">
        <v>10240.1</v>
      </c>
      <c r="CG19">
        <v>1147.3399999999999</v>
      </c>
      <c r="CH19">
        <v>-1.11655E-2</v>
      </c>
      <c r="CI19">
        <v>2.92</v>
      </c>
      <c r="CJ19" t="s">
        <v>421</v>
      </c>
      <c r="CK19" t="s">
        <v>421</v>
      </c>
      <c r="CL19" t="s">
        <v>421</v>
      </c>
      <c r="CM19" t="s">
        <v>421</v>
      </c>
      <c r="CN19" t="s">
        <v>421</v>
      </c>
      <c r="CO19" t="s">
        <v>421</v>
      </c>
      <c r="CP19" t="s">
        <v>421</v>
      </c>
      <c r="CQ19" t="s">
        <v>421</v>
      </c>
      <c r="CR19" t="s">
        <v>421</v>
      </c>
      <c r="CS19" t="s">
        <v>421</v>
      </c>
      <c r="CT19">
        <f t="shared" si="46"/>
        <v>1799.99</v>
      </c>
      <c r="CU19">
        <f t="shared" si="47"/>
        <v>1513.1765995194141</v>
      </c>
      <c r="CV19">
        <f t="shared" si="48"/>
        <v>0.84065833672376744</v>
      </c>
      <c r="CW19">
        <f t="shared" si="49"/>
        <v>0.1608705898768712</v>
      </c>
      <c r="CX19">
        <v>6</v>
      </c>
      <c r="CY19">
        <v>0.5</v>
      </c>
      <c r="CZ19" t="s">
        <v>422</v>
      </c>
      <c r="DA19">
        <v>2</v>
      </c>
      <c r="DB19" t="b">
        <v>1</v>
      </c>
      <c r="DC19">
        <v>1657377357.5</v>
      </c>
      <c r="DD19">
        <v>184.36500000000001</v>
      </c>
      <c r="DE19">
        <v>200.08500000000001</v>
      </c>
      <c r="DF19">
        <v>23.419599999999999</v>
      </c>
      <c r="DG19">
        <v>16.250399999999999</v>
      </c>
      <c r="DH19">
        <v>185.18899999999999</v>
      </c>
      <c r="DI19">
        <v>23.453399999999998</v>
      </c>
      <c r="DJ19">
        <v>500.15899999999999</v>
      </c>
      <c r="DK19">
        <v>99.549300000000002</v>
      </c>
      <c r="DL19">
        <v>0.10058400000000001</v>
      </c>
      <c r="DM19">
        <v>28.341000000000001</v>
      </c>
      <c r="DN19">
        <v>27.997</v>
      </c>
      <c r="DO19">
        <v>999.9</v>
      </c>
      <c r="DP19">
        <v>0</v>
      </c>
      <c r="DQ19">
        <v>0</v>
      </c>
      <c r="DR19">
        <v>9976.25</v>
      </c>
      <c r="DS19">
        <v>0</v>
      </c>
      <c r="DT19">
        <v>1676.86</v>
      </c>
      <c r="DU19">
        <v>-15.7203</v>
      </c>
      <c r="DV19">
        <v>188.786</v>
      </c>
      <c r="DW19">
        <v>203.39</v>
      </c>
      <c r="DX19">
        <v>7.1692600000000004</v>
      </c>
      <c r="DY19">
        <v>200.08500000000001</v>
      </c>
      <c r="DZ19">
        <v>16.250399999999999</v>
      </c>
      <c r="EA19">
        <v>2.33141</v>
      </c>
      <c r="EB19">
        <v>1.61772</v>
      </c>
      <c r="EC19">
        <v>19.895099999999999</v>
      </c>
      <c r="ED19">
        <v>14.1286</v>
      </c>
      <c r="EE19">
        <v>1799.99</v>
      </c>
      <c r="EF19">
        <v>0.97799599999999998</v>
      </c>
      <c r="EG19">
        <v>2.2003999999999999E-2</v>
      </c>
      <c r="EH19">
        <v>0</v>
      </c>
      <c r="EI19">
        <v>891.54899999999998</v>
      </c>
      <c r="EJ19">
        <v>5.0007299999999999</v>
      </c>
      <c r="EK19">
        <v>20316.099999999999</v>
      </c>
      <c r="EL19">
        <v>14733.2</v>
      </c>
      <c r="EM19">
        <v>40.875</v>
      </c>
      <c r="EN19">
        <v>42.5</v>
      </c>
      <c r="EO19">
        <v>41.561999999999998</v>
      </c>
      <c r="EP19">
        <v>42.436999999999998</v>
      </c>
      <c r="EQ19">
        <v>43.061999999999998</v>
      </c>
      <c r="ER19">
        <v>1755.49</v>
      </c>
      <c r="ES19">
        <v>39.5</v>
      </c>
      <c r="ET19">
        <v>0</v>
      </c>
      <c r="EU19">
        <v>114.7000000476837</v>
      </c>
      <c r="EV19">
        <v>0</v>
      </c>
      <c r="EW19">
        <v>892.18061538461541</v>
      </c>
      <c r="EX19">
        <v>-4.5840683784337344</v>
      </c>
      <c r="EY19">
        <v>401.17264982163368</v>
      </c>
      <c r="EZ19">
        <v>20259.642307692309</v>
      </c>
      <c r="FA19">
        <v>15</v>
      </c>
      <c r="FB19">
        <v>1657377321.5</v>
      </c>
      <c r="FC19" t="s">
        <v>437</v>
      </c>
      <c r="FD19">
        <v>1657377319.5</v>
      </c>
      <c r="FE19">
        <v>1657377321.5</v>
      </c>
      <c r="FF19">
        <v>4</v>
      </c>
      <c r="FG19">
        <v>7.0000000000000001E-3</v>
      </c>
      <c r="FH19">
        <v>0</v>
      </c>
      <c r="FI19">
        <v>-0.81399999999999995</v>
      </c>
      <c r="FJ19">
        <v>-8.5000000000000006E-2</v>
      </c>
      <c r="FK19">
        <v>200</v>
      </c>
      <c r="FL19">
        <v>16</v>
      </c>
      <c r="FM19">
        <v>0.11</v>
      </c>
      <c r="FN19">
        <v>0.01</v>
      </c>
      <c r="FO19">
        <v>-15.629630000000001</v>
      </c>
      <c r="FP19">
        <v>2.9230018761748841E-2</v>
      </c>
      <c r="FQ19">
        <v>4.6264577162230737E-2</v>
      </c>
      <c r="FR19">
        <v>1</v>
      </c>
      <c r="FS19">
        <v>7.2012437500000006</v>
      </c>
      <c r="FT19">
        <v>-1.226532833023174E-2</v>
      </c>
      <c r="FU19">
        <v>1.525173755470173E-2</v>
      </c>
      <c r="FV19">
        <v>1</v>
      </c>
      <c r="FW19">
        <v>2</v>
      </c>
      <c r="FX19">
        <v>2</v>
      </c>
      <c r="FY19" t="s">
        <v>424</v>
      </c>
      <c r="FZ19">
        <v>2.9158499999999998</v>
      </c>
      <c r="GA19">
        <v>2.85446</v>
      </c>
      <c r="GB19">
        <v>5.1364E-2</v>
      </c>
      <c r="GC19">
        <v>5.61807E-2</v>
      </c>
      <c r="GD19">
        <v>0.111718</v>
      </c>
      <c r="GE19">
        <v>8.8361099999999998E-2</v>
      </c>
      <c r="GF19">
        <v>31676.3</v>
      </c>
      <c r="GG19">
        <v>25173</v>
      </c>
      <c r="GH19">
        <v>30749.1</v>
      </c>
      <c r="GI19">
        <v>24614</v>
      </c>
      <c r="GJ19">
        <v>35773.699999999997</v>
      </c>
      <c r="GK19">
        <v>30083</v>
      </c>
      <c r="GL19">
        <v>41729.4</v>
      </c>
      <c r="GM19">
        <v>33966.400000000001</v>
      </c>
      <c r="GN19">
        <v>2.0617999999999999</v>
      </c>
      <c r="GO19">
        <v>2.0373299999999999</v>
      </c>
      <c r="GP19">
        <v>0.115532</v>
      </c>
      <c r="GQ19">
        <v>0</v>
      </c>
      <c r="GR19">
        <v>26.107800000000001</v>
      </c>
      <c r="GS19">
        <v>999.9</v>
      </c>
      <c r="GT19">
        <v>62.2</v>
      </c>
      <c r="GU19">
        <v>30.6</v>
      </c>
      <c r="GV19">
        <v>27.552099999999999</v>
      </c>
      <c r="GW19">
        <v>61.8384</v>
      </c>
      <c r="GX19">
        <v>24.455100000000002</v>
      </c>
      <c r="GY19">
        <v>1</v>
      </c>
      <c r="GZ19">
        <v>0.13442599999999999</v>
      </c>
      <c r="HA19">
        <v>-0.179148</v>
      </c>
      <c r="HB19">
        <v>20.261800000000001</v>
      </c>
      <c r="HC19">
        <v>5.2337600000000002</v>
      </c>
      <c r="HD19">
        <v>11.9444</v>
      </c>
      <c r="HE19">
        <v>4.9874499999999999</v>
      </c>
      <c r="HF19">
        <v>3.2863799999999999</v>
      </c>
      <c r="HG19">
        <v>9999</v>
      </c>
      <c r="HH19">
        <v>9999</v>
      </c>
      <c r="HI19">
        <v>9999</v>
      </c>
      <c r="HJ19">
        <v>184.8</v>
      </c>
      <c r="HK19">
        <v>1.86172</v>
      </c>
      <c r="HL19">
        <v>1.85944</v>
      </c>
      <c r="HM19">
        <v>1.8598399999999999</v>
      </c>
      <c r="HN19">
        <v>1.8581000000000001</v>
      </c>
      <c r="HO19">
        <v>1.86006</v>
      </c>
      <c r="HP19">
        <v>1.85744</v>
      </c>
      <c r="HQ19">
        <v>1.8660000000000001</v>
      </c>
      <c r="HR19">
        <v>1.86521</v>
      </c>
      <c r="HS19">
        <v>0</v>
      </c>
      <c r="HT19">
        <v>0</v>
      </c>
      <c r="HU19">
        <v>0</v>
      </c>
      <c r="HV19">
        <v>0</v>
      </c>
      <c r="HW19" t="s">
        <v>425</v>
      </c>
      <c r="HX19" t="s">
        <v>426</v>
      </c>
      <c r="HY19" t="s">
        <v>427</v>
      </c>
      <c r="HZ19" t="s">
        <v>427</v>
      </c>
      <c r="IA19" t="s">
        <v>427</v>
      </c>
      <c r="IB19" t="s">
        <v>427</v>
      </c>
      <c r="IC19">
        <v>0</v>
      </c>
      <c r="ID19">
        <v>100</v>
      </c>
      <c r="IE19">
        <v>100</v>
      </c>
      <c r="IF19">
        <v>-0.82399999999999995</v>
      </c>
      <c r="IG19">
        <v>-3.3799999999999997E-2</v>
      </c>
      <c r="IH19">
        <v>-0.99100008249497917</v>
      </c>
      <c r="II19">
        <v>1.158620315000149E-3</v>
      </c>
      <c r="IJ19">
        <v>-1.4607559310062331E-6</v>
      </c>
      <c r="IK19">
        <v>3.8484305645441042E-10</v>
      </c>
      <c r="IL19">
        <v>-0.13673653434527061</v>
      </c>
      <c r="IM19">
        <v>3.0484640434847699E-3</v>
      </c>
      <c r="IN19">
        <v>-9.3584587959385786E-5</v>
      </c>
      <c r="IO19">
        <v>6.42983829145831E-6</v>
      </c>
      <c r="IP19">
        <v>4</v>
      </c>
      <c r="IQ19">
        <v>2084</v>
      </c>
      <c r="IR19">
        <v>2</v>
      </c>
      <c r="IS19">
        <v>32</v>
      </c>
      <c r="IT19">
        <v>0.6</v>
      </c>
      <c r="IU19">
        <v>0.6</v>
      </c>
      <c r="IV19">
        <v>0.59082000000000001</v>
      </c>
      <c r="IW19">
        <v>2.4182100000000002</v>
      </c>
      <c r="IX19">
        <v>1.54419</v>
      </c>
      <c r="IY19">
        <v>2.36572</v>
      </c>
      <c r="IZ19">
        <v>1.54541</v>
      </c>
      <c r="JA19">
        <v>2.36084</v>
      </c>
      <c r="JB19">
        <v>35.777700000000003</v>
      </c>
      <c r="JC19">
        <v>23.833600000000001</v>
      </c>
      <c r="JD19">
        <v>18</v>
      </c>
      <c r="JE19">
        <v>483.4</v>
      </c>
      <c r="JF19">
        <v>539.36400000000003</v>
      </c>
      <c r="JG19">
        <v>27.615400000000001</v>
      </c>
      <c r="JH19">
        <v>29.031300000000002</v>
      </c>
      <c r="JI19">
        <v>30.0002</v>
      </c>
      <c r="JJ19">
        <v>29.0398</v>
      </c>
      <c r="JK19">
        <v>28.996500000000001</v>
      </c>
      <c r="JL19">
        <v>11.8874</v>
      </c>
      <c r="JM19">
        <v>48.876399999999997</v>
      </c>
      <c r="JN19">
        <v>0</v>
      </c>
      <c r="JO19">
        <v>27.6129</v>
      </c>
      <c r="JP19">
        <v>200</v>
      </c>
      <c r="JQ19">
        <v>16.1661</v>
      </c>
      <c r="JR19">
        <v>100.43600000000001</v>
      </c>
      <c r="JS19">
        <v>99.415700000000001</v>
      </c>
    </row>
    <row r="20" spans="1:279" x14ac:dyDescent="0.25">
      <c r="A20">
        <v>4</v>
      </c>
      <c r="B20">
        <v>1657377475.5</v>
      </c>
      <c r="C20">
        <v>371.5</v>
      </c>
      <c r="D20" t="s">
        <v>438</v>
      </c>
      <c r="E20" t="s">
        <v>439</v>
      </c>
      <c r="F20" t="s">
        <v>413</v>
      </c>
      <c r="G20" t="s">
        <v>414</v>
      </c>
      <c r="H20" t="s">
        <v>415</v>
      </c>
      <c r="I20" t="s">
        <v>416</v>
      </c>
      <c r="J20" t="s">
        <v>417</v>
      </c>
      <c r="K20">
        <v>1657377475.5</v>
      </c>
      <c r="L20">
        <f t="shared" si="0"/>
        <v>6.1135543127989918E-3</v>
      </c>
      <c r="M20">
        <f t="shared" si="1"/>
        <v>6.1135543127989918</v>
      </c>
      <c r="N20">
        <f t="shared" si="2"/>
        <v>7.6758741387459057</v>
      </c>
      <c r="O20">
        <f t="shared" si="3"/>
        <v>139.751</v>
      </c>
      <c r="P20">
        <f t="shared" si="4"/>
        <v>106.99499856700352</v>
      </c>
      <c r="Q20">
        <f t="shared" si="5"/>
        <v>10.662191128680032</v>
      </c>
      <c r="R20">
        <f t="shared" si="6"/>
        <v>13.926369385304</v>
      </c>
      <c r="S20">
        <f t="shared" si="7"/>
        <v>0.44119558057615388</v>
      </c>
      <c r="T20">
        <f t="shared" si="8"/>
        <v>2.9217697942299408</v>
      </c>
      <c r="U20">
        <f t="shared" si="9"/>
        <v>0.40724635385816471</v>
      </c>
      <c r="V20">
        <f t="shared" si="10"/>
        <v>0.25736113389305493</v>
      </c>
      <c r="W20">
        <f t="shared" si="11"/>
        <v>289.56545307246938</v>
      </c>
      <c r="X20">
        <f t="shared" si="12"/>
        <v>28.424879490697105</v>
      </c>
      <c r="Y20">
        <f t="shared" si="13"/>
        <v>27.953299999999999</v>
      </c>
      <c r="Z20">
        <f t="shared" si="14"/>
        <v>3.7845206808989347</v>
      </c>
      <c r="AA20">
        <f t="shared" si="15"/>
        <v>60.427564217157467</v>
      </c>
      <c r="AB20">
        <f t="shared" si="16"/>
        <v>2.3344912382863998</v>
      </c>
      <c r="AC20">
        <f t="shared" si="17"/>
        <v>3.8632886639232717</v>
      </c>
      <c r="AD20">
        <f t="shared" si="18"/>
        <v>1.4500294426125349</v>
      </c>
      <c r="AE20">
        <f t="shared" si="19"/>
        <v>-269.60774519443555</v>
      </c>
      <c r="AF20">
        <f t="shared" si="20"/>
        <v>55.714276877925734</v>
      </c>
      <c r="AG20">
        <f t="shared" si="21"/>
        <v>4.1619281861712407</v>
      </c>
      <c r="AH20">
        <f t="shared" si="22"/>
        <v>79.83391294213078</v>
      </c>
      <c r="AI20">
        <f t="shared" si="23"/>
        <v>7.662178859455075</v>
      </c>
      <c r="AJ20">
        <f t="shared" si="24"/>
        <v>6.1609787446596433</v>
      </c>
      <c r="AK20">
        <f t="shared" si="25"/>
        <v>7.6758741387459057</v>
      </c>
      <c r="AL20">
        <v>152.46404403921571</v>
      </c>
      <c r="AM20">
        <v>143.10792121212131</v>
      </c>
      <c r="AN20">
        <v>-1.1120317480073679E-3</v>
      </c>
      <c r="AO20">
        <v>67.039918499033959</v>
      </c>
      <c r="AP20">
        <f t="shared" si="26"/>
        <v>6.1135543127989918</v>
      </c>
      <c r="AQ20">
        <v>16.210155258048779</v>
      </c>
      <c r="AR20">
        <v>23.42868</v>
      </c>
      <c r="AS20">
        <v>-8.849108535053201E-3</v>
      </c>
      <c r="AT20">
        <v>77.83486482314261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52414.535275596878</v>
      </c>
      <c r="AZ20" t="s">
        <v>418</v>
      </c>
      <c r="BA20">
        <v>10261.299999999999</v>
      </c>
      <c r="BB20">
        <v>726.8726923076922</v>
      </c>
      <c r="BC20">
        <v>3279.05</v>
      </c>
      <c r="BD20">
        <f t="shared" si="30"/>
        <v>0.77832826815458989</v>
      </c>
      <c r="BE20">
        <v>-1.5391584728262959</v>
      </c>
      <c r="BF20" t="s">
        <v>440</v>
      </c>
      <c r="BG20">
        <v>10239.700000000001</v>
      </c>
      <c r="BH20">
        <v>879.91476923076937</v>
      </c>
      <c r="BI20">
        <v>1160.1600000000001</v>
      </c>
      <c r="BJ20">
        <f t="shared" si="31"/>
        <v>0.24155739791858943</v>
      </c>
      <c r="BK20">
        <v>0.5</v>
      </c>
      <c r="BL20">
        <f t="shared" si="32"/>
        <v>1513.1765995194141</v>
      </c>
      <c r="BM20">
        <f t="shared" si="33"/>
        <v>7.6758741387459057</v>
      </c>
      <c r="BN20">
        <f t="shared" si="34"/>
        <v>182.75950098560457</v>
      </c>
      <c r="BO20">
        <f t="shared" si="35"/>
        <v>6.0898593161557626E-3</v>
      </c>
      <c r="BP20">
        <f t="shared" si="36"/>
        <v>1.8263773962212111</v>
      </c>
      <c r="BQ20">
        <f t="shared" si="37"/>
        <v>517.40005232740896</v>
      </c>
      <c r="BR20" t="s">
        <v>441</v>
      </c>
      <c r="BS20">
        <v>654.75</v>
      </c>
      <c r="BT20">
        <f t="shared" si="38"/>
        <v>654.75</v>
      </c>
      <c r="BU20">
        <f t="shared" si="39"/>
        <v>0.4356381878361606</v>
      </c>
      <c r="BV20">
        <f t="shared" si="40"/>
        <v>0.55449087032158184</v>
      </c>
      <c r="BW20">
        <f t="shared" si="41"/>
        <v>0.80741150020957975</v>
      </c>
      <c r="BX20">
        <f t="shared" si="42"/>
        <v>0.64678846066786344</v>
      </c>
      <c r="BY20">
        <f t="shared" si="43"/>
        <v>0.83022836760346852</v>
      </c>
      <c r="BZ20">
        <f t="shared" si="44"/>
        <v>0.41260007223249623</v>
      </c>
      <c r="CA20">
        <f t="shared" si="45"/>
        <v>0.58739992776750372</v>
      </c>
      <c r="CB20">
        <v>3432</v>
      </c>
      <c r="CC20">
        <v>300</v>
      </c>
      <c r="CD20">
        <v>300</v>
      </c>
      <c r="CE20">
        <v>300</v>
      </c>
      <c r="CF20">
        <v>10239.700000000001</v>
      </c>
      <c r="CG20">
        <v>1104.58</v>
      </c>
      <c r="CH20">
        <v>-1.1165700000000001E-2</v>
      </c>
      <c r="CI20">
        <v>2.52</v>
      </c>
      <c r="CJ20" t="s">
        <v>421</v>
      </c>
      <c r="CK20" t="s">
        <v>421</v>
      </c>
      <c r="CL20" t="s">
        <v>421</v>
      </c>
      <c r="CM20" t="s">
        <v>421</v>
      </c>
      <c r="CN20" t="s">
        <v>421</v>
      </c>
      <c r="CO20" t="s">
        <v>421</v>
      </c>
      <c r="CP20" t="s">
        <v>421</v>
      </c>
      <c r="CQ20" t="s">
        <v>421</v>
      </c>
      <c r="CR20" t="s">
        <v>421</v>
      </c>
      <c r="CS20" t="s">
        <v>421</v>
      </c>
      <c r="CT20">
        <f t="shared" si="46"/>
        <v>1799.99</v>
      </c>
      <c r="CU20">
        <f t="shared" si="47"/>
        <v>1513.1765995194141</v>
      </c>
      <c r="CV20">
        <f t="shared" si="48"/>
        <v>0.84065833672376744</v>
      </c>
      <c r="CW20">
        <f t="shared" si="49"/>
        <v>0.1608705898768712</v>
      </c>
      <c r="CX20">
        <v>6</v>
      </c>
      <c r="CY20">
        <v>0.5</v>
      </c>
      <c r="CZ20" t="s">
        <v>422</v>
      </c>
      <c r="DA20">
        <v>2</v>
      </c>
      <c r="DB20" t="b">
        <v>1</v>
      </c>
      <c r="DC20">
        <v>1657377475.5</v>
      </c>
      <c r="DD20">
        <v>139.751</v>
      </c>
      <c r="DE20">
        <v>149.97800000000001</v>
      </c>
      <c r="DF20">
        <v>23.426600000000001</v>
      </c>
      <c r="DG20">
        <v>16.2072</v>
      </c>
      <c r="DH20">
        <v>140.47300000000001</v>
      </c>
      <c r="DI20">
        <v>23.456099999999999</v>
      </c>
      <c r="DJ20">
        <v>500.04</v>
      </c>
      <c r="DK20">
        <v>99.551199999999994</v>
      </c>
      <c r="DL20">
        <v>0.100104</v>
      </c>
      <c r="DM20">
        <v>28.306999999999999</v>
      </c>
      <c r="DN20">
        <v>27.953299999999999</v>
      </c>
      <c r="DO20">
        <v>999.9</v>
      </c>
      <c r="DP20">
        <v>0</v>
      </c>
      <c r="DQ20">
        <v>0</v>
      </c>
      <c r="DR20">
        <v>10000.6</v>
      </c>
      <c r="DS20">
        <v>0</v>
      </c>
      <c r="DT20">
        <v>1716.05</v>
      </c>
      <c r="DU20">
        <v>-10.227</v>
      </c>
      <c r="DV20">
        <v>143.10300000000001</v>
      </c>
      <c r="DW20">
        <v>152.44900000000001</v>
      </c>
      <c r="DX20">
        <v>7.2193800000000001</v>
      </c>
      <c r="DY20">
        <v>149.97800000000001</v>
      </c>
      <c r="DZ20">
        <v>16.2072</v>
      </c>
      <c r="EA20">
        <v>2.3321399999999999</v>
      </c>
      <c r="EB20">
        <v>1.6134500000000001</v>
      </c>
      <c r="EC20">
        <v>19.900200000000002</v>
      </c>
      <c r="ED20">
        <v>14.0878</v>
      </c>
      <c r="EE20">
        <v>1799.99</v>
      </c>
      <c r="EF20">
        <v>0.97799599999999998</v>
      </c>
      <c r="EG20">
        <v>2.2003999999999999E-2</v>
      </c>
      <c r="EH20">
        <v>0</v>
      </c>
      <c r="EI20">
        <v>879.40099999999995</v>
      </c>
      <c r="EJ20">
        <v>5.0007299999999999</v>
      </c>
      <c r="EK20">
        <v>20144.2</v>
      </c>
      <c r="EL20">
        <v>14733.3</v>
      </c>
      <c r="EM20">
        <v>40.875</v>
      </c>
      <c r="EN20">
        <v>42.5</v>
      </c>
      <c r="EO20">
        <v>41.561999999999998</v>
      </c>
      <c r="EP20">
        <v>42.5</v>
      </c>
      <c r="EQ20">
        <v>43.125</v>
      </c>
      <c r="ER20">
        <v>1755.49</v>
      </c>
      <c r="ES20">
        <v>39.5</v>
      </c>
      <c r="ET20">
        <v>0</v>
      </c>
      <c r="EU20">
        <v>117.5</v>
      </c>
      <c r="EV20">
        <v>0</v>
      </c>
      <c r="EW20">
        <v>879.91476923076937</v>
      </c>
      <c r="EX20">
        <v>-3.0244102544426079</v>
      </c>
      <c r="EY20">
        <v>744.41367365707561</v>
      </c>
      <c r="EZ20">
        <v>20054.442307692309</v>
      </c>
      <c r="FA20">
        <v>15</v>
      </c>
      <c r="FB20">
        <v>1657377438.5</v>
      </c>
      <c r="FC20" t="s">
        <v>442</v>
      </c>
      <c r="FD20">
        <v>1657377422</v>
      </c>
      <c r="FE20">
        <v>1657377438.5</v>
      </c>
      <c r="FF20">
        <v>5</v>
      </c>
      <c r="FG20">
        <v>0.13400000000000001</v>
      </c>
      <c r="FH20">
        <v>4.0000000000000001E-3</v>
      </c>
      <c r="FI20">
        <v>-0.71499999999999997</v>
      </c>
      <c r="FJ20">
        <v>-0.08</v>
      </c>
      <c r="FK20">
        <v>150</v>
      </c>
      <c r="FL20">
        <v>16</v>
      </c>
      <c r="FM20">
        <v>0.1</v>
      </c>
      <c r="FN20">
        <v>0.02</v>
      </c>
      <c r="FO20">
        <v>-10.250192500000001</v>
      </c>
      <c r="FP20">
        <v>0.19783452157603609</v>
      </c>
      <c r="FQ20">
        <v>3.1808932609410111E-2</v>
      </c>
      <c r="FR20">
        <v>1</v>
      </c>
      <c r="FS20">
        <v>7.2485080000000011</v>
      </c>
      <c r="FT20">
        <v>3.3347842401484883E-2</v>
      </c>
      <c r="FU20">
        <v>1.906835378316641E-2</v>
      </c>
      <c r="FV20">
        <v>1</v>
      </c>
      <c r="FW20">
        <v>2</v>
      </c>
      <c r="FX20">
        <v>2</v>
      </c>
      <c r="FY20" t="s">
        <v>424</v>
      </c>
      <c r="FZ20">
        <v>2.9154800000000001</v>
      </c>
      <c r="GA20">
        <v>2.85419</v>
      </c>
      <c r="GB20">
        <v>3.9727699999999998E-2</v>
      </c>
      <c r="GC20">
        <v>4.3131099999999999E-2</v>
      </c>
      <c r="GD20">
        <v>0.111719</v>
      </c>
      <c r="GE20">
        <v>8.8183300000000006E-2</v>
      </c>
      <c r="GF20">
        <v>32061.599999999999</v>
      </c>
      <c r="GG20">
        <v>25521.5</v>
      </c>
      <c r="GH20">
        <v>30746.2</v>
      </c>
      <c r="GI20">
        <v>24614.6</v>
      </c>
      <c r="GJ20">
        <v>35770.199999999997</v>
      </c>
      <c r="GK20">
        <v>30090.6</v>
      </c>
      <c r="GL20">
        <v>41725.4</v>
      </c>
      <c r="GM20">
        <v>33968.400000000001</v>
      </c>
      <c r="GN20">
        <v>2.0609799999999998</v>
      </c>
      <c r="GO20">
        <v>2.0348999999999999</v>
      </c>
      <c r="GP20">
        <v>0.11412799999999999</v>
      </c>
      <c r="GQ20">
        <v>0</v>
      </c>
      <c r="GR20">
        <v>26.0869</v>
      </c>
      <c r="GS20">
        <v>999.9</v>
      </c>
      <c r="GT20">
        <v>62</v>
      </c>
      <c r="GU20">
        <v>30.8</v>
      </c>
      <c r="GV20">
        <v>27.779299999999999</v>
      </c>
      <c r="GW20">
        <v>61.708399999999997</v>
      </c>
      <c r="GX20">
        <v>24.4832</v>
      </c>
      <c r="GY20">
        <v>1</v>
      </c>
      <c r="GZ20">
        <v>0.13682900000000001</v>
      </c>
      <c r="HA20">
        <v>-0.44836599999999999</v>
      </c>
      <c r="HB20">
        <v>20.260999999999999</v>
      </c>
      <c r="HC20">
        <v>5.2337600000000002</v>
      </c>
      <c r="HD20">
        <v>11.944100000000001</v>
      </c>
      <c r="HE20">
        <v>4.9874999999999998</v>
      </c>
      <c r="HF20">
        <v>3.2864499999999999</v>
      </c>
      <c r="HG20">
        <v>9999</v>
      </c>
      <c r="HH20">
        <v>9999</v>
      </c>
      <c r="HI20">
        <v>9999</v>
      </c>
      <c r="HJ20">
        <v>184.9</v>
      </c>
      <c r="HK20">
        <v>1.86172</v>
      </c>
      <c r="HL20">
        <v>1.85944</v>
      </c>
      <c r="HM20">
        <v>1.8598699999999999</v>
      </c>
      <c r="HN20">
        <v>1.85806</v>
      </c>
      <c r="HO20">
        <v>1.86006</v>
      </c>
      <c r="HP20">
        <v>1.85745</v>
      </c>
      <c r="HQ20">
        <v>1.8660000000000001</v>
      </c>
      <c r="HR20">
        <v>1.86517</v>
      </c>
      <c r="HS20">
        <v>0</v>
      </c>
      <c r="HT20">
        <v>0</v>
      </c>
      <c r="HU20">
        <v>0</v>
      </c>
      <c r="HV20">
        <v>0</v>
      </c>
      <c r="HW20" t="s">
        <v>425</v>
      </c>
      <c r="HX20" t="s">
        <v>426</v>
      </c>
      <c r="HY20" t="s">
        <v>427</v>
      </c>
      <c r="HZ20" t="s">
        <v>427</v>
      </c>
      <c r="IA20" t="s">
        <v>427</v>
      </c>
      <c r="IB20" t="s">
        <v>427</v>
      </c>
      <c r="IC20">
        <v>0</v>
      </c>
      <c r="ID20">
        <v>100</v>
      </c>
      <c r="IE20">
        <v>100</v>
      </c>
      <c r="IF20">
        <v>-0.72199999999999998</v>
      </c>
      <c r="IG20">
        <v>-2.9499999999999998E-2</v>
      </c>
      <c r="IH20">
        <v>-0.85735218515503075</v>
      </c>
      <c r="II20">
        <v>1.158620315000149E-3</v>
      </c>
      <c r="IJ20">
        <v>-1.4607559310062331E-6</v>
      </c>
      <c r="IK20">
        <v>3.8484305645441042E-10</v>
      </c>
      <c r="IL20">
        <v>-0.13248337035066801</v>
      </c>
      <c r="IM20">
        <v>3.0484640434847699E-3</v>
      </c>
      <c r="IN20">
        <v>-9.3584587959385786E-5</v>
      </c>
      <c r="IO20">
        <v>6.42983829145831E-6</v>
      </c>
      <c r="IP20">
        <v>4</v>
      </c>
      <c r="IQ20">
        <v>2084</v>
      </c>
      <c r="IR20">
        <v>2</v>
      </c>
      <c r="IS20">
        <v>32</v>
      </c>
      <c r="IT20">
        <v>0.9</v>
      </c>
      <c r="IU20">
        <v>0.6</v>
      </c>
      <c r="IV20">
        <v>0.478516</v>
      </c>
      <c r="IW20">
        <v>2.4365199999999998</v>
      </c>
      <c r="IX20">
        <v>1.54297</v>
      </c>
      <c r="IY20">
        <v>2.36572</v>
      </c>
      <c r="IZ20">
        <v>1.54541</v>
      </c>
      <c r="JA20">
        <v>2.33887</v>
      </c>
      <c r="JB20">
        <v>35.894399999999997</v>
      </c>
      <c r="JC20">
        <v>23.8248</v>
      </c>
      <c r="JD20">
        <v>18</v>
      </c>
      <c r="JE20">
        <v>483.24299999999999</v>
      </c>
      <c r="JF20">
        <v>537.96100000000001</v>
      </c>
      <c r="JG20">
        <v>27.776</v>
      </c>
      <c r="JH20">
        <v>29.068100000000001</v>
      </c>
      <c r="JI20">
        <v>30.0002</v>
      </c>
      <c r="JJ20">
        <v>29.079000000000001</v>
      </c>
      <c r="JK20">
        <v>29.036200000000001</v>
      </c>
      <c r="JL20">
        <v>9.6401000000000003</v>
      </c>
      <c r="JM20">
        <v>49.798099999999998</v>
      </c>
      <c r="JN20">
        <v>0</v>
      </c>
      <c r="JO20">
        <v>27.808299999999999</v>
      </c>
      <c r="JP20">
        <v>150</v>
      </c>
      <c r="JQ20">
        <v>16.1189</v>
      </c>
      <c r="JR20">
        <v>100.426</v>
      </c>
      <c r="JS20">
        <v>99.420299999999997</v>
      </c>
    </row>
    <row r="21" spans="1:279" x14ac:dyDescent="0.25">
      <c r="A21">
        <v>5</v>
      </c>
      <c r="B21">
        <v>1657377591.5</v>
      </c>
      <c r="C21">
        <v>487.5</v>
      </c>
      <c r="D21" t="s">
        <v>443</v>
      </c>
      <c r="E21" t="s">
        <v>444</v>
      </c>
      <c r="F21" t="s">
        <v>413</v>
      </c>
      <c r="G21" t="s">
        <v>414</v>
      </c>
      <c r="H21" t="s">
        <v>415</v>
      </c>
      <c r="I21" t="s">
        <v>416</v>
      </c>
      <c r="J21" t="s">
        <v>417</v>
      </c>
      <c r="K21">
        <v>1657377591.5</v>
      </c>
      <c r="L21">
        <f t="shared" si="0"/>
        <v>6.1963096654429912E-3</v>
      </c>
      <c r="M21">
        <f t="shared" si="1"/>
        <v>6.1963096654429908</v>
      </c>
      <c r="N21">
        <f t="shared" si="2"/>
        <v>3.3300583678070956</v>
      </c>
      <c r="O21">
        <f t="shared" si="3"/>
        <v>95.271299999999997</v>
      </c>
      <c r="P21">
        <f t="shared" si="4"/>
        <v>80.394744796628927</v>
      </c>
      <c r="Q21">
        <f t="shared" si="5"/>
        <v>8.0115099716328331</v>
      </c>
      <c r="R21">
        <f t="shared" si="6"/>
        <v>9.4939908310079986</v>
      </c>
      <c r="S21">
        <f t="shared" si="7"/>
        <v>0.4468975093006019</v>
      </c>
      <c r="T21">
        <f t="shared" si="8"/>
        <v>2.9160813028011718</v>
      </c>
      <c r="U21">
        <f t="shared" si="9"/>
        <v>0.41203996213091709</v>
      </c>
      <c r="V21">
        <f t="shared" si="10"/>
        <v>0.26042984551698617</v>
      </c>
      <c r="W21">
        <f t="shared" si="11"/>
        <v>289.5441260726372</v>
      </c>
      <c r="X21">
        <f t="shared" si="12"/>
        <v>28.475367564055421</v>
      </c>
      <c r="Y21">
        <f t="shared" si="13"/>
        <v>28.005500000000001</v>
      </c>
      <c r="Z21">
        <f t="shared" si="14"/>
        <v>3.7960565933926573</v>
      </c>
      <c r="AA21">
        <f t="shared" si="15"/>
        <v>60.410911617393126</v>
      </c>
      <c r="AB21">
        <f t="shared" si="16"/>
        <v>2.3436394293119998</v>
      </c>
      <c r="AC21">
        <f t="shared" si="17"/>
        <v>3.8794968765828624</v>
      </c>
      <c r="AD21">
        <f t="shared" si="18"/>
        <v>1.4524171640806576</v>
      </c>
      <c r="AE21">
        <f t="shared" si="19"/>
        <v>-273.25725624603592</v>
      </c>
      <c r="AF21">
        <f t="shared" si="20"/>
        <v>58.718598035936353</v>
      </c>
      <c r="AG21">
        <f t="shared" si="21"/>
        <v>4.3976311751348316</v>
      </c>
      <c r="AH21">
        <f t="shared" si="22"/>
        <v>79.403099037672476</v>
      </c>
      <c r="AI21">
        <f t="shared" si="23"/>
        <v>3.35875821296688</v>
      </c>
      <c r="AJ21">
        <f t="shared" si="24"/>
        <v>6.3065316578353023</v>
      </c>
      <c r="AK21">
        <f t="shared" si="25"/>
        <v>3.3300583678070956</v>
      </c>
      <c r="AL21">
        <v>101.6381241421264</v>
      </c>
      <c r="AM21">
        <v>97.580549696969626</v>
      </c>
      <c r="AN21">
        <v>-6.2307166056851146E-4</v>
      </c>
      <c r="AO21">
        <v>67.039912340415654</v>
      </c>
      <c r="AP21">
        <f t="shared" si="26"/>
        <v>6.1963096654429908</v>
      </c>
      <c r="AQ21">
        <v>16.18609406760789</v>
      </c>
      <c r="AR21">
        <v>23.52171878787879</v>
      </c>
      <c r="AS21">
        <v>-1.2325463230635041E-2</v>
      </c>
      <c r="AT21">
        <v>77.839299982319162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52238.912945194948</v>
      </c>
      <c r="AZ21" t="s">
        <v>418</v>
      </c>
      <c r="BA21">
        <v>10261.299999999999</v>
      </c>
      <c r="BB21">
        <v>726.8726923076922</v>
      </c>
      <c r="BC21">
        <v>3279.05</v>
      </c>
      <c r="BD21">
        <f t="shared" si="30"/>
        <v>0.77832826815458989</v>
      </c>
      <c r="BE21">
        <v>-1.5391584728262959</v>
      </c>
      <c r="BF21" t="s">
        <v>445</v>
      </c>
      <c r="BG21">
        <v>10239.5</v>
      </c>
      <c r="BH21">
        <v>874.25832000000014</v>
      </c>
      <c r="BI21">
        <v>1116.55</v>
      </c>
      <c r="BJ21">
        <f t="shared" si="31"/>
        <v>0.21700029555326661</v>
      </c>
      <c r="BK21">
        <v>0.5</v>
      </c>
      <c r="BL21">
        <f t="shared" si="32"/>
        <v>1513.067099519501</v>
      </c>
      <c r="BM21">
        <f t="shared" si="33"/>
        <v>3.3300583678070956</v>
      </c>
      <c r="BN21">
        <f t="shared" si="34"/>
        <v>164.16800389382777</v>
      </c>
      <c r="BO21">
        <f t="shared" si="35"/>
        <v>3.2181103152528335E-3</v>
      </c>
      <c r="BP21">
        <f t="shared" si="36"/>
        <v>1.9367695132327258</v>
      </c>
      <c r="BQ21">
        <f t="shared" si="37"/>
        <v>508.54189822909603</v>
      </c>
      <c r="BR21" t="s">
        <v>446</v>
      </c>
      <c r="BS21">
        <v>653.4</v>
      </c>
      <c r="BT21">
        <f t="shared" si="38"/>
        <v>653.4</v>
      </c>
      <c r="BU21">
        <f t="shared" si="39"/>
        <v>0.41480453181675692</v>
      </c>
      <c r="BV21">
        <f t="shared" si="40"/>
        <v>0.52313868077296732</v>
      </c>
      <c r="BW21">
        <f t="shared" si="41"/>
        <v>0.82360558337935363</v>
      </c>
      <c r="BX21">
        <f t="shared" si="42"/>
        <v>0.62177518479293958</v>
      </c>
      <c r="BY21">
        <f t="shared" si="43"/>
        <v>0.84731573840194652</v>
      </c>
      <c r="BZ21">
        <f t="shared" si="44"/>
        <v>0.39098148247197329</v>
      </c>
      <c r="CA21">
        <f t="shared" si="45"/>
        <v>0.60901851752802671</v>
      </c>
      <c r="CB21">
        <v>3434</v>
      </c>
      <c r="CC21">
        <v>300</v>
      </c>
      <c r="CD21">
        <v>300</v>
      </c>
      <c r="CE21">
        <v>300</v>
      </c>
      <c r="CF21">
        <v>10239.5</v>
      </c>
      <c r="CG21">
        <v>1069.6400000000001</v>
      </c>
      <c r="CH21">
        <v>-1.1165400000000001E-2</v>
      </c>
      <c r="CI21">
        <v>2.99</v>
      </c>
      <c r="CJ21" t="s">
        <v>421</v>
      </c>
      <c r="CK21" t="s">
        <v>421</v>
      </c>
      <c r="CL21" t="s">
        <v>421</v>
      </c>
      <c r="CM21" t="s">
        <v>421</v>
      </c>
      <c r="CN21" t="s">
        <v>421</v>
      </c>
      <c r="CO21" t="s">
        <v>421</v>
      </c>
      <c r="CP21" t="s">
        <v>421</v>
      </c>
      <c r="CQ21" t="s">
        <v>421</v>
      </c>
      <c r="CR21" t="s">
        <v>421</v>
      </c>
      <c r="CS21" t="s">
        <v>421</v>
      </c>
      <c r="CT21">
        <f t="shared" si="46"/>
        <v>1799.86</v>
      </c>
      <c r="CU21">
        <f t="shared" si="47"/>
        <v>1513.067099519501</v>
      </c>
      <c r="CV21">
        <f t="shared" si="48"/>
        <v>0.84065821759442461</v>
      </c>
      <c r="CW21">
        <f t="shared" si="49"/>
        <v>0.16087035995723958</v>
      </c>
      <c r="CX21">
        <v>6</v>
      </c>
      <c r="CY21">
        <v>0.5</v>
      </c>
      <c r="CZ21" t="s">
        <v>422</v>
      </c>
      <c r="DA21">
        <v>2</v>
      </c>
      <c r="DB21" t="b">
        <v>1</v>
      </c>
      <c r="DC21">
        <v>1657377591.5</v>
      </c>
      <c r="DD21">
        <v>95.271299999999997</v>
      </c>
      <c r="DE21">
        <v>100.02200000000001</v>
      </c>
      <c r="DF21">
        <v>23.5182</v>
      </c>
      <c r="DG21">
        <v>16.1296</v>
      </c>
      <c r="DH21">
        <v>95.956699999999998</v>
      </c>
      <c r="DI21">
        <v>23.5488</v>
      </c>
      <c r="DJ21">
        <v>500.08499999999998</v>
      </c>
      <c r="DK21">
        <v>99.551599999999993</v>
      </c>
      <c r="DL21">
        <v>0.10056</v>
      </c>
      <c r="DM21">
        <v>28.379000000000001</v>
      </c>
      <c r="DN21">
        <v>28.005500000000001</v>
      </c>
      <c r="DO21">
        <v>999.9</v>
      </c>
      <c r="DP21">
        <v>0</v>
      </c>
      <c r="DQ21">
        <v>0</v>
      </c>
      <c r="DR21">
        <v>9968.1200000000008</v>
      </c>
      <c r="DS21">
        <v>0</v>
      </c>
      <c r="DT21">
        <v>1721.19</v>
      </c>
      <c r="DU21">
        <v>-4.7503900000000003</v>
      </c>
      <c r="DV21">
        <v>97.565899999999999</v>
      </c>
      <c r="DW21">
        <v>101.661</v>
      </c>
      <c r="DX21">
        <v>7.3886500000000002</v>
      </c>
      <c r="DY21">
        <v>100.02200000000001</v>
      </c>
      <c r="DZ21">
        <v>16.1296</v>
      </c>
      <c r="EA21">
        <v>2.3412799999999998</v>
      </c>
      <c r="EB21">
        <v>1.6057300000000001</v>
      </c>
      <c r="EC21">
        <v>19.9633</v>
      </c>
      <c r="ED21">
        <v>14.0139</v>
      </c>
      <c r="EE21">
        <v>1799.86</v>
      </c>
      <c r="EF21">
        <v>0.97799599999999998</v>
      </c>
      <c r="EG21">
        <v>2.2003999999999999E-2</v>
      </c>
      <c r="EH21">
        <v>0</v>
      </c>
      <c r="EI21">
        <v>874.07299999999998</v>
      </c>
      <c r="EJ21">
        <v>5.0007299999999999</v>
      </c>
      <c r="EK21">
        <v>20083.3</v>
      </c>
      <c r="EL21">
        <v>14732.2</v>
      </c>
      <c r="EM21">
        <v>41</v>
      </c>
      <c r="EN21">
        <v>42.561999999999998</v>
      </c>
      <c r="EO21">
        <v>41.686999999999998</v>
      </c>
      <c r="EP21">
        <v>42.5</v>
      </c>
      <c r="EQ21">
        <v>43.186999999999998</v>
      </c>
      <c r="ER21">
        <v>1755.37</v>
      </c>
      <c r="ES21">
        <v>39.49</v>
      </c>
      <c r="ET21">
        <v>0</v>
      </c>
      <c r="EU21">
        <v>115.7000000476837</v>
      </c>
      <c r="EV21">
        <v>0</v>
      </c>
      <c r="EW21">
        <v>874.25832000000014</v>
      </c>
      <c r="EX21">
        <v>-2.7013845974104722</v>
      </c>
      <c r="EY21">
        <v>-130.70769080104481</v>
      </c>
      <c r="EZ21">
        <v>20174.207999999999</v>
      </c>
      <c r="FA21">
        <v>15</v>
      </c>
      <c r="FB21">
        <v>1657377555</v>
      </c>
      <c r="FC21" t="s">
        <v>447</v>
      </c>
      <c r="FD21">
        <v>1657377543</v>
      </c>
      <c r="FE21">
        <v>1657377555</v>
      </c>
      <c r="FF21">
        <v>6</v>
      </c>
      <c r="FG21">
        <v>7.3999999999999996E-2</v>
      </c>
      <c r="FH21">
        <v>-2E-3</v>
      </c>
      <c r="FI21">
        <v>-0.68100000000000005</v>
      </c>
      <c r="FJ21">
        <v>-8.2000000000000003E-2</v>
      </c>
      <c r="FK21">
        <v>100</v>
      </c>
      <c r="FL21">
        <v>16</v>
      </c>
      <c r="FM21">
        <v>0.38</v>
      </c>
      <c r="FN21">
        <v>0.01</v>
      </c>
      <c r="FO21">
        <v>-4.7337557500000003</v>
      </c>
      <c r="FP21">
        <v>0.42139305816136208</v>
      </c>
      <c r="FQ21">
        <v>4.7973966475970062E-2</v>
      </c>
      <c r="FR21">
        <v>1</v>
      </c>
      <c r="FS21">
        <v>7.3922744999999992</v>
      </c>
      <c r="FT21">
        <v>4.2621388367714917E-2</v>
      </c>
      <c r="FU21">
        <v>3.2619458069532682E-2</v>
      </c>
      <c r="FV21">
        <v>1</v>
      </c>
      <c r="FW21">
        <v>2</v>
      </c>
      <c r="FX21">
        <v>2</v>
      </c>
      <c r="FY21" t="s">
        <v>424</v>
      </c>
      <c r="FZ21">
        <v>2.9155700000000002</v>
      </c>
      <c r="GA21">
        <v>2.8543699999999999</v>
      </c>
      <c r="GB21">
        <v>2.75093E-2</v>
      </c>
      <c r="GC21">
        <v>2.9265699999999999E-2</v>
      </c>
      <c r="GD21">
        <v>0.112023</v>
      </c>
      <c r="GE21">
        <v>8.7870199999999996E-2</v>
      </c>
      <c r="GF21">
        <v>32469.5</v>
      </c>
      <c r="GG21">
        <v>25893.200000000001</v>
      </c>
      <c r="GH21">
        <v>30746.3</v>
      </c>
      <c r="GI21">
        <v>24616.400000000001</v>
      </c>
      <c r="GJ21">
        <v>35757.9</v>
      </c>
      <c r="GK21">
        <v>30103.3</v>
      </c>
      <c r="GL21">
        <v>41725.5</v>
      </c>
      <c r="GM21">
        <v>33971.199999999997</v>
      </c>
      <c r="GN21">
        <v>2.06087</v>
      </c>
      <c r="GO21">
        <v>2.0327500000000001</v>
      </c>
      <c r="GP21">
        <v>0.11780500000000001</v>
      </c>
      <c r="GQ21">
        <v>0</v>
      </c>
      <c r="GR21">
        <v>26.0791</v>
      </c>
      <c r="GS21">
        <v>999.9</v>
      </c>
      <c r="GT21">
        <v>61.8</v>
      </c>
      <c r="GU21">
        <v>31</v>
      </c>
      <c r="GV21">
        <v>28.0062</v>
      </c>
      <c r="GW21">
        <v>61.868499999999997</v>
      </c>
      <c r="GX21">
        <v>24.619399999999999</v>
      </c>
      <c r="GY21">
        <v>1</v>
      </c>
      <c r="GZ21">
        <v>0.13750499999999999</v>
      </c>
      <c r="HA21">
        <v>-0.249338</v>
      </c>
      <c r="HB21">
        <v>20.261700000000001</v>
      </c>
      <c r="HC21">
        <v>5.2351099999999997</v>
      </c>
      <c r="HD21">
        <v>11.944100000000001</v>
      </c>
      <c r="HE21">
        <v>4.9880000000000004</v>
      </c>
      <c r="HF21">
        <v>3.2866</v>
      </c>
      <c r="HG21">
        <v>9999</v>
      </c>
      <c r="HH21">
        <v>9999</v>
      </c>
      <c r="HI21">
        <v>9999</v>
      </c>
      <c r="HJ21">
        <v>184.9</v>
      </c>
      <c r="HK21">
        <v>1.86172</v>
      </c>
      <c r="HL21">
        <v>1.85945</v>
      </c>
      <c r="HM21">
        <v>1.85988</v>
      </c>
      <c r="HN21">
        <v>1.8581099999999999</v>
      </c>
      <c r="HO21">
        <v>1.86008</v>
      </c>
      <c r="HP21">
        <v>1.85745</v>
      </c>
      <c r="HQ21">
        <v>1.8660000000000001</v>
      </c>
      <c r="HR21">
        <v>1.8652299999999999</v>
      </c>
      <c r="HS21">
        <v>0</v>
      </c>
      <c r="HT21">
        <v>0</v>
      </c>
      <c r="HU21">
        <v>0</v>
      </c>
      <c r="HV21">
        <v>0</v>
      </c>
      <c r="HW21" t="s">
        <v>425</v>
      </c>
      <c r="HX21" t="s">
        <v>426</v>
      </c>
      <c r="HY21" t="s">
        <v>427</v>
      </c>
      <c r="HZ21" t="s">
        <v>427</v>
      </c>
      <c r="IA21" t="s">
        <v>427</v>
      </c>
      <c r="IB21" t="s">
        <v>427</v>
      </c>
      <c r="IC21">
        <v>0</v>
      </c>
      <c r="ID21">
        <v>100</v>
      </c>
      <c r="IE21">
        <v>100</v>
      </c>
      <c r="IF21">
        <v>-0.68500000000000005</v>
      </c>
      <c r="IG21">
        <v>-3.0599999999999999E-2</v>
      </c>
      <c r="IH21">
        <v>-0.7834297522749355</v>
      </c>
      <c r="II21">
        <v>1.158620315000149E-3</v>
      </c>
      <c r="IJ21">
        <v>-1.4607559310062331E-6</v>
      </c>
      <c r="IK21">
        <v>3.8484305645441042E-10</v>
      </c>
      <c r="IL21">
        <v>-0.13445011613141811</v>
      </c>
      <c r="IM21">
        <v>3.0484640434847699E-3</v>
      </c>
      <c r="IN21">
        <v>-9.3584587959385786E-5</v>
      </c>
      <c r="IO21">
        <v>6.42983829145831E-6</v>
      </c>
      <c r="IP21">
        <v>4</v>
      </c>
      <c r="IQ21">
        <v>2084</v>
      </c>
      <c r="IR21">
        <v>2</v>
      </c>
      <c r="IS21">
        <v>32</v>
      </c>
      <c r="IT21">
        <v>0.8</v>
      </c>
      <c r="IU21">
        <v>0.6</v>
      </c>
      <c r="IV21">
        <v>0.36376999999999998</v>
      </c>
      <c r="IW21">
        <v>2.4438499999999999</v>
      </c>
      <c r="IX21">
        <v>1.54297</v>
      </c>
      <c r="IY21">
        <v>2.3645</v>
      </c>
      <c r="IZ21">
        <v>1.54541</v>
      </c>
      <c r="JA21">
        <v>2.36206</v>
      </c>
      <c r="JB21">
        <v>35.987900000000003</v>
      </c>
      <c r="JC21">
        <v>23.833600000000001</v>
      </c>
      <c r="JD21">
        <v>18</v>
      </c>
      <c r="JE21">
        <v>483.36799999999999</v>
      </c>
      <c r="JF21">
        <v>536.61800000000005</v>
      </c>
      <c r="JG21">
        <v>27.694199999999999</v>
      </c>
      <c r="JH21">
        <v>29.081099999999999</v>
      </c>
      <c r="JI21">
        <v>30</v>
      </c>
      <c r="JJ21">
        <v>29.101600000000001</v>
      </c>
      <c r="JK21">
        <v>29.0611</v>
      </c>
      <c r="JL21">
        <v>7.3670900000000001</v>
      </c>
      <c r="JM21">
        <v>50.349200000000003</v>
      </c>
      <c r="JN21">
        <v>0</v>
      </c>
      <c r="JO21">
        <v>27.699100000000001</v>
      </c>
      <c r="JP21">
        <v>100</v>
      </c>
      <c r="JQ21">
        <v>16.080500000000001</v>
      </c>
      <c r="JR21">
        <v>100.426</v>
      </c>
      <c r="JS21">
        <v>99.428100000000001</v>
      </c>
    </row>
    <row r="22" spans="1:279" x14ac:dyDescent="0.25">
      <c r="A22">
        <v>6</v>
      </c>
      <c r="B22">
        <v>1657377714.0999999</v>
      </c>
      <c r="C22">
        <v>610.09999990463257</v>
      </c>
      <c r="D22" t="s">
        <v>448</v>
      </c>
      <c r="E22" t="s">
        <v>449</v>
      </c>
      <c r="F22" t="s">
        <v>413</v>
      </c>
      <c r="G22" t="s">
        <v>414</v>
      </c>
      <c r="H22" t="s">
        <v>415</v>
      </c>
      <c r="I22" t="s">
        <v>416</v>
      </c>
      <c r="J22" t="s">
        <v>417</v>
      </c>
      <c r="K22">
        <v>1657377714.0999999</v>
      </c>
      <c r="L22">
        <f t="shared" si="0"/>
        <v>6.3266540520088158E-3</v>
      </c>
      <c r="M22">
        <f t="shared" si="1"/>
        <v>6.3266540520088155</v>
      </c>
      <c r="N22">
        <f t="shared" si="2"/>
        <v>1.2071835630416849</v>
      </c>
      <c r="O22">
        <f t="shared" si="3"/>
        <v>73.036600000000007</v>
      </c>
      <c r="P22">
        <f t="shared" si="4"/>
        <v>66.82356936883383</v>
      </c>
      <c r="Q22">
        <f t="shared" si="5"/>
        <v>6.6594501113274518</v>
      </c>
      <c r="R22">
        <f t="shared" si="6"/>
        <v>7.2786233748810414</v>
      </c>
      <c r="S22">
        <f t="shared" si="7"/>
        <v>0.45620695725883892</v>
      </c>
      <c r="T22">
        <f t="shared" si="8"/>
        <v>2.920019704848186</v>
      </c>
      <c r="U22">
        <f t="shared" si="9"/>
        <v>0.41998987835716972</v>
      </c>
      <c r="V22">
        <f t="shared" si="10"/>
        <v>0.26550762656678578</v>
      </c>
      <c r="W22">
        <f t="shared" si="11"/>
        <v>289.57604607274027</v>
      </c>
      <c r="X22">
        <f t="shared" si="12"/>
        <v>28.404168195888829</v>
      </c>
      <c r="Y22">
        <f t="shared" si="13"/>
        <v>27.960799999999999</v>
      </c>
      <c r="Z22">
        <f t="shared" si="14"/>
        <v>3.786176255684699</v>
      </c>
      <c r="AA22">
        <f t="shared" si="15"/>
        <v>60.216378176409847</v>
      </c>
      <c r="AB22">
        <f t="shared" si="16"/>
        <v>2.3310318395181997</v>
      </c>
      <c r="AC22">
        <f t="shared" si="17"/>
        <v>3.8710927327598661</v>
      </c>
      <c r="AD22">
        <f t="shared" si="18"/>
        <v>1.4551444161664993</v>
      </c>
      <c r="AE22">
        <f t="shared" si="19"/>
        <v>-279.0054436935888</v>
      </c>
      <c r="AF22">
        <f t="shared" si="20"/>
        <v>59.962840576649725</v>
      </c>
      <c r="AG22">
        <f t="shared" si="21"/>
        <v>4.4829284566259</v>
      </c>
      <c r="AH22">
        <f t="shared" si="22"/>
        <v>75.016371412427119</v>
      </c>
      <c r="AI22">
        <f t="shared" si="23"/>
        <v>1.1659340238881255</v>
      </c>
      <c r="AJ22">
        <f t="shared" si="24"/>
        <v>6.3940172385516751</v>
      </c>
      <c r="AK22">
        <f t="shared" si="25"/>
        <v>1.2071835630416849</v>
      </c>
      <c r="AL22">
        <v>76.250531557300917</v>
      </c>
      <c r="AM22">
        <v>74.778602424242379</v>
      </c>
      <c r="AN22">
        <v>-8.3412843977325725E-7</v>
      </c>
      <c r="AO22">
        <v>67.039897792184291</v>
      </c>
      <c r="AP22">
        <f t="shared" si="26"/>
        <v>6.3266540520088155</v>
      </c>
      <c r="AQ22">
        <v>15.899690494577371</v>
      </c>
      <c r="AR22">
        <v>23.394195757575751</v>
      </c>
      <c r="AS22">
        <v>-1.3029151800903079E-2</v>
      </c>
      <c r="AT22">
        <v>77.854737611494528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52358.421068158605</v>
      </c>
      <c r="AZ22" t="s">
        <v>418</v>
      </c>
      <c r="BA22">
        <v>10261.299999999999</v>
      </c>
      <c r="BB22">
        <v>726.8726923076922</v>
      </c>
      <c r="BC22">
        <v>3279.05</v>
      </c>
      <c r="BD22">
        <f t="shared" si="30"/>
        <v>0.77832826815458989</v>
      </c>
      <c r="BE22">
        <v>-1.5391584728262959</v>
      </c>
      <c r="BF22" t="s">
        <v>450</v>
      </c>
      <c r="BG22">
        <v>10238.799999999999</v>
      </c>
      <c r="BH22">
        <v>872.89365384615371</v>
      </c>
      <c r="BI22">
        <v>1089.69</v>
      </c>
      <c r="BJ22">
        <f t="shared" si="31"/>
        <v>0.19895231318434259</v>
      </c>
      <c r="BK22">
        <v>0.5</v>
      </c>
      <c r="BL22">
        <f t="shared" si="32"/>
        <v>1513.2350995195545</v>
      </c>
      <c r="BM22">
        <f t="shared" si="33"/>
        <v>1.2071835630416849</v>
      </c>
      <c r="BN22">
        <f t="shared" si="34"/>
        <v>150.53081172057711</v>
      </c>
      <c r="BO22">
        <f t="shared" si="35"/>
        <v>1.8148812677818088E-3</v>
      </c>
      <c r="BP22">
        <f t="shared" si="36"/>
        <v>2.0091585680331105</v>
      </c>
      <c r="BQ22">
        <f t="shared" si="37"/>
        <v>502.89604187588878</v>
      </c>
      <c r="BR22" t="s">
        <v>451</v>
      </c>
      <c r="BS22">
        <v>654.36</v>
      </c>
      <c r="BT22">
        <f t="shared" si="38"/>
        <v>654.36</v>
      </c>
      <c r="BU22">
        <f t="shared" si="39"/>
        <v>0.39949894006552322</v>
      </c>
      <c r="BV22">
        <f t="shared" si="40"/>
        <v>0.49800460835193144</v>
      </c>
      <c r="BW22">
        <f t="shared" si="41"/>
        <v>0.83414041277255602</v>
      </c>
      <c r="BX22">
        <f t="shared" si="42"/>
        <v>0.59753584395621895</v>
      </c>
      <c r="BY22">
        <f t="shared" si="43"/>
        <v>0.85784008556193558</v>
      </c>
      <c r="BZ22">
        <f t="shared" si="44"/>
        <v>0.37332645745022769</v>
      </c>
      <c r="CA22">
        <f t="shared" si="45"/>
        <v>0.62667354254977226</v>
      </c>
      <c r="CB22">
        <v>3436</v>
      </c>
      <c r="CC22">
        <v>300</v>
      </c>
      <c r="CD22">
        <v>300</v>
      </c>
      <c r="CE22">
        <v>300</v>
      </c>
      <c r="CF22">
        <v>10238.799999999999</v>
      </c>
      <c r="CG22">
        <v>1047.8599999999999</v>
      </c>
      <c r="CH22">
        <v>-1.11634E-2</v>
      </c>
      <c r="CI22">
        <v>2.3199999999999998</v>
      </c>
      <c r="CJ22" t="s">
        <v>421</v>
      </c>
      <c r="CK22" t="s">
        <v>421</v>
      </c>
      <c r="CL22" t="s">
        <v>421</v>
      </c>
      <c r="CM22" t="s">
        <v>421</v>
      </c>
      <c r="CN22" t="s">
        <v>421</v>
      </c>
      <c r="CO22" t="s">
        <v>421</v>
      </c>
      <c r="CP22" t="s">
        <v>421</v>
      </c>
      <c r="CQ22" t="s">
        <v>421</v>
      </c>
      <c r="CR22" t="s">
        <v>421</v>
      </c>
      <c r="CS22" t="s">
        <v>421</v>
      </c>
      <c r="CT22">
        <f t="shared" si="46"/>
        <v>1800.06</v>
      </c>
      <c r="CU22">
        <f t="shared" si="47"/>
        <v>1513.2350995195545</v>
      </c>
      <c r="CV22">
        <f t="shared" si="48"/>
        <v>0.84065814446160381</v>
      </c>
      <c r="CW22">
        <f t="shared" si="49"/>
        <v>0.16087021881089533</v>
      </c>
      <c r="CX22">
        <v>6</v>
      </c>
      <c r="CY22">
        <v>0.5</v>
      </c>
      <c r="CZ22" t="s">
        <v>422</v>
      </c>
      <c r="DA22">
        <v>2</v>
      </c>
      <c r="DB22" t="b">
        <v>1</v>
      </c>
      <c r="DC22">
        <v>1657377714.0999999</v>
      </c>
      <c r="DD22">
        <v>73.036600000000007</v>
      </c>
      <c r="DE22">
        <v>74.995999999999995</v>
      </c>
      <c r="DF22">
        <v>23.390499999999999</v>
      </c>
      <c r="DG22">
        <v>15.897600000000001</v>
      </c>
      <c r="DH22">
        <v>73.735500000000002</v>
      </c>
      <c r="DI22">
        <v>23.424399999999999</v>
      </c>
      <c r="DJ22">
        <v>500.03</v>
      </c>
      <c r="DK22">
        <v>99.557299999999998</v>
      </c>
      <c r="DL22">
        <v>9.9904400000000004E-2</v>
      </c>
      <c r="DM22">
        <v>28.341699999999999</v>
      </c>
      <c r="DN22">
        <v>27.960799999999999</v>
      </c>
      <c r="DO22">
        <v>999.9</v>
      </c>
      <c r="DP22">
        <v>0</v>
      </c>
      <c r="DQ22">
        <v>0</v>
      </c>
      <c r="DR22">
        <v>9990</v>
      </c>
      <c r="DS22">
        <v>0</v>
      </c>
      <c r="DT22">
        <v>1392.79</v>
      </c>
      <c r="DU22">
        <v>-1.9594499999999999</v>
      </c>
      <c r="DV22">
        <v>74.785899999999998</v>
      </c>
      <c r="DW22">
        <v>76.207499999999996</v>
      </c>
      <c r="DX22">
        <v>7.4928900000000001</v>
      </c>
      <c r="DY22">
        <v>74.995999999999995</v>
      </c>
      <c r="DZ22">
        <v>15.897600000000001</v>
      </c>
      <c r="EA22">
        <v>2.3287</v>
      </c>
      <c r="EB22">
        <v>1.5827199999999999</v>
      </c>
      <c r="EC22">
        <v>19.876300000000001</v>
      </c>
      <c r="ED22">
        <v>13.791600000000001</v>
      </c>
      <c r="EE22">
        <v>1800.06</v>
      </c>
      <c r="EF22">
        <v>0.97799999999999998</v>
      </c>
      <c r="EG22">
        <v>2.2000499999999999E-2</v>
      </c>
      <c r="EH22">
        <v>0</v>
      </c>
      <c r="EI22">
        <v>872.90899999999999</v>
      </c>
      <c r="EJ22">
        <v>5.0007299999999999</v>
      </c>
      <c r="EK22">
        <v>19386.400000000001</v>
      </c>
      <c r="EL22">
        <v>14733.8</v>
      </c>
      <c r="EM22">
        <v>41.25</v>
      </c>
      <c r="EN22">
        <v>42.75</v>
      </c>
      <c r="EO22">
        <v>41.936999999999998</v>
      </c>
      <c r="EP22">
        <v>42.686999999999998</v>
      </c>
      <c r="EQ22">
        <v>43.436999999999998</v>
      </c>
      <c r="ER22">
        <v>1755.57</v>
      </c>
      <c r="ES22">
        <v>39.49</v>
      </c>
      <c r="ET22">
        <v>0</v>
      </c>
      <c r="EU22">
        <v>122.2999999523163</v>
      </c>
      <c r="EV22">
        <v>0</v>
      </c>
      <c r="EW22">
        <v>872.89365384615371</v>
      </c>
      <c r="EX22">
        <v>-1.1890256346739181</v>
      </c>
      <c r="EY22">
        <v>656.02735165656554</v>
      </c>
      <c r="EZ22">
        <v>19223.45384615385</v>
      </c>
      <c r="FA22">
        <v>15</v>
      </c>
      <c r="FB22">
        <v>1657377664.5999999</v>
      </c>
      <c r="FC22" t="s">
        <v>452</v>
      </c>
      <c r="FD22">
        <v>1657377652.5999999</v>
      </c>
      <c r="FE22">
        <v>1657377664.5999999</v>
      </c>
      <c r="FF22">
        <v>7</v>
      </c>
      <c r="FG22">
        <v>7.0000000000000001E-3</v>
      </c>
      <c r="FH22">
        <v>-2E-3</v>
      </c>
      <c r="FI22">
        <v>-0.69699999999999995</v>
      </c>
      <c r="FJ22">
        <v>-8.5000000000000006E-2</v>
      </c>
      <c r="FK22">
        <v>75</v>
      </c>
      <c r="FL22">
        <v>16</v>
      </c>
      <c r="FM22">
        <v>0.28000000000000003</v>
      </c>
      <c r="FN22">
        <v>0.01</v>
      </c>
      <c r="FO22">
        <v>-1.9878549999999999</v>
      </c>
      <c r="FP22">
        <v>-0.1041352345215724</v>
      </c>
      <c r="FQ22">
        <v>3.9039371536949738E-2</v>
      </c>
      <c r="FR22">
        <v>1</v>
      </c>
      <c r="FS22">
        <v>7.5115592499999986</v>
      </c>
      <c r="FT22">
        <v>5.9018499061925862E-2</v>
      </c>
      <c r="FU22">
        <v>1.5825831634941029E-2</v>
      </c>
      <c r="FV22">
        <v>1</v>
      </c>
      <c r="FW22">
        <v>2</v>
      </c>
      <c r="FX22">
        <v>2</v>
      </c>
      <c r="FY22" t="s">
        <v>424</v>
      </c>
      <c r="FZ22">
        <v>2.91534</v>
      </c>
      <c r="GA22">
        <v>2.8538999999999999</v>
      </c>
      <c r="GB22">
        <v>2.1218399999999998E-2</v>
      </c>
      <c r="GC22">
        <v>2.20524E-2</v>
      </c>
      <c r="GD22">
        <v>0.11160299999999999</v>
      </c>
      <c r="GE22">
        <v>8.6942000000000005E-2</v>
      </c>
      <c r="GF22">
        <v>32676.799999999999</v>
      </c>
      <c r="GG22">
        <v>26086.2</v>
      </c>
      <c r="GH22">
        <v>30744</v>
      </c>
      <c r="GI22">
        <v>24617.3</v>
      </c>
      <c r="GJ22">
        <v>35772.400000000001</v>
      </c>
      <c r="GK22">
        <v>30135.9</v>
      </c>
      <c r="GL22">
        <v>41722.400000000001</v>
      </c>
      <c r="GM22">
        <v>33973.4</v>
      </c>
      <c r="GN22">
        <v>2.0604</v>
      </c>
      <c r="GO22">
        <v>2.0305200000000001</v>
      </c>
      <c r="GP22">
        <v>0.11025</v>
      </c>
      <c r="GQ22">
        <v>0</v>
      </c>
      <c r="GR22">
        <v>26.157900000000001</v>
      </c>
      <c r="GS22">
        <v>999.9</v>
      </c>
      <c r="GT22">
        <v>61.5</v>
      </c>
      <c r="GU22">
        <v>31.2</v>
      </c>
      <c r="GV22">
        <v>28.187000000000001</v>
      </c>
      <c r="GW22">
        <v>61.865699999999997</v>
      </c>
      <c r="GX22">
        <v>25.0761</v>
      </c>
      <c r="GY22">
        <v>1</v>
      </c>
      <c r="GZ22">
        <v>0.14080799999999999</v>
      </c>
      <c r="HA22">
        <v>-0.17214599999999999</v>
      </c>
      <c r="HB22">
        <v>20.261700000000001</v>
      </c>
      <c r="HC22">
        <v>5.23421</v>
      </c>
      <c r="HD22">
        <v>11.9442</v>
      </c>
      <c r="HE22">
        <v>4.9878</v>
      </c>
      <c r="HF22">
        <v>3.2861500000000001</v>
      </c>
      <c r="HG22">
        <v>9999</v>
      </c>
      <c r="HH22">
        <v>9999</v>
      </c>
      <c r="HI22">
        <v>9999</v>
      </c>
      <c r="HJ22">
        <v>184.9</v>
      </c>
      <c r="HK22">
        <v>1.86172</v>
      </c>
      <c r="HL22">
        <v>1.85944</v>
      </c>
      <c r="HM22">
        <v>1.85989</v>
      </c>
      <c r="HN22">
        <v>1.8581300000000001</v>
      </c>
      <c r="HO22">
        <v>1.86012</v>
      </c>
      <c r="HP22">
        <v>1.85745</v>
      </c>
      <c r="HQ22">
        <v>1.8660000000000001</v>
      </c>
      <c r="HR22">
        <v>1.86521</v>
      </c>
      <c r="HS22">
        <v>0</v>
      </c>
      <c r="HT22">
        <v>0</v>
      </c>
      <c r="HU22">
        <v>0</v>
      </c>
      <c r="HV22">
        <v>0</v>
      </c>
      <c r="HW22" t="s">
        <v>425</v>
      </c>
      <c r="HX22" t="s">
        <v>426</v>
      </c>
      <c r="HY22" t="s">
        <v>427</v>
      </c>
      <c r="HZ22" t="s">
        <v>427</v>
      </c>
      <c r="IA22" t="s">
        <v>427</v>
      </c>
      <c r="IB22" t="s">
        <v>427</v>
      </c>
      <c r="IC22">
        <v>0</v>
      </c>
      <c r="ID22">
        <v>100</v>
      </c>
      <c r="IE22">
        <v>100</v>
      </c>
      <c r="IF22">
        <v>-0.69899999999999995</v>
      </c>
      <c r="IG22">
        <v>-3.39E-2</v>
      </c>
      <c r="IH22">
        <v>-0.77660405236208507</v>
      </c>
      <c r="II22">
        <v>1.158620315000149E-3</v>
      </c>
      <c r="IJ22">
        <v>-1.4607559310062331E-6</v>
      </c>
      <c r="IK22">
        <v>3.8484305645441042E-10</v>
      </c>
      <c r="IL22">
        <v>-0.1366371204328084</v>
      </c>
      <c r="IM22">
        <v>3.0484640434847699E-3</v>
      </c>
      <c r="IN22">
        <v>-9.3584587959385786E-5</v>
      </c>
      <c r="IO22">
        <v>6.42983829145831E-6</v>
      </c>
      <c r="IP22">
        <v>4</v>
      </c>
      <c r="IQ22">
        <v>2084</v>
      </c>
      <c r="IR22">
        <v>2</v>
      </c>
      <c r="IS22">
        <v>32</v>
      </c>
      <c r="IT22">
        <v>1</v>
      </c>
      <c r="IU22">
        <v>0.8</v>
      </c>
      <c r="IV22">
        <v>0.30761699999999997</v>
      </c>
      <c r="IW22">
        <v>2.4523899999999998</v>
      </c>
      <c r="IX22">
        <v>1.54297</v>
      </c>
      <c r="IY22">
        <v>2.36572</v>
      </c>
      <c r="IZ22">
        <v>1.54541</v>
      </c>
      <c r="JA22">
        <v>2.34741</v>
      </c>
      <c r="JB22">
        <v>36.104999999999997</v>
      </c>
      <c r="JC22">
        <v>23.8248</v>
      </c>
      <c r="JD22">
        <v>18</v>
      </c>
      <c r="JE22">
        <v>483.42</v>
      </c>
      <c r="JF22">
        <v>535.38900000000001</v>
      </c>
      <c r="JG22">
        <v>27.532900000000001</v>
      </c>
      <c r="JH22">
        <v>29.1327</v>
      </c>
      <c r="JI22">
        <v>30.000299999999999</v>
      </c>
      <c r="JJ22">
        <v>29.1416</v>
      </c>
      <c r="JK22">
        <v>29.103200000000001</v>
      </c>
      <c r="JL22">
        <v>6.2373200000000004</v>
      </c>
      <c r="JM22">
        <v>51.367899999999999</v>
      </c>
      <c r="JN22">
        <v>0</v>
      </c>
      <c r="JO22">
        <v>27.5442</v>
      </c>
      <c r="JP22">
        <v>75</v>
      </c>
      <c r="JQ22">
        <v>15.900600000000001</v>
      </c>
      <c r="JR22">
        <v>100.419</v>
      </c>
      <c r="JS22">
        <v>99.433400000000006</v>
      </c>
    </row>
    <row r="23" spans="1:279" x14ac:dyDescent="0.25">
      <c r="A23">
        <v>7</v>
      </c>
      <c r="B23">
        <v>1657377835.5999999</v>
      </c>
      <c r="C23">
        <v>731.59999990463257</v>
      </c>
      <c r="D23" t="s">
        <v>453</v>
      </c>
      <c r="E23" t="s">
        <v>454</v>
      </c>
      <c r="F23" t="s">
        <v>413</v>
      </c>
      <c r="G23" t="s">
        <v>414</v>
      </c>
      <c r="H23" t="s">
        <v>415</v>
      </c>
      <c r="I23" t="s">
        <v>416</v>
      </c>
      <c r="J23" t="s">
        <v>417</v>
      </c>
      <c r="K23">
        <v>1657377835.5999999</v>
      </c>
      <c r="L23">
        <f t="shared" si="0"/>
        <v>6.4238659502465194E-3</v>
      </c>
      <c r="M23">
        <f t="shared" si="1"/>
        <v>6.4238659502465199</v>
      </c>
      <c r="N23">
        <f t="shared" si="2"/>
        <v>-1.0716917278831466</v>
      </c>
      <c r="O23">
        <f t="shared" si="3"/>
        <v>50.853299999999997</v>
      </c>
      <c r="P23">
        <f t="shared" si="4"/>
        <v>53.576187413215088</v>
      </c>
      <c r="Q23">
        <f t="shared" si="5"/>
        <v>5.339420582034287</v>
      </c>
      <c r="R23">
        <f t="shared" si="6"/>
        <v>5.0680567206129599</v>
      </c>
      <c r="S23">
        <f t="shared" si="7"/>
        <v>0.46520757619769437</v>
      </c>
      <c r="T23">
        <f t="shared" si="8"/>
        <v>2.9231400503127376</v>
      </c>
      <c r="U23">
        <f t="shared" si="9"/>
        <v>0.42764704789103797</v>
      </c>
      <c r="V23">
        <f t="shared" si="10"/>
        <v>0.27040090240678033</v>
      </c>
      <c r="W23">
        <f t="shared" si="11"/>
        <v>289.58083407275569</v>
      </c>
      <c r="X23">
        <f t="shared" si="12"/>
        <v>28.444523107219013</v>
      </c>
      <c r="Y23">
        <f t="shared" si="13"/>
        <v>27.991499999999998</v>
      </c>
      <c r="Z23">
        <f t="shared" si="14"/>
        <v>3.792959663924004</v>
      </c>
      <c r="AA23">
        <f t="shared" si="15"/>
        <v>60.26902360041354</v>
      </c>
      <c r="AB23">
        <f t="shared" si="16"/>
        <v>2.34199785113376</v>
      </c>
      <c r="AC23">
        <f t="shared" si="17"/>
        <v>3.8859064096696105</v>
      </c>
      <c r="AD23">
        <f t="shared" si="18"/>
        <v>1.4509618127902439</v>
      </c>
      <c r="AE23">
        <f t="shared" si="19"/>
        <v>-283.2924884058715</v>
      </c>
      <c r="AF23">
        <f t="shared" si="20"/>
        <v>65.542648546624349</v>
      </c>
      <c r="AG23">
        <f t="shared" si="21"/>
        <v>4.8972052007022144</v>
      </c>
      <c r="AH23">
        <f t="shared" si="22"/>
        <v>76.728199414210764</v>
      </c>
      <c r="AI23">
        <f t="shared" si="23"/>
        <v>-1.0559090741268033</v>
      </c>
      <c r="AJ23">
        <f t="shared" si="24"/>
        <v>6.4660957884767125</v>
      </c>
      <c r="AK23">
        <f t="shared" si="25"/>
        <v>-1.0716917278831466</v>
      </c>
      <c r="AL23">
        <v>50.787289126802513</v>
      </c>
      <c r="AM23">
        <v>52.096080000000001</v>
      </c>
      <c r="AN23">
        <v>-4.2373611623186031E-4</v>
      </c>
      <c r="AO23">
        <v>67.039893154566769</v>
      </c>
      <c r="AP23">
        <f t="shared" si="26"/>
        <v>6.4238659502465199</v>
      </c>
      <c r="AQ23">
        <v>15.953245104423001</v>
      </c>
      <c r="AR23">
        <v>23.502242424242411</v>
      </c>
      <c r="AS23">
        <v>-3.7665967075942502E-3</v>
      </c>
      <c r="AT23">
        <v>77.871054495248586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52436.591429609318</v>
      </c>
      <c r="AZ23" t="s">
        <v>418</v>
      </c>
      <c r="BA23">
        <v>10261.299999999999</v>
      </c>
      <c r="BB23">
        <v>726.8726923076922</v>
      </c>
      <c r="BC23">
        <v>3279.05</v>
      </c>
      <c r="BD23">
        <f t="shared" si="30"/>
        <v>0.77832826815458989</v>
      </c>
      <c r="BE23">
        <v>-1.5391584728262959</v>
      </c>
      <c r="BF23" t="s">
        <v>455</v>
      </c>
      <c r="BG23">
        <v>10238.5</v>
      </c>
      <c r="BH23">
        <v>875.83565384615395</v>
      </c>
      <c r="BI23">
        <v>1068.3599999999999</v>
      </c>
      <c r="BJ23">
        <f t="shared" si="31"/>
        <v>0.1802054982906941</v>
      </c>
      <c r="BK23">
        <v>0.5</v>
      </c>
      <c r="BL23">
        <f t="shared" si="32"/>
        <v>1513.2602995195623</v>
      </c>
      <c r="BM23">
        <f t="shared" si="33"/>
        <v>-1.0716917278831466</v>
      </c>
      <c r="BN23">
        <f t="shared" si="34"/>
        <v>136.34891315922386</v>
      </c>
      <c r="BO23">
        <f t="shared" si="35"/>
        <v>3.0891363838168694E-4</v>
      </c>
      <c r="BP23">
        <f t="shared" si="36"/>
        <v>2.0692369613238988</v>
      </c>
      <c r="BQ23">
        <f t="shared" si="37"/>
        <v>498.30465977913661</v>
      </c>
      <c r="BR23" t="s">
        <v>456</v>
      </c>
      <c r="BS23">
        <v>660.72</v>
      </c>
      <c r="BT23">
        <f t="shared" si="38"/>
        <v>660.72</v>
      </c>
      <c r="BU23">
        <f t="shared" si="39"/>
        <v>0.38155677861395032</v>
      </c>
      <c r="BV23">
        <f t="shared" si="40"/>
        <v>0.47229012401591114</v>
      </c>
      <c r="BW23">
        <f t="shared" si="41"/>
        <v>0.84431297811964134</v>
      </c>
      <c r="BX23">
        <f t="shared" si="42"/>
        <v>0.56378185020954652</v>
      </c>
      <c r="BY23">
        <f t="shared" si="43"/>
        <v>0.86619765536545645</v>
      </c>
      <c r="BZ23">
        <f t="shared" si="44"/>
        <v>0.35629005209989617</v>
      </c>
      <c r="CA23">
        <f t="shared" si="45"/>
        <v>0.64370994790010383</v>
      </c>
      <c r="CB23">
        <v>3438</v>
      </c>
      <c r="CC23">
        <v>300</v>
      </c>
      <c r="CD23">
        <v>300</v>
      </c>
      <c r="CE23">
        <v>300</v>
      </c>
      <c r="CF23">
        <v>10238.5</v>
      </c>
      <c r="CG23">
        <v>1030.82</v>
      </c>
      <c r="CH23">
        <v>-1.11635E-2</v>
      </c>
      <c r="CI23">
        <v>2.2599999999999998</v>
      </c>
      <c r="CJ23" t="s">
        <v>421</v>
      </c>
      <c r="CK23" t="s">
        <v>421</v>
      </c>
      <c r="CL23" t="s">
        <v>421</v>
      </c>
      <c r="CM23" t="s">
        <v>421</v>
      </c>
      <c r="CN23" t="s">
        <v>421</v>
      </c>
      <c r="CO23" t="s">
        <v>421</v>
      </c>
      <c r="CP23" t="s">
        <v>421</v>
      </c>
      <c r="CQ23" t="s">
        <v>421</v>
      </c>
      <c r="CR23" t="s">
        <v>421</v>
      </c>
      <c r="CS23" t="s">
        <v>421</v>
      </c>
      <c r="CT23">
        <f t="shared" si="46"/>
        <v>1800.09</v>
      </c>
      <c r="CU23">
        <f t="shared" si="47"/>
        <v>1513.2602995195623</v>
      </c>
      <c r="CV23">
        <f t="shared" si="48"/>
        <v>0.84065813349308227</v>
      </c>
      <c r="CW23">
        <f t="shared" si="49"/>
        <v>0.16087019764164887</v>
      </c>
      <c r="CX23">
        <v>6</v>
      </c>
      <c r="CY23">
        <v>0.5</v>
      </c>
      <c r="CZ23" t="s">
        <v>422</v>
      </c>
      <c r="DA23">
        <v>2</v>
      </c>
      <c r="DB23" t="b">
        <v>1</v>
      </c>
      <c r="DC23">
        <v>1657377835.5999999</v>
      </c>
      <c r="DD23">
        <v>50.853299999999997</v>
      </c>
      <c r="DE23">
        <v>49.981000000000002</v>
      </c>
      <c r="DF23">
        <v>23.4998</v>
      </c>
      <c r="DG23">
        <v>15.9246</v>
      </c>
      <c r="DH23">
        <v>51.522599999999997</v>
      </c>
      <c r="DI23">
        <v>23.5289</v>
      </c>
      <c r="DJ23">
        <v>500.11700000000002</v>
      </c>
      <c r="DK23">
        <v>99.560400000000001</v>
      </c>
      <c r="DL23">
        <v>9.9931199999999998E-2</v>
      </c>
      <c r="DM23">
        <v>28.407399999999999</v>
      </c>
      <c r="DN23">
        <v>27.991499999999998</v>
      </c>
      <c r="DO23">
        <v>999.9</v>
      </c>
      <c r="DP23">
        <v>0</v>
      </c>
      <c r="DQ23">
        <v>0</v>
      </c>
      <c r="DR23">
        <v>10007.5</v>
      </c>
      <c r="DS23">
        <v>0</v>
      </c>
      <c r="DT23">
        <v>1515.22</v>
      </c>
      <c r="DU23">
        <v>0.87229500000000004</v>
      </c>
      <c r="DV23">
        <v>52.077100000000002</v>
      </c>
      <c r="DW23">
        <v>50.789900000000003</v>
      </c>
      <c r="DX23">
        <v>7.5751299999999997</v>
      </c>
      <c r="DY23">
        <v>49.981000000000002</v>
      </c>
      <c r="DZ23">
        <v>15.9246</v>
      </c>
      <c r="EA23">
        <v>2.3396499999999998</v>
      </c>
      <c r="EB23">
        <v>1.5854600000000001</v>
      </c>
      <c r="EC23">
        <v>19.952000000000002</v>
      </c>
      <c r="ED23">
        <v>13.818199999999999</v>
      </c>
      <c r="EE23">
        <v>1800.09</v>
      </c>
      <c r="EF23">
        <v>0.97799999999999998</v>
      </c>
      <c r="EG23">
        <v>2.2000499999999999E-2</v>
      </c>
      <c r="EH23">
        <v>0</v>
      </c>
      <c r="EI23">
        <v>876.20500000000004</v>
      </c>
      <c r="EJ23">
        <v>5.0007299999999999</v>
      </c>
      <c r="EK23">
        <v>20276.8</v>
      </c>
      <c r="EL23">
        <v>14734.1</v>
      </c>
      <c r="EM23">
        <v>41.25</v>
      </c>
      <c r="EN23">
        <v>42.625</v>
      </c>
      <c r="EO23">
        <v>41.936999999999998</v>
      </c>
      <c r="EP23">
        <v>42.686999999999998</v>
      </c>
      <c r="EQ23">
        <v>43.375</v>
      </c>
      <c r="ER23">
        <v>1755.6</v>
      </c>
      <c r="ES23">
        <v>39.49</v>
      </c>
      <c r="ET23">
        <v>0</v>
      </c>
      <c r="EU23">
        <v>121</v>
      </c>
      <c r="EV23">
        <v>0</v>
      </c>
      <c r="EW23">
        <v>875.83565384615395</v>
      </c>
      <c r="EX23">
        <v>1.053777778748322</v>
      </c>
      <c r="EY23">
        <v>344.71795554428928</v>
      </c>
      <c r="EZ23">
        <v>19857.038461538461</v>
      </c>
      <c r="FA23">
        <v>15</v>
      </c>
      <c r="FB23">
        <v>1657377797.5999999</v>
      </c>
      <c r="FC23" t="s">
        <v>457</v>
      </c>
      <c r="FD23">
        <v>1657377775.5999999</v>
      </c>
      <c r="FE23">
        <v>1657377797.5999999</v>
      </c>
      <c r="FF23">
        <v>8</v>
      </c>
      <c r="FG23">
        <v>5.0999999999999997E-2</v>
      </c>
      <c r="FH23">
        <v>4.0000000000000001E-3</v>
      </c>
      <c r="FI23">
        <v>-0.67</v>
      </c>
      <c r="FJ23">
        <v>-8.2000000000000003E-2</v>
      </c>
      <c r="FK23">
        <v>50</v>
      </c>
      <c r="FL23">
        <v>16</v>
      </c>
      <c r="FM23">
        <v>0.26</v>
      </c>
      <c r="FN23">
        <v>0.01</v>
      </c>
      <c r="FO23">
        <v>0.87521026829268289</v>
      </c>
      <c r="FP23">
        <v>0.2467031707317065</v>
      </c>
      <c r="FQ23">
        <v>4.1787172649046148E-2</v>
      </c>
      <c r="FR23">
        <v>1</v>
      </c>
      <c r="FS23">
        <v>7.5850580487804873</v>
      </c>
      <c r="FT23">
        <v>2.7457003484320879E-2</v>
      </c>
      <c r="FU23">
        <v>3.012108209272445E-2</v>
      </c>
      <c r="FV23">
        <v>1</v>
      </c>
      <c r="FW23">
        <v>2</v>
      </c>
      <c r="FX23">
        <v>2</v>
      </c>
      <c r="FY23" t="s">
        <v>424</v>
      </c>
      <c r="FZ23">
        <v>2.9155799999999998</v>
      </c>
      <c r="GA23">
        <v>2.8540800000000002</v>
      </c>
      <c r="GB23">
        <v>1.48471E-2</v>
      </c>
      <c r="GC23">
        <v>1.4725800000000001E-2</v>
      </c>
      <c r="GD23">
        <v>0.111952</v>
      </c>
      <c r="GE23">
        <v>8.7050600000000006E-2</v>
      </c>
      <c r="GF23">
        <v>32887.699999999997</v>
      </c>
      <c r="GG23">
        <v>26283.9</v>
      </c>
      <c r="GH23">
        <v>30742.3</v>
      </c>
      <c r="GI23">
        <v>24619.4</v>
      </c>
      <c r="GJ23">
        <v>35756.199999999997</v>
      </c>
      <c r="GK23">
        <v>30135.200000000001</v>
      </c>
      <c r="GL23">
        <v>41720.1</v>
      </c>
      <c r="GM23">
        <v>33976.699999999997</v>
      </c>
      <c r="GN23">
        <v>2.0606499999999999</v>
      </c>
      <c r="GO23">
        <v>2.0287700000000002</v>
      </c>
      <c r="GP23">
        <v>0.120841</v>
      </c>
      <c r="GQ23">
        <v>0</v>
      </c>
      <c r="GR23">
        <v>26.0153</v>
      </c>
      <c r="GS23">
        <v>999.9</v>
      </c>
      <c r="GT23">
        <v>61.3</v>
      </c>
      <c r="GU23">
        <v>31.4</v>
      </c>
      <c r="GV23">
        <v>28.417000000000002</v>
      </c>
      <c r="GW23">
        <v>61.525700000000001</v>
      </c>
      <c r="GX23">
        <v>24.4391</v>
      </c>
      <c r="GY23">
        <v>1</v>
      </c>
      <c r="GZ23">
        <v>0.140457</v>
      </c>
      <c r="HA23">
        <v>-0.61514999999999997</v>
      </c>
      <c r="HB23">
        <v>20.2608</v>
      </c>
      <c r="HC23">
        <v>5.2346599999999999</v>
      </c>
      <c r="HD23">
        <v>11.9442</v>
      </c>
      <c r="HE23">
        <v>4.9873500000000002</v>
      </c>
      <c r="HF23">
        <v>3.2866</v>
      </c>
      <c r="HG23">
        <v>9999</v>
      </c>
      <c r="HH23">
        <v>9999</v>
      </c>
      <c r="HI23">
        <v>9999</v>
      </c>
      <c r="HJ23">
        <v>185</v>
      </c>
      <c r="HK23">
        <v>1.86172</v>
      </c>
      <c r="HL23">
        <v>1.85944</v>
      </c>
      <c r="HM23">
        <v>1.85989</v>
      </c>
      <c r="HN23">
        <v>1.85808</v>
      </c>
      <c r="HO23">
        <v>1.86009</v>
      </c>
      <c r="HP23">
        <v>1.85745</v>
      </c>
      <c r="HQ23">
        <v>1.8660000000000001</v>
      </c>
      <c r="HR23">
        <v>1.86521</v>
      </c>
      <c r="HS23">
        <v>0</v>
      </c>
      <c r="HT23">
        <v>0</v>
      </c>
      <c r="HU23">
        <v>0</v>
      </c>
      <c r="HV23">
        <v>0</v>
      </c>
      <c r="HW23" t="s">
        <v>425</v>
      </c>
      <c r="HX23" t="s">
        <v>426</v>
      </c>
      <c r="HY23" t="s">
        <v>427</v>
      </c>
      <c r="HZ23" t="s">
        <v>427</v>
      </c>
      <c r="IA23" t="s">
        <v>427</v>
      </c>
      <c r="IB23" t="s">
        <v>427</v>
      </c>
      <c r="IC23">
        <v>0</v>
      </c>
      <c r="ID23">
        <v>100</v>
      </c>
      <c r="IE23">
        <v>100</v>
      </c>
      <c r="IF23">
        <v>-0.66900000000000004</v>
      </c>
      <c r="IG23">
        <v>-2.9100000000000001E-2</v>
      </c>
      <c r="IH23">
        <v>-0.72511145074722017</v>
      </c>
      <c r="II23">
        <v>1.158620315000149E-3</v>
      </c>
      <c r="IJ23">
        <v>-1.4607559310062331E-6</v>
      </c>
      <c r="IK23">
        <v>3.8484305645441042E-10</v>
      </c>
      <c r="IL23">
        <v>-0.13277892308202621</v>
      </c>
      <c r="IM23">
        <v>3.0484640434847699E-3</v>
      </c>
      <c r="IN23">
        <v>-9.3584587959385786E-5</v>
      </c>
      <c r="IO23">
        <v>6.42983829145831E-6</v>
      </c>
      <c r="IP23">
        <v>4</v>
      </c>
      <c r="IQ23">
        <v>2084</v>
      </c>
      <c r="IR23">
        <v>2</v>
      </c>
      <c r="IS23">
        <v>32</v>
      </c>
      <c r="IT23">
        <v>1</v>
      </c>
      <c r="IU23">
        <v>0.6</v>
      </c>
      <c r="IV23">
        <v>0.25268600000000002</v>
      </c>
      <c r="IW23">
        <v>2.4841299999999999</v>
      </c>
      <c r="IX23">
        <v>1.54297</v>
      </c>
      <c r="IY23">
        <v>2.36572</v>
      </c>
      <c r="IZ23">
        <v>1.54541</v>
      </c>
      <c r="JA23">
        <v>2.2827099999999998</v>
      </c>
      <c r="JB23">
        <v>36.104999999999997</v>
      </c>
      <c r="JC23">
        <v>23.8248</v>
      </c>
      <c r="JD23">
        <v>18</v>
      </c>
      <c r="JE23">
        <v>483.66699999999997</v>
      </c>
      <c r="JF23">
        <v>534.19000000000005</v>
      </c>
      <c r="JG23">
        <v>28.0776</v>
      </c>
      <c r="JH23">
        <v>29.126100000000001</v>
      </c>
      <c r="JI23">
        <v>30.0001</v>
      </c>
      <c r="JJ23">
        <v>29.154</v>
      </c>
      <c r="JK23">
        <v>29.112200000000001</v>
      </c>
      <c r="JL23">
        <v>5.1291700000000002</v>
      </c>
      <c r="JM23">
        <v>51.658900000000003</v>
      </c>
      <c r="JN23">
        <v>0</v>
      </c>
      <c r="JO23">
        <v>28.0794</v>
      </c>
      <c r="JP23">
        <v>50</v>
      </c>
      <c r="JQ23">
        <v>15.8477</v>
      </c>
      <c r="JR23">
        <v>100.413</v>
      </c>
      <c r="JS23">
        <v>99.442400000000006</v>
      </c>
    </row>
    <row r="24" spans="1:279" x14ac:dyDescent="0.25">
      <c r="A24">
        <v>8</v>
      </c>
      <c r="B24">
        <v>1657377952.0999999</v>
      </c>
      <c r="C24">
        <v>848.09999990463257</v>
      </c>
      <c r="D24" t="s">
        <v>458</v>
      </c>
      <c r="E24" t="s">
        <v>459</v>
      </c>
      <c r="F24" t="s">
        <v>413</v>
      </c>
      <c r="G24" t="s">
        <v>414</v>
      </c>
      <c r="H24" t="s">
        <v>415</v>
      </c>
      <c r="I24" t="s">
        <v>416</v>
      </c>
      <c r="J24" t="s">
        <v>417</v>
      </c>
      <c r="K24">
        <v>1657377952.0999999</v>
      </c>
      <c r="L24">
        <f t="shared" si="0"/>
        <v>6.4828147268327693E-3</v>
      </c>
      <c r="M24">
        <f t="shared" si="1"/>
        <v>6.4828147268327694</v>
      </c>
      <c r="N24">
        <f t="shared" si="2"/>
        <v>-3.7770020426950124</v>
      </c>
      <c r="O24">
        <f t="shared" si="3"/>
        <v>24.3203</v>
      </c>
      <c r="P24">
        <f t="shared" si="4"/>
        <v>37.274381305907255</v>
      </c>
      <c r="Q24">
        <f t="shared" si="5"/>
        <v>3.7151042241885075</v>
      </c>
      <c r="R24">
        <f t="shared" si="6"/>
        <v>2.4239825343315</v>
      </c>
      <c r="S24">
        <f t="shared" si="7"/>
        <v>0.47582819868532944</v>
      </c>
      <c r="T24">
        <f t="shared" si="8"/>
        <v>2.9262487431742881</v>
      </c>
      <c r="U24">
        <f t="shared" si="9"/>
        <v>0.43664847445242311</v>
      </c>
      <c r="V24">
        <f t="shared" si="10"/>
        <v>0.27615610128457607</v>
      </c>
      <c r="W24">
        <f t="shared" si="11"/>
        <v>289.56749977233898</v>
      </c>
      <c r="X24">
        <f t="shared" si="12"/>
        <v>28.445775769063687</v>
      </c>
      <c r="Y24">
        <f t="shared" si="13"/>
        <v>28.0016</v>
      </c>
      <c r="Z24">
        <f t="shared" si="14"/>
        <v>3.795193655727886</v>
      </c>
      <c r="AA24">
        <f t="shared" si="15"/>
        <v>60.702458164683989</v>
      </c>
      <c r="AB24">
        <f t="shared" si="16"/>
        <v>2.3611311967184996</v>
      </c>
      <c r="AC24">
        <f t="shared" si="17"/>
        <v>3.8896797067308539</v>
      </c>
      <c r="AD24">
        <f t="shared" si="18"/>
        <v>1.4340624590093864</v>
      </c>
      <c r="AE24">
        <f t="shared" si="19"/>
        <v>-285.89212945332514</v>
      </c>
      <c r="AF24">
        <f t="shared" si="20"/>
        <v>66.653567147250087</v>
      </c>
      <c r="AG24">
        <f t="shared" si="21"/>
        <v>4.9755840159178408</v>
      </c>
      <c r="AH24">
        <f t="shared" si="22"/>
        <v>75.304521482181755</v>
      </c>
      <c r="AI24">
        <f t="shared" si="23"/>
        <v>-3.7477438026099761</v>
      </c>
      <c r="AJ24">
        <f t="shared" si="24"/>
        <v>6.547840265538527</v>
      </c>
      <c r="AK24">
        <f t="shared" si="25"/>
        <v>-3.7770020426950124</v>
      </c>
      <c r="AL24">
        <v>20.309807928725679</v>
      </c>
      <c r="AM24">
        <v>24.91904181818181</v>
      </c>
      <c r="AN24">
        <v>-8.7126092586949891E-4</v>
      </c>
      <c r="AO24">
        <v>67.039923688046215</v>
      </c>
      <c r="AP24">
        <f t="shared" si="26"/>
        <v>6.4828147268327694</v>
      </c>
      <c r="AQ24">
        <v>16.048966389857998</v>
      </c>
      <c r="AR24">
        <v>23.6935109090909</v>
      </c>
      <c r="AS24">
        <v>-8.4289467358743143E-3</v>
      </c>
      <c r="AT24">
        <v>77.895718266298772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52523.113253267322</v>
      </c>
      <c r="AZ24" t="s">
        <v>418</v>
      </c>
      <c r="BA24">
        <v>10261.299999999999</v>
      </c>
      <c r="BB24">
        <v>726.8726923076922</v>
      </c>
      <c r="BC24">
        <v>3279.05</v>
      </c>
      <c r="BD24">
        <f t="shared" si="30"/>
        <v>0.77832826815458989</v>
      </c>
      <c r="BE24">
        <v>-1.5391584728262959</v>
      </c>
      <c r="BF24" t="s">
        <v>460</v>
      </c>
      <c r="BG24">
        <v>10236.9</v>
      </c>
      <c r="BH24">
        <v>882.88199999999983</v>
      </c>
      <c r="BI24">
        <v>1044.71</v>
      </c>
      <c r="BJ24">
        <f t="shared" si="31"/>
        <v>0.15490231738951499</v>
      </c>
      <c r="BK24">
        <v>0.5</v>
      </c>
      <c r="BL24">
        <f t="shared" si="32"/>
        <v>1513.1928060996574</v>
      </c>
      <c r="BM24">
        <f t="shared" si="33"/>
        <v>-3.7770020426950124</v>
      </c>
      <c r="BN24">
        <f t="shared" si="34"/>
        <v>117.19853616098997</v>
      </c>
      <c r="BO24">
        <f t="shared" si="35"/>
        <v>-1.4788885863374467E-3</v>
      </c>
      <c r="BP24">
        <f t="shared" si="36"/>
        <v>2.1387179217199033</v>
      </c>
      <c r="BQ24">
        <f t="shared" si="37"/>
        <v>493.09815703548787</v>
      </c>
      <c r="BR24" t="s">
        <v>461</v>
      </c>
      <c r="BS24">
        <v>680.31</v>
      </c>
      <c r="BT24">
        <f t="shared" si="38"/>
        <v>680.31</v>
      </c>
      <c r="BU24">
        <f t="shared" si="39"/>
        <v>0.34880493151209435</v>
      </c>
      <c r="BV24">
        <f t="shared" si="40"/>
        <v>0.44409440175631221</v>
      </c>
      <c r="BW24">
        <f t="shared" si="41"/>
        <v>0.85977820020471452</v>
      </c>
      <c r="BX24">
        <f t="shared" si="42"/>
        <v>0.50915357034380238</v>
      </c>
      <c r="BY24">
        <f t="shared" si="43"/>
        <v>0.87546425292069607</v>
      </c>
      <c r="BZ24">
        <f t="shared" si="44"/>
        <v>0.34219959457644034</v>
      </c>
      <c r="CA24">
        <f t="shared" si="45"/>
        <v>0.65780040542355966</v>
      </c>
      <c r="CB24">
        <v>3440</v>
      </c>
      <c r="CC24">
        <v>300</v>
      </c>
      <c r="CD24">
        <v>300</v>
      </c>
      <c r="CE24">
        <v>300</v>
      </c>
      <c r="CF24">
        <v>10236.9</v>
      </c>
      <c r="CG24">
        <v>1013.32</v>
      </c>
      <c r="CH24">
        <v>-1.11615E-2</v>
      </c>
      <c r="CI24">
        <v>0.78</v>
      </c>
      <c r="CJ24" t="s">
        <v>421</v>
      </c>
      <c r="CK24" t="s">
        <v>421</v>
      </c>
      <c r="CL24" t="s">
        <v>421</v>
      </c>
      <c r="CM24" t="s">
        <v>421</v>
      </c>
      <c r="CN24" t="s">
        <v>421</v>
      </c>
      <c r="CO24" t="s">
        <v>421</v>
      </c>
      <c r="CP24" t="s">
        <v>421</v>
      </c>
      <c r="CQ24" t="s">
        <v>421</v>
      </c>
      <c r="CR24" t="s">
        <v>421</v>
      </c>
      <c r="CS24" t="s">
        <v>421</v>
      </c>
      <c r="CT24">
        <f t="shared" si="46"/>
        <v>1800.01</v>
      </c>
      <c r="CU24">
        <f t="shared" si="47"/>
        <v>1513.1928060996574</v>
      </c>
      <c r="CV24">
        <f t="shared" si="48"/>
        <v>0.84065799973314448</v>
      </c>
      <c r="CW24">
        <f t="shared" si="49"/>
        <v>0.16086993948496897</v>
      </c>
      <c r="CX24">
        <v>6</v>
      </c>
      <c r="CY24">
        <v>0.5</v>
      </c>
      <c r="CZ24" t="s">
        <v>422</v>
      </c>
      <c r="DA24">
        <v>2</v>
      </c>
      <c r="DB24" t="b">
        <v>1</v>
      </c>
      <c r="DC24">
        <v>1657377952.0999999</v>
      </c>
      <c r="DD24">
        <v>24.3203</v>
      </c>
      <c r="DE24">
        <v>20.015599999999999</v>
      </c>
      <c r="DF24">
        <v>23.689699999999998</v>
      </c>
      <c r="DG24">
        <v>16.021100000000001</v>
      </c>
      <c r="DH24">
        <v>24.9892</v>
      </c>
      <c r="DI24">
        <v>23.7178</v>
      </c>
      <c r="DJ24">
        <v>500.17399999999998</v>
      </c>
      <c r="DK24">
        <v>99.569000000000003</v>
      </c>
      <c r="DL24">
        <v>0.100105</v>
      </c>
      <c r="DM24">
        <v>28.424099999999999</v>
      </c>
      <c r="DN24">
        <v>28.0016</v>
      </c>
      <c r="DO24">
        <v>999.9</v>
      </c>
      <c r="DP24">
        <v>0</v>
      </c>
      <c r="DQ24">
        <v>0</v>
      </c>
      <c r="DR24">
        <v>10024.4</v>
      </c>
      <c r="DS24">
        <v>0</v>
      </c>
      <c r="DT24">
        <v>1521.93</v>
      </c>
      <c r="DU24">
        <v>4.3047500000000003</v>
      </c>
      <c r="DV24">
        <v>24.910399999999999</v>
      </c>
      <c r="DW24">
        <v>20.3414</v>
      </c>
      <c r="DX24">
        <v>7.66859</v>
      </c>
      <c r="DY24">
        <v>20.015599999999999</v>
      </c>
      <c r="DZ24">
        <v>16.021100000000001</v>
      </c>
      <c r="EA24">
        <v>2.3587600000000002</v>
      </c>
      <c r="EB24">
        <v>1.59521</v>
      </c>
      <c r="EC24">
        <v>20.083400000000001</v>
      </c>
      <c r="ED24">
        <v>13.912599999999999</v>
      </c>
      <c r="EE24">
        <v>1800.01</v>
      </c>
      <c r="EF24">
        <v>0.97800299999999996</v>
      </c>
      <c r="EG24">
        <v>2.19969E-2</v>
      </c>
      <c r="EH24">
        <v>0</v>
      </c>
      <c r="EI24">
        <v>883.53099999999995</v>
      </c>
      <c r="EJ24">
        <v>5.0007299999999999</v>
      </c>
      <c r="EK24">
        <v>19850.400000000001</v>
      </c>
      <c r="EL24">
        <v>14733.4</v>
      </c>
      <c r="EM24">
        <v>41.625</v>
      </c>
      <c r="EN24">
        <v>43</v>
      </c>
      <c r="EO24">
        <v>42.25</v>
      </c>
      <c r="EP24">
        <v>42.811999999999998</v>
      </c>
      <c r="EQ24">
        <v>43.686999999999998</v>
      </c>
      <c r="ER24">
        <v>1755.52</v>
      </c>
      <c r="ES24">
        <v>39.479999999999997</v>
      </c>
      <c r="ET24">
        <v>0</v>
      </c>
      <c r="EU24">
        <v>116.2000000476837</v>
      </c>
      <c r="EV24">
        <v>0</v>
      </c>
      <c r="EW24">
        <v>882.88199999999983</v>
      </c>
      <c r="EX24">
        <v>3.6808205001628571</v>
      </c>
      <c r="EY24">
        <v>4152.4546931953373</v>
      </c>
      <c r="EZ24">
        <v>19382.11153846154</v>
      </c>
      <c r="FA24">
        <v>15</v>
      </c>
      <c r="FB24">
        <v>1657377915.5999999</v>
      </c>
      <c r="FC24" t="s">
        <v>462</v>
      </c>
      <c r="FD24">
        <v>1657377896.0999999</v>
      </c>
      <c r="FE24">
        <v>1657377915.5999999</v>
      </c>
      <c r="FF24">
        <v>9</v>
      </c>
      <c r="FG24">
        <v>2.8000000000000001E-2</v>
      </c>
      <c r="FH24">
        <v>-1E-3</v>
      </c>
      <c r="FI24">
        <v>-0.67400000000000004</v>
      </c>
      <c r="FJ24">
        <v>-8.2000000000000003E-2</v>
      </c>
      <c r="FK24">
        <v>20</v>
      </c>
      <c r="FL24">
        <v>16</v>
      </c>
      <c r="FM24">
        <v>0.2</v>
      </c>
      <c r="FN24">
        <v>0.01</v>
      </c>
      <c r="FO24">
        <v>4.3267197500000014</v>
      </c>
      <c r="FP24">
        <v>0.29826968105063578</v>
      </c>
      <c r="FQ24">
        <v>3.470374248460098E-2</v>
      </c>
      <c r="FR24">
        <v>1</v>
      </c>
      <c r="FS24">
        <v>7.6913767500000008</v>
      </c>
      <c r="FT24">
        <v>-6.428431519699708E-2</v>
      </c>
      <c r="FU24">
        <v>3.5788401989157018E-2</v>
      </c>
      <c r="FV24">
        <v>1</v>
      </c>
      <c r="FW24">
        <v>2</v>
      </c>
      <c r="FX24">
        <v>2</v>
      </c>
      <c r="FY24" t="s">
        <v>424</v>
      </c>
      <c r="FZ24">
        <v>2.91567</v>
      </c>
      <c r="GA24">
        <v>2.8544100000000001</v>
      </c>
      <c r="GB24">
        <v>7.1878799999999998E-3</v>
      </c>
      <c r="GC24">
        <v>5.8838400000000004E-3</v>
      </c>
      <c r="GD24">
        <v>0.11258600000000001</v>
      </c>
      <c r="GE24">
        <v>8.7437299999999996E-2</v>
      </c>
      <c r="GF24">
        <v>33140.6</v>
      </c>
      <c r="GG24">
        <v>26521.1</v>
      </c>
      <c r="GH24">
        <v>30740</v>
      </c>
      <c r="GI24">
        <v>24620.799999999999</v>
      </c>
      <c r="GJ24">
        <v>35727.199999999997</v>
      </c>
      <c r="GK24">
        <v>30124.6</v>
      </c>
      <c r="GL24">
        <v>41716.300000000003</v>
      </c>
      <c r="GM24">
        <v>33979.1</v>
      </c>
      <c r="GN24">
        <v>2.0604300000000002</v>
      </c>
      <c r="GO24">
        <v>2.0270800000000002</v>
      </c>
      <c r="GP24">
        <v>0.106789</v>
      </c>
      <c r="GQ24">
        <v>0</v>
      </c>
      <c r="GR24">
        <v>26.255600000000001</v>
      </c>
      <c r="GS24">
        <v>999.9</v>
      </c>
      <c r="GT24">
        <v>61.1</v>
      </c>
      <c r="GU24">
        <v>31.5</v>
      </c>
      <c r="GV24">
        <v>28.4834</v>
      </c>
      <c r="GW24">
        <v>61.495699999999999</v>
      </c>
      <c r="GX24">
        <v>24.879799999999999</v>
      </c>
      <c r="GY24">
        <v>1</v>
      </c>
      <c r="GZ24">
        <v>0.14329800000000001</v>
      </c>
      <c r="HA24">
        <v>0.84747799999999995</v>
      </c>
      <c r="HB24">
        <v>20.258600000000001</v>
      </c>
      <c r="HC24">
        <v>5.23271</v>
      </c>
      <c r="HD24">
        <v>11.944100000000001</v>
      </c>
      <c r="HE24">
        <v>4.9875999999999996</v>
      </c>
      <c r="HF24">
        <v>3.2860999999999998</v>
      </c>
      <c r="HG24">
        <v>9999</v>
      </c>
      <c r="HH24">
        <v>9999</v>
      </c>
      <c r="HI24">
        <v>9999</v>
      </c>
      <c r="HJ24">
        <v>185</v>
      </c>
      <c r="HK24">
        <v>1.86172</v>
      </c>
      <c r="HL24">
        <v>1.85944</v>
      </c>
      <c r="HM24">
        <v>1.85988</v>
      </c>
      <c r="HN24">
        <v>1.8581300000000001</v>
      </c>
      <c r="HO24">
        <v>1.86009</v>
      </c>
      <c r="HP24">
        <v>1.85745</v>
      </c>
      <c r="HQ24">
        <v>1.8660000000000001</v>
      </c>
      <c r="HR24">
        <v>1.8652200000000001</v>
      </c>
      <c r="HS24">
        <v>0</v>
      </c>
      <c r="HT24">
        <v>0</v>
      </c>
      <c r="HU24">
        <v>0</v>
      </c>
      <c r="HV24">
        <v>0</v>
      </c>
      <c r="HW24" t="s">
        <v>425</v>
      </c>
      <c r="HX24" t="s">
        <v>426</v>
      </c>
      <c r="HY24" t="s">
        <v>427</v>
      </c>
      <c r="HZ24" t="s">
        <v>427</v>
      </c>
      <c r="IA24" t="s">
        <v>427</v>
      </c>
      <c r="IB24" t="s">
        <v>427</v>
      </c>
      <c r="IC24">
        <v>0</v>
      </c>
      <c r="ID24">
        <v>100</v>
      </c>
      <c r="IE24">
        <v>100</v>
      </c>
      <c r="IF24">
        <v>-0.66900000000000004</v>
      </c>
      <c r="IG24">
        <v>-2.81E-2</v>
      </c>
      <c r="IH24">
        <v>-0.69694925149510545</v>
      </c>
      <c r="II24">
        <v>1.158620315000149E-3</v>
      </c>
      <c r="IJ24">
        <v>-1.4607559310062331E-6</v>
      </c>
      <c r="IK24">
        <v>3.8484305645441042E-10</v>
      </c>
      <c r="IL24">
        <v>-0.13348704028494901</v>
      </c>
      <c r="IM24">
        <v>3.0484640434847699E-3</v>
      </c>
      <c r="IN24">
        <v>-9.3584587959385786E-5</v>
      </c>
      <c r="IO24">
        <v>6.42983829145831E-6</v>
      </c>
      <c r="IP24">
        <v>4</v>
      </c>
      <c r="IQ24">
        <v>2084</v>
      </c>
      <c r="IR24">
        <v>2</v>
      </c>
      <c r="IS24">
        <v>32</v>
      </c>
      <c r="IT24">
        <v>0.9</v>
      </c>
      <c r="IU24">
        <v>0.6</v>
      </c>
      <c r="IV24">
        <v>0.18798799999999999</v>
      </c>
      <c r="IW24">
        <v>2.49512</v>
      </c>
      <c r="IX24">
        <v>1.54297</v>
      </c>
      <c r="IY24">
        <v>2.36206</v>
      </c>
      <c r="IZ24">
        <v>1.54541</v>
      </c>
      <c r="JA24">
        <v>2.2949199999999998</v>
      </c>
      <c r="JB24">
        <v>36.198900000000002</v>
      </c>
      <c r="JC24">
        <v>23.8248</v>
      </c>
      <c r="JD24">
        <v>18</v>
      </c>
      <c r="JE24">
        <v>483.697</v>
      </c>
      <c r="JF24">
        <v>533.19899999999996</v>
      </c>
      <c r="JG24">
        <v>26.430499999999999</v>
      </c>
      <c r="JH24">
        <v>29.152999999999999</v>
      </c>
      <c r="JI24">
        <v>30.000399999999999</v>
      </c>
      <c r="JJ24">
        <v>29.1739</v>
      </c>
      <c r="JK24">
        <v>29.1387</v>
      </c>
      <c r="JL24">
        <v>3.8258800000000002</v>
      </c>
      <c r="JM24">
        <v>51.786099999999998</v>
      </c>
      <c r="JN24">
        <v>0</v>
      </c>
      <c r="JO24">
        <v>26.4453</v>
      </c>
      <c r="JP24">
        <v>20</v>
      </c>
      <c r="JQ24">
        <v>15.859299999999999</v>
      </c>
      <c r="JR24">
        <v>100.405</v>
      </c>
      <c r="JS24">
        <v>99.448899999999995</v>
      </c>
    </row>
    <row r="25" spans="1:279" x14ac:dyDescent="0.25">
      <c r="A25">
        <v>9</v>
      </c>
      <c r="B25">
        <v>1657378090.0999999</v>
      </c>
      <c r="C25">
        <v>986.09999990463257</v>
      </c>
      <c r="D25" t="s">
        <v>463</v>
      </c>
      <c r="E25" t="s">
        <v>464</v>
      </c>
      <c r="F25" t="s">
        <v>413</v>
      </c>
      <c r="G25" t="s">
        <v>414</v>
      </c>
      <c r="H25" t="s">
        <v>415</v>
      </c>
      <c r="I25" t="s">
        <v>416</v>
      </c>
      <c r="J25" t="s">
        <v>417</v>
      </c>
      <c r="K25">
        <v>1657378090.0999999</v>
      </c>
      <c r="L25">
        <f t="shared" si="0"/>
        <v>6.5781823736019689E-3</v>
      </c>
      <c r="M25">
        <f t="shared" si="1"/>
        <v>6.5781823736019689</v>
      </c>
      <c r="N25">
        <f t="shared" si="2"/>
        <v>26.836649687380486</v>
      </c>
      <c r="O25">
        <f t="shared" si="3"/>
        <v>365.03800000000001</v>
      </c>
      <c r="P25">
        <f t="shared" si="4"/>
        <v>262.99153485001005</v>
      </c>
      <c r="Q25">
        <f t="shared" si="5"/>
        <v>26.213565256907884</v>
      </c>
      <c r="R25">
        <f t="shared" si="6"/>
        <v>36.385001668242005</v>
      </c>
      <c r="S25">
        <f t="shared" si="7"/>
        <v>0.48908667004064332</v>
      </c>
      <c r="T25">
        <f t="shared" si="8"/>
        <v>2.9172526395509504</v>
      </c>
      <c r="U25">
        <f t="shared" si="9"/>
        <v>0.44767873080482079</v>
      </c>
      <c r="V25">
        <f t="shared" si="10"/>
        <v>0.283226822732421</v>
      </c>
      <c r="W25">
        <f t="shared" si="11"/>
        <v>289.59795207233759</v>
      </c>
      <c r="X25">
        <f t="shared" si="12"/>
        <v>28.317543188567146</v>
      </c>
      <c r="Y25">
        <f t="shared" si="13"/>
        <v>27.843299999999999</v>
      </c>
      <c r="Z25">
        <f t="shared" si="14"/>
        <v>3.7603113799518306</v>
      </c>
      <c r="AA25">
        <f t="shared" si="15"/>
        <v>60.536018477326472</v>
      </c>
      <c r="AB25">
        <f t="shared" si="16"/>
        <v>2.3405181246144</v>
      </c>
      <c r="AC25">
        <f t="shared" si="17"/>
        <v>3.8663231964801779</v>
      </c>
      <c r="AD25">
        <f t="shared" si="18"/>
        <v>1.4197932553374306</v>
      </c>
      <c r="AE25">
        <f t="shared" si="19"/>
        <v>-290.09784267584683</v>
      </c>
      <c r="AF25">
        <f t="shared" si="20"/>
        <v>75.051593877616256</v>
      </c>
      <c r="AG25">
        <f t="shared" si="21"/>
        <v>5.6124347245041699</v>
      </c>
      <c r="AH25">
        <f t="shared" si="22"/>
        <v>80.164137998611182</v>
      </c>
      <c r="AI25">
        <f t="shared" si="23"/>
        <v>26.77386698152316</v>
      </c>
      <c r="AJ25">
        <f t="shared" si="24"/>
        <v>6.6831694466791403</v>
      </c>
      <c r="AK25">
        <f t="shared" si="25"/>
        <v>26.836649687380486</v>
      </c>
      <c r="AL25">
        <v>406.38415639624748</v>
      </c>
      <c r="AM25">
        <v>373.82906060606058</v>
      </c>
      <c r="AN25">
        <v>-2.982917745485834E-2</v>
      </c>
      <c r="AO25">
        <v>67.039910583308725</v>
      </c>
      <c r="AP25">
        <f t="shared" si="26"/>
        <v>6.5781823736019689</v>
      </c>
      <c r="AQ25">
        <v>15.72819288897481</v>
      </c>
      <c r="AR25">
        <v>23.486709090909091</v>
      </c>
      <c r="AS25">
        <v>-8.172669117789343E-3</v>
      </c>
      <c r="AT25">
        <v>77.889019675428102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52283.115044766259</v>
      </c>
      <c r="AZ25" t="s">
        <v>418</v>
      </c>
      <c r="BA25">
        <v>10261.299999999999</v>
      </c>
      <c r="BB25">
        <v>726.8726923076922</v>
      </c>
      <c r="BC25">
        <v>3279.05</v>
      </c>
      <c r="BD25">
        <f t="shared" si="30"/>
        <v>0.77832826815458989</v>
      </c>
      <c r="BE25">
        <v>-1.5391584728262959</v>
      </c>
      <c r="BF25" t="s">
        <v>465</v>
      </c>
      <c r="BG25">
        <v>10235.799999999999</v>
      </c>
      <c r="BH25">
        <v>895.19144000000006</v>
      </c>
      <c r="BI25">
        <v>1265.01</v>
      </c>
      <c r="BJ25">
        <f t="shared" si="31"/>
        <v>0.29234437672429459</v>
      </c>
      <c r="BK25">
        <v>0.5</v>
      </c>
      <c r="BL25">
        <f t="shared" si="32"/>
        <v>1513.3448995193457</v>
      </c>
      <c r="BM25">
        <f t="shared" si="33"/>
        <v>26.836649687380486</v>
      </c>
      <c r="BN25">
        <f t="shared" si="34"/>
        <v>221.20893570943667</v>
      </c>
      <c r="BO25">
        <f t="shared" si="35"/>
        <v>1.8750390720066016E-2</v>
      </c>
      <c r="BP25">
        <f t="shared" si="36"/>
        <v>1.5921138963328354</v>
      </c>
      <c r="BQ25">
        <f t="shared" si="37"/>
        <v>537.25949973542401</v>
      </c>
      <c r="BR25" t="s">
        <v>466</v>
      </c>
      <c r="BS25">
        <v>632.52</v>
      </c>
      <c r="BT25">
        <f t="shared" si="38"/>
        <v>632.52</v>
      </c>
      <c r="BU25">
        <f t="shared" si="39"/>
        <v>0.49998814238622624</v>
      </c>
      <c r="BV25">
        <f t="shared" si="40"/>
        <v>0.58470261980426552</v>
      </c>
      <c r="BW25">
        <f t="shared" si="41"/>
        <v>0.76101158875962105</v>
      </c>
      <c r="BX25">
        <f t="shared" si="42"/>
        <v>0.6872197015774496</v>
      </c>
      <c r="BY25">
        <f t="shared" si="43"/>
        <v>0.78914579873806079</v>
      </c>
      <c r="BZ25">
        <f t="shared" si="44"/>
        <v>0.41313632431359487</v>
      </c>
      <c r="CA25">
        <f t="shared" si="45"/>
        <v>0.58686367568640518</v>
      </c>
      <c r="CB25">
        <v>3442</v>
      </c>
      <c r="CC25">
        <v>300</v>
      </c>
      <c r="CD25">
        <v>300</v>
      </c>
      <c r="CE25">
        <v>300</v>
      </c>
      <c r="CF25">
        <v>10235.799999999999</v>
      </c>
      <c r="CG25">
        <v>1185.99</v>
      </c>
      <c r="CH25">
        <v>-1.11611E-2</v>
      </c>
      <c r="CI25">
        <v>0.28999999999999998</v>
      </c>
      <c r="CJ25" t="s">
        <v>421</v>
      </c>
      <c r="CK25" t="s">
        <v>421</v>
      </c>
      <c r="CL25" t="s">
        <v>421</v>
      </c>
      <c r="CM25" t="s">
        <v>421</v>
      </c>
      <c r="CN25" t="s">
        <v>421</v>
      </c>
      <c r="CO25" t="s">
        <v>421</v>
      </c>
      <c r="CP25" t="s">
        <v>421</v>
      </c>
      <c r="CQ25" t="s">
        <v>421</v>
      </c>
      <c r="CR25" t="s">
        <v>421</v>
      </c>
      <c r="CS25" t="s">
        <v>421</v>
      </c>
      <c r="CT25">
        <f t="shared" si="46"/>
        <v>1800.19</v>
      </c>
      <c r="CU25">
        <f t="shared" si="47"/>
        <v>1513.3448995193457</v>
      </c>
      <c r="CV25">
        <f t="shared" si="48"/>
        <v>0.84065843023200093</v>
      </c>
      <c r="CW25">
        <f t="shared" si="49"/>
        <v>0.16087077034776195</v>
      </c>
      <c r="CX25">
        <v>6</v>
      </c>
      <c r="CY25">
        <v>0.5</v>
      </c>
      <c r="CZ25" t="s">
        <v>422</v>
      </c>
      <c r="DA25">
        <v>2</v>
      </c>
      <c r="DB25" t="b">
        <v>1</v>
      </c>
      <c r="DC25">
        <v>1657378090.0999999</v>
      </c>
      <c r="DD25">
        <v>365.03800000000001</v>
      </c>
      <c r="DE25">
        <v>400.09199999999998</v>
      </c>
      <c r="DF25">
        <v>23.4816</v>
      </c>
      <c r="DG25">
        <v>15.650600000000001</v>
      </c>
      <c r="DH25">
        <v>365.78399999999999</v>
      </c>
      <c r="DI25">
        <v>23.5076</v>
      </c>
      <c r="DJ25">
        <v>500.03100000000001</v>
      </c>
      <c r="DK25">
        <v>99.5745</v>
      </c>
      <c r="DL25">
        <v>0.100059</v>
      </c>
      <c r="DM25">
        <v>28.320499999999999</v>
      </c>
      <c r="DN25">
        <v>27.843299999999999</v>
      </c>
      <c r="DO25">
        <v>999.9</v>
      </c>
      <c r="DP25">
        <v>0</v>
      </c>
      <c r="DQ25">
        <v>0</v>
      </c>
      <c r="DR25">
        <v>9972.5</v>
      </c>
      <c r="DS25">
        <v>0</v>
      </c>
      <c r="DT25">
        <v>710.21600000000001</v>
      </c>
      <c r="DU25">
        <v>-35.0535</v>
      </c>
      <c r="DV25">
        <v>373.81599999999997</v>
      </c>
      <c r="DW25">
        <v>406.45299999999997</v>
      </c>
      <c r="DX25">
        <v>7.8309899999999999</v>
      </c>
      <c r="DY25">
        <v>400.09199999999998</v>
      </c>
      <c r="DZ25">
        <v>15.650600000000001</v>
      </c>
      <c r="EA25">
        <v>2.3381699999999999</v>
      </c>
      <c r="EB25">
        <v>1.5584</v>
      </c>
      <c r="EC25">
        <v>19.941800000000001</v>
      </c>
      <c r="ED25">
        <v>13.5535</v>
      </c>
      <c r="EE25">
        <v>1800.19</v>
      </c>
      <c r="EF25">
        <v>0.977993</v>
      </c>
      <c r="EG25">
        <v>2.20068E-2</v>
      </c>
      <c r="EH25">
        <v>0</v>
      </c>
      <c r="EI25">
        <v>896.97699999999998</v>
      </c>
      <c r="EJ25">
        <v>5.0007299999999999</v>
      </c>
      <c r="EK25">
        <v>18507.7</v>
      </c>
      <c r="EL25">
        <v>14734.9</v>
      </c>
      <c r="EM25">
        <v>41.936999999999998</v>
      </c>
      <c r="EN25">
        <v>43.25</v>
      </c>
      <c r="EO25">
        <v>42.561999999999998</v>
      </c>
      <c r="EP25">
        <v>43.061999999999998</v>
      </c>
      <c r="EQ25">
        <v>44</v>
      </c>
      <c r="ER25">
        <v>1755.68</v>
      </c>
      <c r="ES25">
        <v>39.51</v>
      </c>
      <c r="ET25">
        <v>0</v>
      </c>
      <c r="EU25">
        <v>137.9000000953674</v>
      </c>
      <c r="EV25">
        <v>0</v>
      </c>
      <c r="EW25">
        <v>895.19144000000006</v>
      </c>
      <c r="EX25">
        <v>11.581999974190181</v>
      </c>
      <c r="EY25">
        <v>1068.6538478013649</v>
      </c>
      <c r="EZ25">
        <v>18299.603999999999</v>
      </c>
      <c r="FA25">
        <v>15</v>
      </c>
      <c r="FB25">
        <v>1657378050.5999999</v>
      </c>
      <c r="FC25" t="s">
        <v>467</v>
      </c>
      <c r="FD25">
        <v>1657378034.5999999</v>
      </c>
      <c r="FE25">
        <v>1657378050.5999999</v>
      </c>
      <c r="FF25">
        <v>10</v>
      </c>
      <c r="FG25">
        <v>-0.29599999999999999</v>
      </c>
      <c r="FH25">
        <v>4.0000000000000001E-3</v>
      </c>
      <c r="FI25">
        <v>-0.73799999999999999</v>
      </c>
      <c r="FJ25">
        <v>-0.08</v>
      </c>
      <c r="FK25">
        <v>400</v>
      </c>
      <c r="FL25">
        <v>16</v>
      </c>
      <c r="FM25">
        <v>0.05</v>
      </c>
      <c r="FN25">
        <v>0.01</v>
      </c>
      <c r="FO25">
        <v>-34.834692500000003</v>
      </c>
      <c r="FP25">
        <v>-0.47799737335836873</v>
      </c>
      <c r="FQ25">
        <v>6.7653297730044568E-2</v>
      </c>
      <c r="FR25">
        <v>1</v>
      </c>
      <c r="FS25">
        <v>7.8107844999999996</v>
      </c>
      <c r="FT25">
        <v>-3.0229643527204121E-2</v>
      </c>
      <c r="FU25">
        <v>3.8009067599061107E-2</v>
      </c>
      <c r="FV25">
        <v>1</v>
      </c>
      <c r="FW25">
        <v>2</v>
      </c>
      <c r="FX25">
        <v>2</v>
      </c>
      <c r="FY25" t="s">
        <v>424</v>
      </c>
      <c r="FZ25">
        <v>2.9151400000000001</v>
      </c>
      <c r="GA25">
        <v>2.8539099999999999</v>
      </c>
      <c r="GB25">
        <v>9.1680300000000006E-2</v>
      </c>
      <c r="GC25">
        <v>0.10005799999999999</v>
      </c>
      <c r="GD25">
        <v>0.111876</v>
      </c>
      <c r="GE25">
        <v>8.5948800000000006E-2</v>
      </c>
      <c r="GF25">
        <v>30316</v>
      </c>
      <c r="GG25">
        <v>24006</v>
      </c>
      <c r="GH25">
        <v>30736.1</v>
      </c>
      <c r="GI25">
        <v>24618.2</v>
      </c>
      <c r="GJ25">
        <v>35752.6</v>
      </c>
      <c r="GK25">
        <v>30172.2</v>
      </c>
      <c r="GL25">
        <v>41711.800000000003</v>
      </c>
      <c r="GM25">
        <v>33977.1</v>
      </c>
      <c r="GN25">
        <v>2.0596700000000001</v>
      </c>
      <c r="GO25">
        <v>2.0255299999999998</v>
      </c>
      <c r="GP25">
        <v>0.104129</v>
      </c>
      <c r="GQ25">
        <v>0</v>
      </c>
      <c r="GR25">
        <v>26.1404</v>
      </c>
      <c r="GS25">
        <v>999.9</v>
      </c>
      <c r="GT25">
        <v>60.9</v>
      </c>
      <c r="GU25">
        <v>31.7</v>
      </c>
      <c r="GV25">
        <v>28.712</v>
      </c>
      <c r="GW25">
        <v>61.915700000000001</v>
      </c>
      <c r="GX25">
        <v>24.7516</v>
      </c>
      <c r="GY25">
        <v>1</v>
      </c>
      <c r="GZ25">
        <v>0.148173</v>
      </c>
      <c r="HA25">
        <v>-0.47151999999999999</v>
      </c>
      <c r="HB25">
        <v>20.2607</v>
      </c>
      <c r="HC25">
        <v>5.2330100000000002</v>
      </c>
      <c r="HD25">
        <v>11.945600000000001</v>
      </c>
      <c r="HE25">
        <v>4.9877000000000002</v>
      </c>
      <c r="HF25">
        <v>3.2863500000000001</v>
      </c>
      <c r="HG25">
        <v>9999</v>
      </c>
      <c r="HH25">
        <v>9999</v>
      </c>
      <c r="HI25">
        <v>9999</v>
      </c>
      <c r="HJ25">
        <v>185</v>
      </c>
      <c r="HK25">
        <v>1.8617300000000001</v>
      </c>
      <c r="HL25">
        <v>1.85945</v>
      </c>
      <c r="HM25">
        <v>1.85989</v>
      </c>
      <c r="HN25">
        <v>1.8582000000000001</v>
      </c>
      <c r="HO25">
        <v>1.8601099999999999</v>
      </c>
      <c r="HP25">
        <v>1.85745</v>
      </c>
      <c r="HQ25">
        <v>1.8660000000000001</v>
      </c>
      <c r="HR25">
        <v>1.8652299999999999</v>
      </c>
      <c r="HS25">
        <v>0</v>
      </c>
      <c r="HT25">
        <v>0</v>
      </c>
      <c r="HU25">
        <v>0</v>
      </c>
      <c r="HV25">
        <v>0</v>
      </c>
      <c r="HW25" t="s">
        <v>425</v>
      </c>
      <c r="HX25" t="s">
        <v>426</v>
      </c>
      <c r="HY25" t="s">
        <v>427</v>
      </c>
      <c r="HZ25" t="s">
        <v>427</v>
      </c>
      <c r="IA25" t="s">
        <v>427</v>
      </c>
      <c r="IB25" t="s">
        <v>427</v>
      </c>
      <c r="IC25">
        <v>0</v>
      </c>
      <c r="ID25">
        <v>100</v>
      </c>
      <c r="IE25">
        <v>100</v>
      </c>
      <c r="IF25">
        <v>-0.746</v>
      </c>
      <c r="IG25">
        <v>-2.5999999999999999E-2</v>
      </c>
      <c r="IH25">
        <v>-0.99292242478669246</v>
      </c>
      <c r="II25">
        <v>1.158620315000149E-3</v>
      </c>
      <c r="IJ25">
        <v>-1.4607559310062331E-6</v>
      </c>
      <c r="IK25">
        <v>3.8484305645441042E-10</v>
      </c>
      <c r="IL25">
        <v>-0.12950400997878819</v>
      </c>
      <c r="IM25">
        <v>3.0484640434847699E-3</v>
      </c>
      <c r="IN25">
        <v>-9.3584587959385786E-5</v>
      </c>
      <c r="IO25">
        <v>6.42983829145831E-6</v>
      </c>
      <c r="IP25">
        <v>4</v>
      </c>
      <c r="IQ25">
        <v>2084</v>
      </c>
      <c r="IR25">
        <v>2</v>
      </c>
      <c r="IS25">
        <v>32</v>
      </c>
      <c r="IT25">
        <v>0.9</v>
      </c>
      <c r="IU25">
        <v>0.7</v>
      </c>
      <c r="IV25">
        <v>1.01685</v>
      </c>
      <c r="IW25">
        <v>2.4340799999999998</v>
      </c>
      <c r="IX25">
        <v>1.54297</v>
      </c>
      <c r="IY25">
        <v>2.36206</v>
      </c>
      <c r="IZ25">
        <v>1.54541</v>
      </c>
      <c r="JA25">
        <v>2.34985</v>
      </c>
      <c r="JB25">
        <v>36.269399999999997</v>
      </c>
      <c r="JC25">
        <v>23.8248</v>
      </c>
      <c r="JD25">
        <v>18</v>
      </c>
      <c r="JE25">
        <v>483.779</v>
      </c>
      <c r="JF25">
        <v>532.56899999999996</v>
      </c>
      <c r="JG25">
        <v>27.3978</v>
      </c>
      <c r="JH25">
        <v>29.238700000000001</v>
      </c>
      <c r="JI25">
        <v>30.0001</v>
      </c>
      <c r="JJ25">
        <v>29.237400000000001</v>
      </c>
      <c r="JK25">
        <v>29.190899999999999</v>
      </c>
      <c r="JL25">
        <v>20.428999999999998</v>
      </c>
      <c r="JM25">
        <v>52.941600000000001</v>
      </c>
      <c r="JN25">
        <v>0</v>
      </c>
      <c r="JO25">
        <v>27.498799999999999</v>
      </c>
      <c r="JP25">
        <v>400</v>
      </c>
      <c r="JQ25">
        <v>15.639799999999999</v>
      </c>
      <c r="JR25">
        <v>100.393</v>
      </c>
      <c r="JS25">
        <v>99.441100000000006</v>
      </c>
    </row>
    <row r="26" spans="1:279" x14ac:dyDescent="0.25">
      <c r="A26">
        <v>10</v>
      </c>
      <c r="B26">
        <v>1657378199.5999999</v>
      </c>
      <c r="C26">
        <v>1095.599999904633</v>
      </c>
      <c r="D26" t="s">
        <v>468</v>
      </c>
      <c r="E26" t="s">
        <v>469</v>
      </c>
      <c r="F26" t="s">
        <v>413</v>
      </c>
      <c r="G26" t="s">
        <v>414</v>
      </c>
      <c r="H26" t="s">
        <v>415</v>
      </c>
      <c r="I26" t="s">
        <v>416</v>
      </c>
      <c r="J26" t="s">
        <v>417</v>
      </c>
      <c r="K26">
        <v>1657378199.5999999</v>
      </c>
      <c r="L26">
        <f t="shared" si="0"/>
        <v>6.6161458205015889E-3</v>
      </c>
      <c r="M26">
        <f t="shared" si="1"/>
        <v>6.6161458205015888</v>
      </c>
      <c r="N26">
        <f t="shared" si="2"/>
        <v>28.030433797036789</v>
      </c>
      <c r="O26">
        <f t="shared" si="3"/>
        <v>363.47500000000002</v>
      </c>
      <c r="P26">
        <f t="shared" si="4"/>
        <v>257.40224554079083</v>
      </c>
      <c r="Q26">
        <f t="shared" si="5"/>
        <v>25.656323519938326</v>
      </c>
      <c r="R26">
        <f t="shared" si="6"/>
        <v>36.229024233325006</v>
      </c>
      <c r="S26">
        <f t="shared" si="7"/>
        <v>0.48979598368184912</v>
      </c>
      <c r="T26">
        <f t="shared" si="8"/>
        <v>2.9189877918324934</v>
      </c>
      <c r="U26">
        <f t="shared" si="9"/>
        <v>0.44829575189263721</v>
      </c>
      <c r="V26">
        <f t="shared" si="10"/>
        <v>0.28361987153987328</v>
      </c>
      <c r="W26">
        <f t="shared" si="11"/>
        <v>289.58678007230156</v>
      </c>
      <c r="X26">
        <f t="shared" si="12"/>
        <v>28.468283013031268</v>
      </c>
      <c r="Y26">
        <f t="shared" si="13"/>
        <v>27.9238</v>
      </c>
      <c r="Z26">
        <f t="shared" si="14"/>
        <v>3.778014879828401</v>
      </c>
      <c r="AA26">
        <f t="shared" si="15"/>
        <v>60.273011913780373</v>
      </c>
      <c r="AB26">
        <f t="shared" si="16"/>
        <v>2.3522178025576999</v>
      </c>
      <c r="AC26">
        <f t="shared" si="17"/>
        <v>3.9026053748940099</v>
      </c>
      <c r="AD26">
        <f t="shared" si="18"/>
        <v>1.4257970772707012</v>
      </c>
      <c r="AE26">
        <f t="shared" si="19"/>
        <v>-291.77203068412007</v>
      </c>
      <c r="AF26">
        <f t="shared" si="20"/>
        <v>87.717185085066774</v>
      </c>
      <c r="AG26">
        <f t="shared" si="21"/>
        <v>6.5635636932974855</v>
      </c>
      <c r="AH26">
        <f t="shared" si="22"/>
        <v>92.095498166545781</v>
      </c>
      <c r="AI26">
        <f t="shared" si="23"/>
        <v>27.968932010259827</v>
      </c>
      <c r="AJ26">
        <f t="shared" si="24"/>
        <v>6.6640449450630364</v>
      </c>
      <c r="AK26">
        <f t="shared" si="25"/>
        <v>28.030433797036789</v>
      </c>
      <c r="AL26">
        <v>406.45259602129721</v>
      </c>
      <c r="AM26">
        <v>372.28428484848479</v>
      </c>
      <c r="AN26">
        <v>5.0555478182107627E-4</v>
      </c>
      <c r="AO26">
        <v>67.039926823312086</v>
      </c>
      <c r="AP26">
        <f t="shared" si="26"/>
        <v>6.6161458205015888</v>
      </c>
      <c r="AQ26">
        <v>15.798449670838959</v>
      </c>
      <c r="AR26">
        <v>23.60265636363636</v>
      </c>
      <c r="AS26">
        <v>-8.8356493090627573E-3</v>
      </c>
      <c r="AT26">
        <v>77.89686036253697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52304.953553036343</v>
      </c>
      <c r="AZ26" t="s">
        <v>418</v>
      </c>
      <c r="BA26">
        <v>10261.299999999999</v>
      </c>
      <c r="BB26">
        <v>726.8726923076922</v>
      </c>
      <c r="BC26">
        <v>3279.05</v>
      </c>
      <c r="BD26">
        <f t="shared" si="30"/>
        <v>0.77832826815458989</v>
      </c>
      <c r="BE26">
        <v>-1.5391584728262959</v>
      </c>
      <c r="BF26" t="s">
        <v>470</v>
      </c>
      <c r="BG26">
        <v>10235.4</v>
      </c>
      <c r="BH26">
        <v>912.75148000000002</v>
      </c>
      <c r="BI26">
        <v>1316.25</v>
      </c>
      <c r="BJ26">
        <f t="shared" si="31"/>
        <v>0.30655158214624878</v>
      </c>
      <c r="BK26">
        <v>0.5</v>
      </c>
      <c r="BL26">
        <f t="shared" si="32"/>
        <v>1513.2860995193271</v>
      </c>
      <c r="BM26">
        <f t="shared" si="33"/>
        <v>28.030433797036789</v>
      </c>
      <c r="BN26">
        <f t="shared" si="34"/>
        <v>231.95012402378771</v>
      </c>
      <c r="BO26">
        <f t="shared" si="35"/>
        <v>1.9539988029530855E-2</v>
      </c>
      <c r="BP26">
        <f t="shared" si="36"/>
        <v>1.4912060778727447</v>
      </c>
      <c r="BQ26">
        <f t="shared" si="37"/>
        <v>546.29152924829987</v>
      </c>
      <c r="BR26" t="s">
        <v>471</v>
      </c>
      <c r="BS26">
        <v>637.66</v>
      </c>
      <c r="BT26">
        <f t="shared" si="38"/>
        <v>637.66</v>
      </c>
      <c r="BU26">
        <f t="shared" si="39"/>
        <v>0.51554795821462496</v>
      </c>
      <c r="BV26">
        <f t="shared" si="40"/>
        <v>0.59461312427238833</v>
      </c>
      <c r="BW26">
        <f t="shared" si="41"/>
        <v>0.74309359844627254</v>
      </c>
      <c r="BX26">
        <f t="shared" si="42"/>
        <v>0.68461835013616046</v>
      </c>
      <c r="BY26">
        <f t="shared" si="43"/>
        <v>0.76906882373888596</v>
      </c>
      <c r="BZ26">
        <f t="shared" si="44"/>
        <v>0.41540442621197515</v>
      </c>
      <c r="CA26">
        <f t="shared" si="45"/>
        <v>0.58459557378802485</v>
      </c>
      <c r="CB26">
        <v>3444</v>
      </c>
      <c r="CC26">
        <v>300</v>
      </c>
      <c r="CD26">
        <v>300</v>
      </c>
      <c r="CE26">
        <v>300</v>
      </c>
      <c r="CF26">
        <v>10235.4</v>
      </c>
      <c r="CG26">
        <v>1225.6099999999999</v>
      </c>
      <c r="CH26">
        <v>-1.11602E-2</v>
      </c>
      <c r="CI26">
        <v>-1.61</v>
      </c>
      <c r="CJ26" t="s">
        <v>421</v>
      </c>
      <c r="CK26" t="s">
        <v>421</v>
      </c>
      <c r="CL26" t="s">
        <v>421</v>
      </c>
      <c r="CM26" t="s">
        <v>421</v>
      </c>
      <c r="CN26" t="s">
        <v>421</v>
      </c>
      <c r="CO26" t="s">
        <v>421</v>
      </c>
      <c r="CP26" t="s">
        <v>421</v>
      </c>
      <c r="CQ26" t="s">
        <v>421</v>
      </c>
      <c r="CR26" t="s">
        <v>421</v>
      </c>
      <c r="CS26" t="s">
        <v>421</v>
      </c>
      <c r="CT26">
        <f t="shared" si="46"/>
        <v>1800.12</v>
      </c>
      <c r="CU26">
        <f t="shared" si="47"/>
        <v>1513.2860995193271</v>
      </c>
      <c r="CV26">
        <f t="shared" si="48"/>
        <v>0.84065845583590382</v>
      </c>
      <c r="CW26">
        <f t="shared" si="49"/>
        <v>0.16087081976329443</v>
      </c>
      <c r="CX26">
        <v>6</v>
      </c>
      <c r="CY26">
        <v>0.5</v>
      </c>
      <c r="CZ26" t="s">
        <v>422</v>
      </c>
      <c r="DA26">
        <v>2</v>
      </c>
      <c r="DB26" t="b">
        <v>1</v>
      </c>
      <c r="DC26">
        <v>1657378199.5999999</v>
      </c>
      <c r="DD26">
        <v>363.47500000000002</v>
      </c>
      <c r="DE26">
        <v>399.93299999999999</v>
      </c>
      <c r="DF26">
        <v>23.5991</v>
      </c>
      <c r="DG26">
        <v>15.7934</v>
      </c>
      <c r="DH26">
        <v>364.23899999999998</v>
      </c>
      <c r="DI26">
        <v>23.624500000000001</v>
      </c>
      <c r="DJ26">
        <v>500.15600000000001</v>
      </c>
      <c r="DK26">
        <v>99.573400000000007</v>
      </c>
      <c r="DL26">
        <v>0.100647</v>
      </c>
      <c r="DM26">
        <v>28.481200000000001</v>
      </c>
      <c r="DN26">
        <v>27.9238</v>
      </c>
      <c r="DO26">
        <v>999.9</v>
      </c>
      <c r="DP26">
        <v>0</v>
      </c>
      <c r="DQ26">
        <v>0</v>
      </c>
      <c r="DR26">
        <v>9982.5</v>
      </c>
      <c r="DS26">
        <v>0</v>
      </c>
      <c r="DT26">
        <v>847.43299999999999</v>
      </c>
      <c r="DU26">
        <v>-36.457700000000003</v>
      </c>
      <c r="DV26">
        <v>372.26</v>
      </c>
      <c r="DW26">
        <v>406.351</v>
      </c>
      <c r="DX26">
        <v>7.8056400000000004</v>
      </c>
      <c r="DY26">
        <v>399.93299999999999</v>
      </c>
      <c r="DZ26">
        <v>15.7934</v>
      </c>
      <c r="EA26">
        <v>2.3498399999999999</v>
      </c>
      <c r="EB26">
        <v>1.5726</v>
      </c>
      <c r="EC26">
        <v>20.022200000000002</v>
      </c>
      <c r="ED26">
        <v>13.6929</v>
      </c>
      <c r="EE26">
        <v>1800.12</v>
      </c>
      <c r="EF26">
        <v>0.97799000000000003</v>
      </c>
      <c r="EG26">
        <v>2.2009899999999999E-2</v>
      </c>
      <c r="EH26">
        <v>0</v>
      </c>
      <c r="EI26">
        <v>913.42600000000004</v>
      </c>
      <c r="EJ26">
        <v>5.0007299999999999</v>
      </c>
      <c r="EK26">
        <v>18898.400000000001</v>
      </c>
      <c r="EL26">
        <v>14734.3</v>
      </c>
      <c r="EM26">
        <v>41.875</v>
      </c>
      <c r="EN26">
        <v>43.061999999999998</v>
      </c>
      <c r="EO26">
        <v>42.5</v>
      </c>
      <c r="EP26">
        <v>43.061999999999998</v>
      </c>
      <c r="EQ26">
        <v>44</v>
      </c>
      <c r="ER26">
        <v>1755.61</v>
      </c>
      <c r="ES26">
        <v>39.51</v>
      </c>
      <c r="ET26">
        <v>0</v>
      </c>
      <c r="EU26">
        <v>109.1000001430511</v>
      </c>
      <c r="EV26">
        <v>0</v>
      </c>
      <c r="EW26">
        <v>912.75148000000002</v>
      </c>
      <c r="EX26">
        <v>5.3242307775468536</v>
      </c>
      <c r="EY26">
        <v>-333.91538586212971</v>
      </c>
      <c r="EZ26">
        <v>19021.691999999999</v>
      </c>
      <c r="FA26">
        <v>15</v>
      </c>
      <c r="FB26">
        <v>1657378163.5999999</v>
      </c>
      <c r="FC26" t="s">
        <v>472</v>
      </c>
      <c r="FD26">
        <v>1657378150.0999999</v>
      </c>
      <c r="FE26">
        <v>1657378163.5999999</v>
      </c>
      <c r="FF26">
        <v>11</v>
      </c>
      <c r="FG26">
        <v>-1.7000000000000001E-2</v>
      </c>
      <c r="FH26">
        <v>-1E-3</v>
      </c>
      <c r="FI26">
        <v>-0.75600000000000001</v>
      </c>
      <c r="FJ26">
        <v>-8.1000000000000003E-2</v>
      </c>
      <c r="FK26">
        <v>400</v>
      </c>
      <c r="FL26">
        <v>16</v>
      </c>
      <c r="FM26">
        <v>0.04</v>
      </c>
      <c r="FN26">
        <v>0.01</v>
      </c>
      <c r="FO26">
        <v>-36.489714634146338</v>
      </c>
      <c r="FP26">
        <v>-0.1063986062717991</v>
      </c>
      <c r="FQ26">
        <v>7.5733665423803692E-2</v>
      </c>
      <c r="FR26">
        <v>1</v>
      </c>
      <c r="FS26">
        <v>7.8566480487804879</v>
      </c>
      <c r="FT26">
        <v>6.2724041811841477E-2</v>
      </c>
      <c r="FU26">
        <v>4.8303804739278033E-2</v>
      </c>
      <c r="FV26">
        <v>1</v>
      </c>
      <c r="FW26">
        <v>2</v>
      </c>
      <c r="FX26">
        <v>2</v>
      </c>
      <c r="FY26" t="s">
        <v>424</v>
      </c>
      <c r="FZ26">
        <v>2.9155700000000002</v>
      </c>
      <c r="GA26">
        <v>2.8545799999999999</v>
      </c>
      <c r="GB26">
        <v>9.1380000000000003E-2</v>
      </c>
      <c r="GC26">
        <v>0.100034</v>
      </c>
      <c r="GD26">
        <v>0.11226999999999999</v>
      </c>
      <c r="GE26">
        <v>8.6525500000000005E-2</v>
      </c>
      <c r="GF26">
        <v>30327.8</v>
      </c>
      <c r="GG26">
        <v>24010.400000000001</v>
      </c>
      <c r="GH26">
        <v>30737.5</v>
      </c>
      <c r="GI26">
        <v>24621.8</v>
      </c>
      <c r="GJ26">
        <v>35738.300000000003</v>
      </c>
      <c r="GK26">
        <v>30157.4</v>
      </c>
      <c r="GL26">
        <v>41713.9</v>
      </c>
      <c r="GM26">
        <v>33981.800000000003</v>
      </c>
      <c r="GN26">
        <v>2.0600499999999999</v>
      </c>
      <c r="GO26">
        <v>2.0255000000000001</v>
      </c>
      <c r="GP26">
        <v>0.12261</v>
      </c>
      <c r="GQ26">
        <v>0</v>
      </c>
      <c r="GR26">
        <v>25.918399999999998</v>
      </c>
      <c r="GS26">
        <v>999.9</v>
      </c>
      <c r="GT26">
        <v>60.7</v>
      </c>
      <c r="GU26">
        <v>31.7</v>
      </c>
      <c r="GV26">
        <v>28.618400000000001</v>
      </c>
      <c r="GW26">
        <v>61.785699999999999</v>
      </c>
      <c r="GX26">
        <v>24.519200000000001</v>
      </c>
      <c r="GY26">
        <v>1</v>
      </c>
      <c r="GZ26">
        <v>0.143984</v>
      </c>
      <c r="HA26">
        <v>-0.53678099999999995</v>
      </c>
      <c r="HB26">
        <v>20.2606</v>
      </c>
      <c r="HC26">
        <v>5.2324099999999998</v>
      </c>
      <c r="HD26">
        <v>11.9457</v>
      </c>
      <c r="HE26">
        <v>4.9875499999999997</v>
      </c>
      <c r="HF26">
        <v>3.2864800000000001</v>
      </c>
      <c r="HG26">
        <v>9999</v>
      </c>
      <c r="HH26">
        <v>9999</v>
      </c>
      <c r="HI26">
        <v>9999</v>
      </c>
      <c r="HJ26">
        <v>185.1</v>
      </c>
      <c r="HK26">
        <v>1.86172</v>
      </c>
      <c r="HL26">
        <v>1.85944</v>
      </c>
      <c r="HM26">
        <v>1.85988</v>
      </c>
      <c r="HN26">
        <v>1.85812</v>
      </c>
      <c r="HO26">
        <v>1.8601099999999999</v>
      </c>
      <c r="HP26">
        <v>1.85745</v>
      </c>
      <c r="HQ26">
        <v>1.8660000000000001</v>
      </c>
      <c r="HR26">
        <v>1.8652299999999999</v>
      </c>
      <c r="HS26">
        <v>0</v>
      </c>
      <c r="HT26">
        <v>0</v>
      </c>
      <c r="HU26">
        <v>0</v>
      </c>
      <c r="HV26">
        <v>0</v>
      </c>
      <c r="HW26" t="s">
        <v>425</v>
      </c>
      <c r="HX26" t="s">
        <v>426</v>
      </c>
      <c r="HY26" t="s">
        <v>427</v>
      </c>
      <c r="HZ26" t="s">
        <v>427</v>
      </c>
      <c r="IA26" t="s">
        <v>427</v>
      </c>
      <c r="IB26" t="s">
        <v>427</v>
      </c>
      <c r="IC26">
        <v>0</v>
      </c>
      <c r="ID26">
        <v>100</v>
      </c>
      <c r="IE26">
        <v>100</v>
      </c>
      <c r="IF26">
        <v>-0.76400000000000001</v>
      </c>
      <c r="IG26">
        <v>-2.5399999999999999E-2</v>
      </c>
      <c r="IH26">
        <v>-1.0102820537303521</v>
      </c>
      <c r="II26">
        <v>1.158620315000149E-3</v>
      </c>
      <c r="IJ26">
        <v>-1.4607559310062331E-6</v>
      </c>
      <c r="IK26">
        <v>3.8484305645441042E-10</v>
      </c>
      <c r="IL26">
        <v>-0.13001277854278401</v>
      </c>
      <c r="IM26">
        <v>3.0484640434847699E-3</v>
      </c>
      <c r="IN26">
        <v>-9.3584587959385786E-5</v>
      </c>
      <c r="IO26">
        <v>6.42983829145831E-6</v>
      </c>
      <c r="IP26">
        <v>4</v>
      </c>
      <c r="IQ26">
        <v>2084</v>
      </c>
      <c r="IR26">
        <v>2</v>
      </c>
      <c r="IS26">
        <v>32</v>
      </c>
      <c r="IT26">
        <v>0.8</v>
      </c>
      <c r="IU26">
        <v>0.6</v>
      </c>
      <c r="IV26">
        <v>1.01685</v>
      </c>
      <c r="IW26">
        <v>2.4401899999999999</v>
      </c>
      <c r="IX26">
        <v>1.54419</v>
      </c>
      <c r="IY26">
        <v>2.36328</v>
      </c>
      <c r="IZ26">
        <v>1.54541</v>
      </c>
      <c r="JA26">
        <v>2.2851599999999999</v>
      </c>
      <c r="JB26">
        <v>36.198900000000002</v>
      </c>
      <c r="JC26">
        <v>23.816099999999999</v>
      </c>
      <c r="JD26">
        <v>18</v>
      </c>
      <c r="JE26">
        <v>483.80500000000001</v>
      </c>
      <c r="JF26">
        <v>532.327</v>
      </c>
      <c r="JG26">
        <v>28.043299999999999</v>
      </c>
      <c r="JH26">
        <v>29.177199999999999</v>
      </c>
      <c r="JI26">
        <v>29.999199999999998</v>
      </c>
      <c r="JJ26">
        <v>29.213699999999999</v>
      </c>
      <c r="JK26">
        <v>29.1678</v>
      </c>
      <c r="JL26">
        <v>20.433</v>
      </c>
      <c r="JM26">
        <v>52.353700000000003</v>
      </c>
      <c r="JN26">
        <v>0</v>
      </c>
      <c r="JO26">
        <v>28.133299999999998</v>
      </c>
      <c r="JP26">
        <v>400</v>
      </c>
      <c r="JQ26">
        <v>15.842000000000001</v>
      </c>
      <c r="JR26">
        <v>100.398</v>
      </c>
      <c r="JS26">
        <v>99.455299999999994</v>
      </c>
    </row>
    <row r="27" spans="1:279" x14ac:dyDescent="0.25">
      <c r="A27">
        <v>11</v>
      </c>
      <c r="B27">
        <v>1657378315.5999999</v>
      </c>
      <c r="C27">
        <v>1211.599999904633</v>
      </c>
      <c r="D27" t="s">
        <v>473</v>
      </c>
      <c r="E27" t="s">
        <v>474</v>
      </c>
      <c r="F27" t="s">
        <v>413</v>
      </c>
      <c r="G27" t="s">
        <v>414</v>
      </c>
      <c r="H27" t="s">
        <v>415</v>
      </c>
      <c r="I27" t="s">
        <v>416</v>
      </c>
      <c r="J27" t="s">
        <v>417</v>
      </c>
      <c r="K27">
        <v>1657378315.5999999</v>
      </c>
      <c r="L27">
        <f t="shared" si="0"/>
        <v>6.7153581538073005E-3</v>
      </c>
      <c r="M27">
        <f t="shared" si="1"/>
        <v>6.7153581538073004</v>
      </c>
      <c r="N27">
        <f t="shared" si="2"/>
        <v>34.252403495706005</v>
      </c>
      <c r="O27">
        <f t="shared" si="3"/>
        <v>455.16199999999998</v>
      </c>
      <c r="P27">
        <f t="shared" si="4"/>
        <v>326.89024372468879</v>
      </c>
      <c r="Q27">
        <f t="shared" si="5"/>
        <v>32.580128733137848</v>
      </c>
      <c r="R27">
        <f t="shared" si="6"/>
        <v>45.364573703587993</v>
      </c>
      <c r="S27">
        <f t="shared" si="7"/>
        <v>0.49700555921765255</v>
      </c>
      <c r="T27">
        <f t="shared" si="8"/>
        <v>2.921161226255077</v>
      </c>
      <c r="U27">
        <f t="shared" si="9"/>
        <v>0.4543603996296679</v>
      </c>
      <c r="V27">
        <f t="shared" si="10"/>
        <v>0.28750120075033225</v>
      </c>
      <c r="W27">
        <f t="shared" si="11"/>
        <v>289.62392607289473</v>
      </c>
      <c r="X27">
        <f t="shared" si="12"/>
        <v>28.546369919055088</v>
      </c>
      <c r="Y27">
        <f t="shared" si="13"/>
        <v>27.982399999999998</v>
      </c>
      <c r="Z27">
        <f t="shared" si="14"/>
        <v>3.7909478420349041</v>
      </c>
      <c r="AA27">
        <f t="shared" si="15"/>
        <v>60.195235406923317</v>
      </c>
      <c r="AB27">
        <f t="shared" si="16"/>
        <v>2.3633706830998</v>
      </c>
      <c r="AC27">
        <f t="shared" si="17"/>
        <v>3.9261756634445826</v>
      </c>
      <c r="AD27">
        <f t="shared" si="18"/>
        <v>1.4275771589351041</v>
      </c>
      <c r="AE27">
        <f t="shared" si="19"/>
        <v>-296.14729458290196</v>
      </c>
      <c r="AF27">
        <f t="shared" si="20"/>
        <v>94.885100527993316</v>
      </c>
      <c r="AG27">
        <f t="shared" si="21"/>
        <v>7.1003675241553621</v>
      </c>
      <c r="AH27">
        <f t="shared" si="22"/>
        <v>95.462099542141473</v>
      </c>
      <c r="AI27">
        <f t="shared" si="23"/>
        <v>34.359695035011818</v>
      </c>
      <c r="AJ27">
        <f t="shared" si="24"/>
        <v>6.7859723314370006</v>
      </c>
      <c r="AK27">
        <f t="shared" si="25"/>
        <v>34.252403495706005</v>
      </c>
      <c r="AL27">
        <v>508.06509919694241</v>
      </c>
      <c r="AM27">
        <v>466.23473939393938</v>
      </c>
      <c r="AN27">
        <v>1.5625422382456039E-2</v>
      </c>
      <c r="AO27">
        <v>67.039901009115368</v>
      </c>
      <c r="AP27">
        <f t="shared" si="26"/>
        <v>6.7153581538073004</v>
      </c>
      <c r="AQ27">
        <v>15.84160246157672</v>
      </c>
      <c r="AR27">
        <v>23.716892727272711</v>
      </c>
      <c r="AS27">
        <v>-1.719056028311455E-3</v>
      </c>
      <c r="AT27">
        <v>77.881525606017647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52349.111250114831</v>
      </c>
      <c r="AZ27" t="s">
        <v>418</v>
      </c>
      <c r="BA27">
        <v>10261.299999999999</v>
      </c>
      <c r="BB27">
        <v>726.8726923076922</v>
      </c>
      <c r="BC27">
        <v>3279.05</v>
      </c>
      <c r="BD27">
        <f t="shared" si="30"/>
        <v>0.77832826815458989</v>
      </c>
      <c r="BE27">
        <v>-1.5391584728262959</v>
      </c>
      <c r="BF27" t="s">
        <v>475</v>
      </c>
      <c r="BG27">
        <v>10238.200000000001</v>
      </c>
      <c r="BH27">
        <v>953.24892000000011</v>
      </c>
      <c r="BI27">
        <v>1409.64</v>
      </c>
      <c r="BJ27">
        <f t="shared" si="31"/>
        <v>0.32376428024176385</v>
      </c>
      <c r="BK27">
        <v>0.5</v>
      </c>
      <c r="BL27">
        <f t="shared" si="32"/>
        <v>1513.4870995196343</v>
      </c>
      <c r="BM27">
        <f t="shared" si="33"/>
        <v>34.252403495706005</v>
      </c>
      <c r="BN27">
        <f t="shared" si="34"/>
        <v>245.0065307155846</v>
      </c>
      <c r="BO27">
        <f t="shared" si="35"/>
        <v>2.3648409015109666E-2</v>
      </c>
      <c r="BP27">
        <f t="shared" si="36"/>
        <v>1.3261612894072246</v>
      </c>
      <c r="BQ27">
        <f t="shared" si="37"/>
        <v>561.73737023925037</v>
      </c>
      <c r="BR27" t="s">
        <v>476</v>
      </c>
      <c r="BS27">
        <v>651.26</v>
      </c>
      <c r="BT27">
        <f t="shared" si="38"/>
        <v>651.26</v>
      </c>
      <c r="BU27">
        <f t="shared" si="39"/>
        <v>0.53799551658579503</v>
      </c>
      <c r="BV27">
        <f t="shared" si="40"/>
        <v>0.6017973575252511</v>
      </c>
      <c r="BW27">
        <f t="shared" si="41"/>
        <v>0.71140007382629511</v>
      </c>
      <c r="BX27">
        <f t="shared" si="42"/>
        <v>0.66844307695774241</v>
      </c>
      <c r="BY27">
        <f t="shared" si="43"/>
        <v>0.73247653850912509</v>
      </c>
      <c r="BZ27">
        <f t="shared" si="44"/>
        <v>0.41114816795375436</v>
      </c>
      <c r="CA27">
        <f t="shared" si="45"/>
        <v>0.58885183204624569</v>
      </c>
      <c r="CB27">
        <v>3446</v>
      </c>
      <c r="CC27">
        <v>300</v>
      </c>
      <c r="CD27">
        <v>300</v>
      </c>
      <c r="CE27">
        <v>300</v>
      </c>
      <c r="CF27">
        <v>10238.200000000001</v>
      </c>
      <c r="CG27">
        <v>1312.92</v>
      </c>
      <c r="CH27">
        <v>-1.11634E-2</v>
      </c>
      <c r="CI27">
        <v>0.65</v>
      </c>
      <c r="CJ27" t="s">
        <v>421</v>
      </c>
      <c r="CK27" t="s">
        <v>421</v>
      </c>
      <c r="CL27" t="s">
        <v>421</v>
      </c>
      <c r="CM27" t="s">
        <v>421</v>
      </c>
      <c r="CN27" t="s">
        <v>421</v>
      </c>
      <c r="CO27" t="s">
        <v>421</v>
      </c>
      <c r="CP27" t="s">
        <v>421</v>
      </c>
      <c r="CQ27" t="s">
        <v>421</v>
      </c>
      <c r="CR27" t="s">
        <v>421</v>
      </c>
      <c r="CS27" t="s">
        <v>421</v>
      </c>
      <c r="CT27">
        <f t="shared" si="46"/>
        <v>1800.36</v>
      </c>
      <c r="CU27">
        <f t="shared" si="47"/>
        <v>1513.4870995196343</v>
      </c>
      <c r="CV27">
        <f t="shared" si="48"/>
        <v>0.84065803479283829</v>
      </c>
      <c r="CW27">
        <f t="shared" si="49"/>
        <v>0.16087000715017816</v>
      </c>
      <c r="CX27">
        <v>6</v>
      </c>
      <c r="CY27">
        <v>0.5</v>
      </c>
      <c r="CZ27" t="s">
        <v>422</v>
      </c>
      <c r="DA27">
        <v>2</v>
      </c>
      <c r="DB27" t="b">
        <v>1</v>
      </c>
      <c r="DC27">
        <v>1657378315.5999999</v>
      </c>
      <c r="DD27">
        <v>455.16199999999998</v>
      </c>
      <c r="DE27">
        <v>500.08499999999998</v>
      </c>
      <c r="DF27">
        <v>23.712700000000002</v>
      </c>
      <c r="DG27">
        <v>15.7653</v>
      </c>
      <c r="DH27">
        <v>455.88400000000001</v>
      </c>
      <c r="DI27">
        <v>23.737300000000001</v>
      </c>
      <c r="DJ27">
        <v>500.16800000000001</v>
      </c>
      <c r="DK27">
        <v>99.566199999999995</v>
      </c>
      <c r="DL27">
        <v>0.100674</v>
      </c>
      <c r="DM27">
        <v>28.584900000000001</v>
      </c>
      <c r="DN27">
        <v>27.982399999999998</v>
      </c>
      <c r="DO27">
        <v>999.9</v>
      </c>
      <c r="DP27">
        <v>0</v>
      </c>
      <c r="DQ27">
        <v>0</v>
      </c>
      <c r="DR27">
        <v>9995.6200000000008</v>
      </c>
      <c r="DS27">
        <v>0</v>
      </c>
      <c r="DT27">
        <v>734.67700000000002</v>
      </c>
      <c r="DU27">
        <v>-44.923400000000001</v>
      </c>
      <c r="DV27">
        <v>466.21699999999998</v>
      </c>
      <c r="DW27">
        <v>508.096</v>
      </c>
      <c r="DX27">
        <v>7.9473500000000001</v>
      </c>
      <c r="DY27">
        <v>500.08499999999998</v>
      </c>
      <c r="DZ27">
        <v>15.7653</v>
      </c>
      <c r="EA27">
        <v>2.3609800000000001</v>
      </c>
      <c r="EB27">
        <v>1.56969</v>
      </c>
      <c r="EC27">
        <v>20.098600000000001</v>
      </c>
      <c r="ED27">
        <v>13.6645</v>
      </c>
      <c r="EE27">
        <v>1800.36</v>
      </c>
      <c r="EF27">
        <v>0.97800699999999996</v>
      </c>
      <c r="EG27">
        <v>2.19933E-2</v>
      </c>
      <c r="EH27">
        <v>0</v>
      </c>
      <c r="EI27">
        <v>954.56700000000001</v>
      </c>
      <c r="EJ27">
        <v>5.0007299999999999</v>
      </c>
      <c r="EK27">
        <v>19453.3</v>
      </c>
      <c r="EL27">
        <v>14736.3</v>
      </c>
      <c r="EM27">
        <v>41.436999999999998</v>
      </c>
      <c r="EN27">
        <v>42.625</v>
      </c>
      <c r="EO27">
        <v>42.125</v>
      </c>
      <c r="EP27">
        <v>42.686999999999998</v>
      </c>
      <c r="EQ27">
        <v>43.686999999999998</v>
      </c>
      <c r="ER27">
        <v>1755.87</v>
      </c>
      <c r="ES27">
        <v>39.49</v>
      </c>
      <c r="ET27">
        <v>0</v>
      </c>
      <c r="EU27">
        <v>115.7000000476837</v>
      </c>
      <c r="EV27">
        <v>0</v>
      </c>
      <c r="EW27">
        <v>953.24892000000011</v>
      </c>
      <c r="EX27">
        <v>11.383846132017579</v>
      </c>
      <c r="EY27">
        <v>-884.80768910258735</v>
      </c>
      <c r="EZ27">
        <v>19489.704000000002</v>
      </c>
      <c r="FA27">
        <v>15</v>
      </c>
      <c r="FB27">
        <v>1657378277.0999999</v>
      </c>
      <c r="FC27" t="s">
        <v>477</v>
      </c>
      <c r="FD27">
        <v>1657378264.0999999</v>
      </c>
      <c r="FE27">
        <v>1657378277.0999999</v>
      </c>
      <c r="FF27">
        <v>12</v>
      </c>
      <c r="FG27">
        <v>2.7E-2</v>
      </c>
      <c r="FH27">
        <v>0</v>
      </c>
      <c r="FI27">
        <v>-0.72099999999999997</v>
      </c>
      <c r="FJ27">
        <v>-0.08</v>
      </c>
      <c r="FK27">
        <v>500</v>
      </c>
      <c r="FL27">
        <v>16</v>
      </c>
      <c r="FM27">
        <v>0.03</v>
      </c>
      <c r="FN27">
        <v>0.01</v>
      </c>
      <c r="FO27">
        <v>-44.800860975609758</v>
      </c>
      <c r="FP27">
        <v>-0.32927456445990089</v>
      </c>
      <c r="FQ27">
        <v>0.1029671031483135</v>
      </c>
      <c r="FR27">
        <v>1</v>
      </c>
      <c r="FS27">
        <v>7.9051458536585359</v>
      </c>
      <c r="FT27">
        <v>3.6479999999991942E-2</v>
      </c>
      <c r="FU27">
        <v>2.169836286682789E-2</v>
      </c>
      <c r="FV27">
        <v>1</v>
      </c>
      <c r="FW27">
        <v>2</v>
      </c>
      <c r="FX27">
        <v>2</v>
      </c>
      <c r="FY27" t="s">
        <v>424</v>
      </c>
      <c r="FZ27">
        <v>2.9159299999999999</v>
      </c>
      <c r="GA27">
        <v>2.85473</v>
      </c>
      <c r="GB27">
        <v>0.108629</v>
      </c>
      <c r="GC27">
        <v>0.118309</v>
      </c>
      <c r="GD27">
        <v>0.112668</v>
      </c>
      <c r="GE27">
        <v>8.6427500000000004E-2</v>
      </c>
      <c r="GF27">
        <v>29760.6</v>
      </c>
      <c r="GG27">
        <v>23532.799999999999</v>
      </c>
      <c r="GH27">
        <v>30745.200000000001</v>
      </c>
      <c r="GI27">
        <v>24631.599999999999</v>
      </c>
      <c r="GJ27">
        <v>35729.9</v>
      </c>
      <c r="GK27">
        <v>30172.2</v>
      </c>
      <c r="GL27">
        <v>41723</v>
      </c>
      <c r="GM27">
        <v>33994.9</v>
      </c>
      <c r="GN27">
        <v>2.0629200000000001</v>
      </c>
      <c r="GO27">
        <v>2.0272800000000002</v>
      </c>
      <c r="GP27">
        <v>0.13581699999999999</v>
      </c>
      <c r="GQ27">
        <v>0</v>
      </c>
      <c r="GR27">
        <v>25.7608</v>
      </c>
      <c r="GS27">
        <v>999.9</v>
      </c>
      <c r="GT27">
        <v>60.5</v>
      </c>
      <c r="GU27">
        <v>31.8</v>
      </c>
      <c r="GV27">
        <v>28.688099999999999</v>
      </c>
      <c r="GW27">
        <v>61.645699999999998</v>
      </c>
      <c r="GX27">
        <v>24.895800000000001</v>
      </c>
      <c r="GY27">
        <v>1</v>
      </c>
      <c r="GZ27">
        <v>0.132853</v>
      </c>
      <c r="HA27">
        <v>-1.45408</v>
      </c>
      <c r="HB27">
        <v>20.255800000000001</v>
      </c>
      <c r="HC27">
        <v>5.23346</v>
      </c>
      <c r="HD27">
        <v>11.9445</v>
      </c>
      <c r="HE27">
        <v>4.9877000000000002</v>
      </c>
      <c r="HF27">
        <v>3.28668</v>
      </c>
      <c r="HG27">
        <v>9999</v>
      </c>
      <c r="HH27">
        <v>9999</v>
      </c>
      <c r="HI27">
        <v>9999</v>
      </c>
      <c r="HJ27">
        <v>185.1</v>
      </c>
      <c r="HK27">
        <v>1.86172</v>
      </c>
      <c r="HL27">
        <v>1.85944</v>
      </c>
      <c r="HM27">
        <v>1.8598699999999999</v>
      </c>
      <c r="HN27">
        <v>1.8581399999999999</v>
      </c>
      <c r="HO27">
        <v>1.86006</v>
      </c>
      <c r="HP27">
        <v>1.85745</v>
      </c>
      <c r="HQ27">
        <v>1.8660000000000001</v>
      </c>
      <c r="HR27">
        <v>1.8652200000000001</v>
      </c>
      <c r="HS27">
        <v>0</v>
      </c>
      <c r="HT27">
        <v>0</v>
      </c>
      <c r="HU27">
        <v>0</v>
      </c>
      <c r="HV27">
        <v>0</v>
      </c>
      <c r="HW27" t="s">
        <v>425</v>
      </c>
      <c r="HX27" t="s">
        <v>426</v>
      </c>
      <c r="HY27" t="s">
        <v>427</v>
      </c>
      <c r="HZ27" t="s">
        <v>427</v>
      </c>
      <c r="IA27" t="s">
        <v>427</v>
      </c>
      <c r="IB27" t="s">
        <v>427</v>
      </c>
      <c r="IC27">
        <v>0</v>
      </c>
      <c r="ID27">
        <v>100</v>
      </c>
      <c r="IE27">
        <v>100</v>
      </c>
      <c r="IF27">
        <v>-0.72199999999999998</v>
      </c>
      <c r="IG27">
        <v>-2.46E-2</v>
      </c>
      <c r="IH27">
        <v>-0.98331483639570116</v>
      </c>
      <c r="II27">
        <v>1.158620315000149E-3</v>
      </c>
      <c r="IJ27">
        <v>-1.4607559310062331E-6</v>
      </c>
      <c r="IK27">
        <v>3.8484305645441042E-10</v>
      </c>
      <c r="IL27">
        <v>-0.13027316216391241</v>
      </c>
      <c r="IM27">
        <v>3.0484640434847699E-3</v>
      </c>
      <c r="IN27">
        <v>-9.3584587959385786E-5</v>
      </c>
      <c r="IO27">
        <v>6.42983829145831E-6</v>
      </c>
      <c r="IP27">
        <v>4</v>
      </c>
      <c r="IQ27">
        <v>2084</v>
      </c>
      <c r="IR27">
        <v>2</v>
      </c>
      <c r="IS27">
        <v>32</v>
      </c>
      <c r="IT27">
        <v>0.9</v>
      </c>
      <c r="IU27">
        <v>0.6</v>
      </c>
      <c r="IV27">
        <v>1.2170399999999999</v>
      </c>
      <c r="IW27">
        <v>2.4206500000000002</v>
      </c>
      <c r="IX27">
        <v>1.54297</v>
      </c>
      <c r="IY27">
        <v>2.36206</v>
      </c>
      <c r="IZ27">
        <v>1.54541</v>
      </c>
      <c r="JA27">
        <v>2.3535200000000001</v>
      </c>
      <c r="JB27">
        <v>36.011299999999999</v>
      </c>
      <c r="JC27">
        <v>23.8248</v>
      </c>
      <c r="JD27">
        <v>18</v>
      </c>
      <c r="JE27">
        <v>484.55599999999998</v>
      </c>
      <c r="JF27">
        <v>532.66700000000003</v>
      </c>
      <c r="JG27">
        <v>29.359500000000001</v>
      </c>
      <c r="JH27">
        <v>29.005600000000001</v>
      </c>
      <c r="JI27">
        <v>29.999500000000001</v>
      </c>
      <c r="JJ27">
        <v>29.100200000000001</v>
      </c>
      <c r="JK27">
        <v>29.0687</v>
      </c>
      <c r="JL27">
        <v>24.436199999999999</v>
      </c>
      <c r="JM27">
        <v>52.321899999999999</v>
      </c>
      <c r="JN27">
        <v>0</v>
      </c>
      <c r="JO27">
        <v>29.359300000000001</v>
      </c>
      <c r="JP27">
        <v>500</v>
      </c>
      <c r="JQ27">
        <v>15.746</v>
      </c>
      <c r="JR27">
        <v>100.42100000000001</v>
      </c>
      <c r="JS27">
        <v>99.494</v>
      </c>
    </row>
    <row r="28" spans="1:279" x14ac:dyDescent="0.25">
      <c r="A28">
        <v>12</v>
      </c>
      <c r="B28">
        <v>1657378436.5999999</v>
      </c>
      <c r="C28">
        <v>1332.599999904633</v>
      </c>
      <c r="D28" t="s">
        <v>478</v>
      </c>
      <c r="E28" t="s">
        <v>479</v>
      </c>
      <c r="F28" t="s">
        <v>413</v>
      </c>
      <c r="G28" t="s">
        <v>414</v>
      </c>
      <c r="H28" t="s">
        <v>415</v>
      </c>
      <c r="I28" t="s">
        <v>416</v>
      </c>
      <c r="J28" t="s">
        <v>417</v>
      </c>
      <c r="K28">
        <v>1657378436.5999999</v>
      </c>
      <c r="L28">
        <f t="shared" si="0"/>
        <v>6.7861070658155973E-3</v>
      </c>
      <c r="M28">
        <f t="shared" si="1"/>
        <v>6.7861070658155977</v>
      </c>
      <c r="N28">
        <f t="shared" si="2"/>
        <v>39.435732516798225</v>
      </c>
      <c r="O28">
        <f t="shared" si="3"/>
        <v>548.23400000000004</v>
      </c>
      <c r="P28">
        <f t="shared" si="4"/>
        <v>401.05777380881528</v>
      </c>
      <c r="Q28">
        <f t="shared" si="5"/>
        <v>39.971806437887338</v>
      </c>
      <c r="R28">
        <f t="shared" si="6"/>
        <v>54.640265721704012</v>
      </c>
      <c r="S28">
        <f t="shared" si="7"/>
        <v>0.50140532377977909</v>
      </c>
      <c r="T28">
        <f t="shared" si="8"/>
        <v>2.9181928615123502</v>
      </c>
      <c r="U28">
        <f t="shared" si="9"/>
        <v>0.45799700924127407</v>
      </c>
      <c r="V28">
        <f t="shared" si="10"/>
        <v>0.28983438037247022</v>
      </c>
      <c r="W28">
        <f t="shared" si="11"/>
        <v>289.56226107245908</v>
      </c>
      <c r="X28">
        <f t="shared" si="12"/>
        <v>28.687629505134996</v>
      </c>
      <c r="Y28">
        <f t="shared" si="13"/>
        <v>28.088999999999999</v>
      </c>
      <c r="Z28">
        <f t="shared" si="14"/>
        <v>3.8145734235230879</v>
      </c>
      <c r="AA28">
        <f t="shared" si="15"/>
        <v>60.153049921178081</v>
      </c>
      <c r="AB28">
        <f t="shared" si="16"/>
        <v>2.3837505360344005</v>
      </c>
      <c r="AC28">
        <f t="shared" si="17"/>
        <v>3.9628090997180734</v>
      </c>
      <c r="AD28">
        <f t="shared" si="18"/>
        <v>1.4308228874886875</v>
      </c>
      <c r="AE28">
        <f t="shared" si="19"/>
        <v>-299.26732160246786</v>
      </c>
      <c r="AF28">
        <f t="shared" si="20"/>
        <v>103.20560248870449</v>
      </c>
      <c r="AG28">
        <f t="shared" si="21"/>
        <v>7.7411277363803226</v>
      </c>
      <c r="AH28">
        <f t="shared" si="22"/>
        <v>101.24166969507606</v>
      </c>
      <c r="AI28">
        <f t="shared" si="23"/>
        <v>39.288009866712308</v>
      </c>
      <c r="AJ28">
        <f t="shared" si="24"/>
        <v>6.8330694799804865</v>
      </c>
      <c r="AK28">
        <f t="shared" si="25"/>
        <v>39.435732516798225</v>
      </c>
      <c r="AL28">
        <v>609.7021196840559</v>
      </c>
      <c r="AM28">
        <v>561.6879757575756</v>
      </c>
      <c r="AN28">
        <v>-1.305389026610106E-2</v>
      </c>
      <c r="AO28">
        <v>67.039912735191223</v>
      </c>
      <c r="AP28">
        <f t="shared" si="26"/>
        <v>6.7861070658155977</v>
      </c>
      <c r="AQ28">
        <v>15.932999924449129</v>
      </c>
      <c r="AR28">
        <v>23.92044666666666</v>
      </c>
      <c r="AS28">
        <v>-6.4207154954181531E-3</v>
      </c>
      <c r="AT28">
        <v>77.890279814333638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52236.295356187191</v>
      </c>
      <c r="AZ28" t="s">
        <v>418</v>
      </c>
      <c r="BA28">
        <v>10261.299999999999</v>
      </c>
      <c r="BB28">
        <v>726.8726923076922</v>
      </c>
      <c r="BC28">
        <v>3279.05</v>
      </c>
      <c r="BD28">
        <f t="shared" si="30"/>
        <v>0.77832826815458989</v>
      </c>
      <c r="BE28">
        <v>-1.5391584728262959</v>
      </c>
      <c r="BF28" t="s">
        <v>480</v>
      </c>
      <c r="BG28">
        <v>10241.1</v>
      </c>
      <c r="BH28">
        <v>971.90843999999993</v>
      </c>
      <c r="BI28">
        <v>1458.44</v>
      </c>
      <c r="BJ28">
        <f t="shared" si="31"/>
        <v>0.33359724088752374</v>
      </c>
      <c r="BK28">
        <v>0.5</v>
      </c>
      <c r="BL28">
        <f t="shared" si="32"/>
        <v>1513.159799519409</v>
      </c>
      <c r="BM28">
        <f t="shared" si="33"/>
        <v>39.435732516798225</v>
      </c>
      <c r="BN28">
        <f t="shared" si="34"/>
        <v>252.39296707079671</v>
      </c>
      <c r="BO28">
        <f t="shared" si="35"/>
        <v>2.7079024305720026E-2</v>
      </c>
      <c r="BP28">
        <f t="shared" si="36"/>
        <v>1.2483269795123557</v>
      </c>
      <c r="BQ28">
        <f t="shared" si="37"/>
        <v>569.32872793839704</v>
      </c>
      <c r="BR28" t="s">
        <v>481</v>
      </c>
      <c r="BS28">
        <v>659.69</v>
      </c>
      <c r="BT28">
        <f t="shared" si="38"/>
        <v>659.69</v>
      </c>
      <c r="BU28">
        <f t="shared" si="39"/>
        <v>0.54767422725652071</v>
      </c>
      <c r="BV28">
        <f t="shared" si="40"/>
        <v>0.60911619405320827</v>
      </c>
      <c r="BW28">
        <f t="shared" si="41"/>
        <v>0.69505909840571745</v>
      </c>
      <c r="BX28">
        <f t="shared" si="42"/>
        <v>0.66505372080491043</v>
      </c>
      <c r="BY28">
        <f t="shared" si="43"/>
        <v>0.71335560993848235</v>
      </c>
      <c r="BZ28">
        <f t="shared" si="44"/>
        <v>0.41344209548685573</v>
      </c>
      <c r="CA28">
        <f t="shared" si="45"/>
        <v>0.58655790451314427</v>
      </c>
      <c r="CB28">
        <v>3448</v>
      </c>
      <c r="CC28">
        <v>300</v>
      </c>
      <c r="CD28">
        <v>300</v>
      </c>
      <c r="CE28">
        <v>300</v>
      </c>
      <c r="CF28">
        <v>10241.1</v>
      </c>
      <c r="CG28">
        <v>1355.66</v>
      </c>
      <c r="CH28">
        <v>-1.11673E-2</v>
      </c>
      <c r="CI28">
        <v>1.42</v>
      </c>
      <c r="CJ28" t="s">
        <v>421</v>
      </c>
      <c r="CK28" t="s">
        <v>421</v>
      </c>
      <c r="CL28" t="s">
        <v>421</v>
      </c>
      <c r="CM28" t="s">
        <v>421</v>
      </c>
      <c r="CN28" t="s">
        <v>421</v>
      </c>
      <c r="CO28" t="s">
        <v>421</v>
      </c>
      <c r="CP28" t="s">
        <v>421</v>
      </c>
      <c r="CQ28" t="s">
        <v>421</v>
      </c>
      <c r="CR28" t="s">
        <v>421</v>
      </c>
      <c r="CS28" t="s">
        <v>421</v>
      </c>
      <c r="CT28">
        <f t="shared" si="46"/>
        <v>1799.97</v>
      </c>
      <c r="CU28">
        <f t="shared" si="47"/>
        <v>1513.159799519409</v>
      </c>
      <c r="CV28">
        <f t="shared" si="48"/>
        <v>0.84065834403873896</v>
      </c>
      <c r="CW28">
        <f t="shared" si="49"/>
        <v>0.16087060399476608</v>
      </c>
      <c r="CX28">
        <v>6</v>
      </c>
      <c r="CY28">
        <v>0.5</v>
      </c>
      <c r="CZ28" t="s">
        <v>422</v>
      </c>
      <c r="DA28">
        <v>2</v>
      </c>
      <c r="DB28" t="b">
        <v>1</v>
      </c>
      <c r="DC28">
        <v>1657378436.5999999</v>
      </c>
      <c r="DD28">
        <v>548.23400000000004</v>
      </c>
      <c r="DE28">
        <v>599.87</v>
      </c>
      <c r="DF28">
        <v>23.917400000000001</v>
      </c>
      <c r="DG28">
        <v>15.9146</v>
      </c>
      <c r="DH28">
        <v>549.09900000000005</v>
      </c>
      <c r="DI28">
        <v>23.944500000000001</v>
      </c>
      <c r="DJ28">
        <v>500.048</v>
      </c>
      <c r="DK28">
        <v>99.565600000000003</v>
      </c>
      <c r="DL28">
        <v>0.100356</v>
      </c>
      <c r="DM28">
        <v>28.745000000000001</v>
      </c>
      <c r="DN28">
        <v>28.088999999999999</v>
      </c>
      <c r="DO28">
        <v>999.9</v>
      </c>
      <c r="DP28">
        <v>0</v>
      </c>
      <c r="DQ28">
        <v>0</v>
      </c>
      <c r="DR28">
        <v>9978.75</v>
      </c>
      <c r="DS28">
        <v>0</v>
      </c>
      <c r="DT28">
        <v>1154.1500000000001</v>
      </c>
      <c r="DU28">
        <v>-51.635100000000001</v>
      </c>
      <c r="DV28">
        <v>561.66800000000001</v>
      </c>
      <c r="DW28">
        <v>609.57100000000003</v>
      </c>
      <c r="DX28">
        <v>8.0028299999999994</v>
      </c>
      <c r="DY28">
        <v>599.87</v>
      </c>
      <c r="DZ28">
        <v>15.9146</v>
      </c>
      <c r="EA28">
        <v>2.3813499999999999</v>
      </c>
      <c r="EB28">
        <v>1.5845499999999999</v>
      </c>
      <c r="EC28">
        <v>20.237500000000001</v>
      </c>
      <c r="ED28">
        <v>13.8093</v>
      </c>
      <c r="EE28">
        <v>1799.97</v>
      </c>
      <c r="EF28">
        <v>0.97799599999999998</v>
      </c>
      <c r="EG28">
        <v>2.2003999999999999E-2</v>
      </c>
      <c r="EH28">
        <v>0</v>
      </c>
      <c r="EI28">
        <v>972.28899999999999</v>
      </c>
      <c r="EJ28">
        <v>5.0007299999999999</v>
      </c>
      <c r="EK28">
        <v>20641.900000000001</v>
      </c>
      <c r="EL28">
        <v>14733.1</v>
      </c>
      <c r="EM28">
        <v>40.811999999999998</v>
      </c>
      <c r="EN28">
        <v>41.936999999999998</v>
      </c>
      <c r="EO28">
        <v>41.436999999999998</v>
      </c>
      <c r="EP28">
        <v>42.125</v>
      </c>
      <c r="EQ28">
        <v>43.061999999999998</v>
      </c>
      <c r="ER28">
        <v>1755.47</v>
      </c>
      <c r="ES28">
        <v>39.5</v>
      </c>
      <c r="ET28">
        <v>0</v>
      </c>
      <c r="EU28">
        <v>120.5</v>
      </c>
      <c r="EV28">
        <v>0</v>
      </c>
      <c r="EW28">
        <v>971.90843999999993</v>
      </c>
      <c r="EX28">
        <v>3.2594615400012219</v>
      </c>
      <c r="EY28">
        <v>-2458.6000044242069</v>
      </c>
      <c r="EZ28">
        <v>20750.759999999998</v>
      </c>
      <c r="FA28">
        <v>15</v>
      </c>
      <c r="FB28">
        <v>1657378397.0999999</v>
      </c>
      <c r="FC28" t="s">
        <v>482</v>
      </c>
      <c r="FD28">
        <v>1657378388.0999999</v>
      </c>
      <c r="FE28">
        <v>1657378397.0999999</v>
      </c>
      <c r="FF28">
        <v>13</v>
      </c>
      <c r="FG28">
        <v>-0.14099999999999999</v>
      </c>
      <c r="FH28">
        <v>-4.0000000000000001E-3</v>
      </c>
      <c r="FI28">
        <v>-0.872</v>
      </c>
      <c r="FJ28">
        <v>-8.5000000000000006E-2</v>
      </c>
      <c r="FK28">
        <v>600</v>
      </c>
      <c r="FL28">
        <v>16</v>
      </c>
      <c r="FM28">
        <v>0.05</v>
      </c>
      <c r="FN28">
        <v>0.01</v>
      </c>
      <c r="FO28">
        <v>-51.703073170731713</v>
      </c>
      <c r="FP28">
        <v>0.2035923344946515</v>
      </c>
      <c r="FQ28">
        <v>6.1839398698644112E-2</v>
      </c>
      <c r="FR28">
        <v>1</v>
      </c>
      <c r="FS28">
        <v>8.0172053658536591</v>
      </c>
      <c r="FT28">
        <v>2.18232752613133E-2</v>
      </c>
      <c r="FU28">
        <v>2.1781818788710019E-2</v>
      </c>
      <c r="FV28">
        <v>1</v>
      </c>
      <c r="FW28">
        <v>2</v>
      </c>
      <c r="FX28">
        <v>2</v>
      </c>
      <c r="FY28" t="s">
        <v>424</v>
      </c>
      <c r="FZ28">
        <v>2.9160900000000001</v>
      </c>
      <c r="GA28">
        <v>2.85426</v>
      </c>
      <c r="GB28">
        <v>0.124585</v>
      </c>
      <c r="GC28">
        <v>0.13485</v>
      </c>
      <c r="GD28">
        <v>0.113403</v>
      </c>
      <c r="GE28">
        <v>8.7058499999999997E-2</v>
      </c>
      <c r="GF28">
        <v>29238.9</v>
      </c>
      <c r="GG28">
        <v>23104.9</v>
      </c>
      <c r="GH28">
        <v>30755.200000000001</v>
      </c>
      <c r="GI28">
        <v>24645</v>
      </c>
      <c r="GJ28">
        <v>35711</v>
      </c>
      <c r="GK28">
        <v>30166.5</v>
      </c>
      <c r="GL28">
        <v>41736</v>
      </c>
      <c r="GM28">
        <v>34012.1</v>
      </c>
      <c r="GN28">
        <v>2.0652699999999999</v>
      </c>
      <c r="GO28">
        <v>2.03112</v>
      </c>
      <c r="GP28">
        <v>0.14332300000000001</v>
      </c>
      <c r="GQ28">
        <v>0</v>
      </c>
      <c r="GR28">
        <v>25.744800000000001</v>
      </c>
      <c r="GS28">
        <v>999.9</v>
      </c>
      <c r="GT28">
        <v>60.2</v>
      </c>
      <c r="GU28">
        <v>31.8</v>
      </c>
      <c r="GV28">
        <v>28.549299999999999</v>
      </c>
      <c r="GW28">
        <v>61.755699999999997</v>
      </c>
      <c r="GX28">
        <v>24.847799999999999</v>
      </c>
      <c r="GY28">
        <v>1</v>
      </c>
      <c r="GZ28">
        <v>0.114428</v>
      </c>
      <c r="HA28">
        <v>-0.729491</v>
      </c>
      <c r="HB28">
        <v>20.2606</v>
      </c>
      <c r="HC28">
        <v>5.2339099999999998</v>
      </c>
      <c r="HD28">
        <v>11.944100000000001</v>
      </c>
      <c r="HE28">
        <v>4.9879499999999997</v>
      </c>
      <c r="HF28">
        <v>3.2867999999999999</v>
      </c>
      <c r="HG28">
        <v>9999</v>
      </c>
      <c r="HH28">
        <v>9999</v>
      </c>
      <c r="HI28">
        <v>9999</v>
      </c>
      <c r="HJ28">
        <v>185.1</v>
      </c>
      <c r="HK28">
        <v>1.8616999999999999</v>
      </c>
      <c r="HL28">
        <v>1.8594299999999999</v>
      </c>
      <c r="HM28">
        <v>1.8598300000000001</v>
      </c>
      <c r="HN28">
        <v>1.85806</v>
      </c>
      <c r="HO28">
        <v>1.86005</v>
      </c>
      <c r="HP28">
        <v>1.8573900000000001</v>
      </c>
      <c r="HQ28">
        <v>1.8659600000000001</v>
      </c>
      <c r="HR28">
        <v>1.8651500000000001</v>
      </c>
      <c r="HS28">
        <v>0</v>
      </c>
      <c r="HT28">
        <v>0</v>
      </c>
      <c r="HU28">
        <v>0</v>
      </c>
      <c r="HV28">
        <v>0</v>
      </c>
      <c r="HW28" t="s">
        <v>425</v>
      </c>
      <c r="HX28" t="s">
        <v>426</v>
      </c>
      <c r="HY28" t="s">
        <v>427</v>
      </c>
      <c r="HZ28" t="s">
        <v>427</v>
      </c>
      <c r="IA28" t="s">
        <v>427</v>
      </c>
      <c r="IB28" t="s">
        <v>427</v>
      </c>
      <c r="IC28">
        <v>0</v>
      </c>
      <c r="ID28">
        <v>100</v>
      </c>
      <c r="IE28">
        <v>100</v>
      </c>
      <c r="IF28">
        <v>-0.86499999999999999</v>
      </c>
      <c r="IG28">
        <v>-2.7099999999999999E-2</v>
      </c>
      <c r="IH28">
        <v>-1.12417356154272</v>
      </c>
      <c r="II28">
        <v>1.158620315000149E-3</v>
      </c>
      <c r="IJ28">
        <v>-1.4607559310062331E-6</v>
      </c>
      <c r="IK28">
        <v>3.8484305645441042E-10</v>
      </c>
      <c r="IL28">
        <v>-0.1346659609820251</v>
      </c>
      <c r="IM28">
        <v>3.0484640434847699E-3</v>
      </c>
      <c r="IN28">
        <v>-9.3584587959385786E-5</v>
      </c>
      <c r="IO28">
        <v>6.42983829145831E-6</v>
      </c>
      <c r="IP28">
        <v>4</v>
      </c>
      <c r="IQ28">
        <v>2084</v>
      </c>
      <c r="IR28">
        <v>2</v>
      </c>
      <c r="IS28">
        <v>32</v>
      </c>
      <c r="IT28">
        <v>0.8</v>
      </c>
      <c r="IU28">
        <v>0.7</v>
      </c>
      <c r="IV28">
        <v>1.41113</v>
      </c>
      <c r="IW28">
        <v>2.4218799999999998</v>
      </c>
      <c r="IX28">
        <v>1.54297</v>
      </c>
      <c r="IY28">
        <v>2.36206</v>
      </c>
      <c r="IZ28">
        <v>1.54541</v>
      </c>
      <c r="JA28">
        <v>2.3547400000000001</v>
      </c>
      <c r="JB28">
        <v>35.731099999999998</v>
      </c>
      <c r="JC28">
        <v>23.8248</v>
      </c>
      <c r="JD28">
        <v>18</v>
      </c>
      <c r="JE28">
        <v>484.41899999999998</v>
      </c>
      <c r="JF28">
        <v>533.904</v>
      </c>
      <c r="JG28">
        <v>29.177399999999999</v>
      </c>
      <c r="JH28">
        <v>28.763200000000001</v>
      </c>
      <c r="JI28">
        <v>29.999300000000002</v>
      </c>
      <c r="JJ28">
        <v>28.917000000000002</v>
      </c>
      <c r="JK28">
        <v>28.906099999999999</v>
      </c>
      <c r="JL28">
        <v>28.33</v>
      </c>
      <c r="JM28">
        <v>51.7547</v>
      </c>
      <c r="JN28">
        <v>0</v>
      </c>
      <c r="JO28">
        <v>29.138300000000001</v>
      </c>
      <c r="JP28">
        <v>600</v>
      </c>
      <c r="JQ28">
        <v>15.8339</v>
      </c>
      <c r="JR28">
        <v>100.453</v>
      </c>
      <c r="JS28">
        <v>99.546000000000006</v>
      </c>
    </row>
    <row r="29" spans="1:279" x14ac:dyDescent="0.25">
      <c r="A29">
        <v>13</v>
      </c>
      <c r="B29">
        <v>1657378570.5999999</v>
      </c>
      <c r="C29">
        <v>1466.599999904633</v>
      </c>
      <c r="D29" t="s">
        <v>483</v>
      </c>
      <c r="E29" t="s">
        <v>484</v>
      </c>
      <c r="F29" t="s">
        <v>413</v>
      </c>
      <c r="G29" t="s">
        <v>414</v>
      </c>
      <c r="H29" t="s">
        <v>415</v>
      </c>
      <c r="I29" t="s">
        <v>416</v>
      </c>
      <c r="J29" t="s">
        <v>417</v>
      </c>
      <c r="K29">
        <v>1657378570.5999999</v>
      </c>
      <c r="L29">
        <f t="shared" si="0"/>
        <v>6.9034263325619266E-3</v>
      </c>
      <c r="M29">
        <f t="shared" si="1"/>
        <v>6.9034263325619269</v>
      </c>
      <c r="N29">
        <f t="shared" si="2"/>
        <v>43.467025267853998</v>
      </c>
      <c r="O29">
        <f t="shared" si="3"/>
        <v>741.74</v>
      </c>
      <c r="P29">
        <f t="shared" si="4"/>
        <v>579.61566530467871</v>
      </c>
      <c r="Q29">
        <f t="shared" si="5"/>
        <v>57.767370359117194</v>
      </c>
      <c r="R29">
        <f t="shared" si="6"/>
        <v>73.925485205179996</v>
      </c>
      <c r="S29">
        <f t="shared" si="7"/>
        <v>0.51335173336115136</v>
      </c>
      <c r="T29">
        <f t="shared" si="8"/>
        <v>2.9219039881991309</v>
      </c>
      <c r="U29">
        <f t="shared" si="9"/>
        <v>0.46800270912894304</v>
      </c>
      <c r="V29">
        <f t="shared" si="10"/>
        <v>0.29624156117824363</v>
      </c>
      <c r="W29">
        <f t="shared" si="11"/>
        <v>289.58460507253119</v>
      </c>
      <c r="X29">
        <f t="shared" si="12"/>
        <v>28.571075801340672</v>
      </c>
      <c r="Y29">
        <f t="shared" si="13"/>
        <v>28.0304</v>
      </c>
      <c r="Z29">
        <f t="shared" si="14"/>
        <v>3.8015701550685987</v>
      </c>
      <c r="AA29">
        <f t="shared" si="15"/>
        <v>60.283290488760521</v>
      </c>
      <c r="AB29">
        <f t="shared" si="16"/>
        <v>2.3769992579542998</v>
      </c>
      <c r="AC29">
        <f t="shared" si="17"/>
        <v>3.9430482952775741</v>
      </c>
      <c r="AD29">
        <f t="shared" si="18"/>
        <v>1.424570897114299</v>
      </c>
      <c r="AE29">
        <f t="shared" si="19"/>
        <v>-304.44110126598099</v>
      </c>
      <c r="AF29">
        <f t="shared" si="20"/>
        <v>98.989142220929679</v>
      </c>
      <c r="AG29">
        <f t="shared" si="21"/>
        <v>7.4100909770363934</v>
      </c>
      <c r="AH29">
        <f t="shared" si="22"/>
        <v>91.542737004516297</v>
      </c>
      <c r="AI29">
        <f t="shared" si="23"/>
        <v>43.521415575203889</v>
      </c>
      <c r="AJ29">
        <f t="shared" si="24"/>
        <v>6.9079754066510901</v>
      </c>
      <c r="AK29">
        <f t="shared" si="25"/>
        <v>43.467025267853998</v>
      </c>
      <c r="AL29">
        <v>812.80886964309775</v>
      </c>
      <c r="AM29">
        <v>759.82172727272746</v>
      </c>
      <c r="AN29">
        <v>-1.552649748609441E-4</v>
      </c>
      <c r="AO29">
        <v>67.039896842964069</v>
      </c>
      <c r="AP29">
        <f t="shared" si="26"/>
        <v>6.9034263325619269</v>
      </c>
      <c r="AQ29">
        <v>15.762306762876101</v>
      </c>
      <c r="AR29">
        <v>23.851887272727271</v>
      </c>
      <c r="AS29">
        <v>-6.8371334704757413E-4</v>
      </c>
      <c r="AT29">
        <v>77.877284868150767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52357.547623323509</v>
      </c>
      <c r="AZ29" t="s">
        <v>418</v>
      </c>
      <c r="BA29">
        <v>10261.299999999999</v>
      </c>
      <c r="BB29">
        <v>726.8726923076922</v>
      </c>
      <c r="BC29">
        <v>3279.05</v>
      </c>
      <c r="BD29">
        <f t="shared" si="30"/>
        <v>0.77832826815458989</v>
      </c>
      <c r="BE29">
        <v>-1.5391584728262959</v>
      </c>
      <c r="BF29" t="s">
        <v>485</v>
      </c>
      <c r="BG29">
        <v>10240.6</v>
      </c>
      <c r="BH29">
        <v>954.98195999999996</v>
      </c>
      <c r="BI29">
        <v>1421.64</v>
      </c>
      <c r="BJ29">
        <f t="shared" si="31"/>
        <v>0.32825331307504013</v>
      </c>
      <c r="BK29">
        <v>0.5</v>
      </c>
      <c r="BL29">
        <f t="shared" si="32"/>
        <v>1513.2773995194461</v>
      </c>
      <c r="BM29">
        <f t="shared" si="33"/>
        <v>43.467025267853998</v>
      </c>
      <c r="BN29">
        <f t="shared" si="34"/>
        <v>248.36915999691968</v>
      </c>
      <c r="BO29">
        <f t="shared" si="35"/>
        <v>2.9740868234054366E-2</v>
      </c>
      <c r="BP29">
        <f t="shared" si="36"/>
        <v>1.3065262654399143</v>
      </c>
      <c r="BQ29">
        <f t="shared" si="37"/>
        <v>563.633261074845</v>
      </c>
      <c r="BR29" t="s">
        <v>486</v>
      </c>
      <c r="BS29">
        <v>645.27</v>
      </c>
      <c r="BT29">
        <f t="shared" si="38"/>
        <v>645.27</v>
      </c>
      <c r="BU29">
        <f t="shared" si="39"/>
        <v>0.5461087195070482</v>
      </c>
      <c r="BV29">
        <f t="shared" si="40"/>
        <v>0.60107685768383645</v>
      </c>
      <c r="BW29">
        <f t="shared" si="41"/>
        <v>0.7052259490162428</v>
      </c>
      <c r="BX29">
        <f t="shared" si="42"/>
        <v>0.67167530025271327</v>
      </c>
      <c r="BY29">
        <f t="shared" si="43"/>
        <v>0.72777467082781944</v>
      </c>
      <c r="BZ29">
        <f t="shared" si="44"/>
        <v>0.40614051385604094</v>
      </c>
      <c r="CA29">
        <f t="shared" si="45"/>
        <v>0.593859486143959</v>
      </c>
      <c r="CB29">
        <v>3450</v>
      </c>
      <c r="CC29">
        <v>300</v>
      </c>
      <c r="CD29">
        <v>300</v>
      </c>
      <c r="CE29">
        <v>300</v>
      </c>
      <c r="CF29">
        <v>10240.6</v>
      </c>
      <c r="CG29">
        <v>1324.12</v>
      </c>
      <c r="CH29">
        <v>-1.11687E-2</v>
      </c>
      <c r="CI29">
        <v>2.1</v>
      </c>
      <c r="CJ29" t="s">
        <v>421</v>
      </c>
      <c r="CK29" t="s">
        <v>421</v>
      </c>
      <c r="CL29" t="s">
        <v>421</v>
      </c>
      <c r="CM29" t="s">
        <v>421</v>
      </c>
      <c r="CN29" t="s">
        <v>421</v>
      </c>
      <c r="CO29" t="s">
        <v>421</v>
      </c>
      <c r="CP29" t="s">
        <v>421</v>
      </c>
      <c r="CQ29" t="s">
        <v>421</v>
      </c>
      <c r="CR29" t="s">
        <v>421</v>
      </c>
      <c r="CS29" t="s">
        <v>421</v>
      </c>
      <c r="CT29">
        <f t="shared" si="46"/>
        <v>1800.11</v>
      </c>
      <c r="CU29">
        <f t="shared" si="47"/>
        <v>1513.2773995194461</v>
      </c>
      <c r="CV29">
        <f t="shared" si="48"/>
        <v>0.84065829283735227</v>
      </c>
      <c r="CW29">
        <f t="shared" si="49"/>
        <v>0.16087050517608992</v>
      </c>
      <c r="CX29">
        <v>6</v>
      </c>
      <c r="CY29">
        <v>0.5</v>
      </c>
      <c r="CZ29" t="s">
        <v>422</v>
      </c>
      <c r="DA29">
        <v>2</v>
      </c>
      <c r="DB29" t="b">
        <v>1</v>
      </c>
      <c r="DC29">
        <v>1657378570.5999999</v>
      </c>
      <c r="DD29">
        <v>741.74</v>
      </c>
      <c r="DE29">
        <v>800.10599999999999</v>
      </c>
      <c r="DF29">
        <v>23.849900000000002</v>
      </c>
      <c r="DG29">
        <v>15.7592</v>
      </c>
      <c r="DH29">
        <v>742.47199999999998</v>
      </c>
      <c r="DI29">
        <v>23.877500000000001</v>
      </c>
      <c r="DJ29">
        <v>500.072</v>
      </c>
      <c r="DK29">
        <v>99.564800000000005</v>
      </c>
      <c r="DL29">
        <v>0.100157</v>
      </c>
      <c r="DM29">
        <v>28.658799999999999</v>
      </c>
      <c r="DN29">
        <v>28.0304</v>
      </c>
      <c r="DO29">
        <v>999.9</v>
      </c>
      <c r="DP29">
        <v>0</v>
      </c>
      <c r="DQ29">
        <v>0</v>
      </c>
      <c r="DR29">
        <v>10000</v>
      </c>
      <c r="DS29">
        <v>0</v>
      </c>
      <c r="DT29">
        <v>1161.3399999999999</v>
      </c>
      <c r="DU29">
        <v>-58.366300000000003</v>
      </c>
      <c r="DV29">
        <v>759.86199999999997</v>
      </c>
      <c r="DW29">
        <v>812.91700000000003</v>
      </c>
      <c r="DX29">
        <v>8.0907400000000003</v>
      </c>
      <c r="DY29">
        <v>800.10599999999999</v>
      </c>
      <c r="DZ29">
        <v>15.7592</v>
      </c>
      <c r="EA29">
        <v>2.3746100000000001</v>
      </c>
      <c r="EB29">
        <v>1.5690599999999999</v>
      </c>
      <c r="EC29">
        <v>20.191700000000001</v>
      </c>
      <c r="ED29">
        <v>13.658300000000001</v>
      </c>
      <c r="EE29">
        <v>1800.11</v>
      </c>
      <c r="EF29">
        <v>0.97799599999999998</v>
      </c>
      <c r="EG29">
        <v>2.2003999999999999E-2</v>
      </c>
      <c r="EH29">
        <v>0</v>
      </c>
      <c r="EI29">
        <v>954.02499999999998</v>
      </c>
      <c r="EJ29">
        <v>5.0007299999999999</v>
      </c>
      <c r="EK29">
        <v>20168.2</v>
      </c>
      <c r="EL29">
        <v>14734.3</v>
      </c>
      <c r="EM29">
        <v>40.936999999999998</v>
      </c>
      <c r="EN29">
        <v>42.061999999999998</v>
      </c>
      <c r="EO29">
        <v>41.5</v>
      </c>
      <c r="EP29">
        <v>42</v>
      </c>
      <c r="EQ29">
        <v>43.061999999999998</v>
      </c>
      <c r="ER29">
        <v>1755.61</v>
      </c>
      <c r="ES29">
        <v>39.5</v>
      </c>
      <c r="ET29">
        <v>0</v>
      </c>
      <c r="EU29">
        <v>133.70000004768369</v>
      </c>
      <c r="EV29">
        <v>0</v>
      </c>
      <c r="EW29">
        <v>954.98195999999996</v>
      </c>
      <c r="EX29">
        <v>-10.092846137030101</v>
      </c>
      <c r="EY29">
        <v>-3336.1846099763011</v>
      </c>
      <c r="EZ29">
        <v>20474.628000000001</v>
      </c>
      <c r="FA29">
        <v>15</v>
      </c>
      <c r="FB29">
        <v>1657378519.0999999</v>
      </c>
      <c r="FC29" t="s">
        <v>487</v>
      </c>
      <c r="FD29">
        <v>1657378516.0999999</v>
      </c>
      <c r="FE29">
        <v>1657378519.0999999</v>
      </c>
      <c r="FF29">
        <v>14</v>
      </c>
      <c r="FG29">
        <v>0.17899999999999999</v>
      </c>
      <c r="FH29">
        <v>0</v>
      </c>
      <c r="FI29">
        <v>-0.75600000000000001</v>
      </c>
      <c r="FJ29">
        <v>-8.3000000000000004E-2</v>
      </c>
      <c r="FK29">
        <v>800</v>
      </c>
      <c r="FL29">
        <v>16</v>
      </c>
      <c r="FM29">
        <v>0.02</v>
      </c>
      <c r="FN29">
        <v>0.01</v>
      </c>
      <c r="FO29">
        <v>-58.318436585365859</v>
      </c>
      <c r="FP29">
        <v>-0.20818954703836989</v>
      </c>
      <c r="FQ29">
        <v>0.1178019540110779</v>
      </c>
      <c r="FR29">
        <v>1</v>
      </c>
      <c r="FS29">
        <v>8.0959460975609758</v>
      </c>
      <c r="FT29">
        <v>-5.6923066202075982E-2</v>
      </c>
      <c r="FU29">
        <v>1.799002065889739E-2</v>
      </c>
      <c r="FV29">
        <v>1</v>
      </c>
      <c r="FW29">
        <v>2</v>
      </c>
      <c r="FX29">
        <v>2</v>
      </c>
      <c r="FY29" t="s">
        <v>424</v>
      </c>
      <c r="FZ29">
        <v>2.9163899999999998</v>
      </c>
      <c r="GA29">
        <v>2.8542399999999999</v>
      </c>
      <c r="GB29">
        <v>0.153839</v>
      </c>
      <c r="GC29">
        <v>0.16428499999999999</v>
      </c>
      <c r="GD29">
        <v>0.113218</v>
      </c>
      <c r="GE29">
        <v>8.6464399999999997E-2</v>
      </c>
      <c r="GF29">
        <v>28270.400000000001</v>
      </c>
      <c r="GG29">
        <v>22327.9</v>
      </c>
      <c r="GH29">
        <v>30763.599999999999</v>
      </c>
      <c r="GI29">
        <v>24654.6</v>
      </c>
      <c r="GJ29">
        <v>35727.5</v>
      </c>
      <c r="GK29">
        <v>30197.200000000001</v>
      </c>
      <c r="GL29">
        <v>41746.6</v>
      </c>
      <c r="GM29">
        <v>34024.6</v>
      </c>
      <c r="GN29">
        <v>2.0672799999999998</v>
      </c>
      <c r="GO29">
        <v>2.0335999999999999</v>
      </c>
      <c r="GP29">
        <v>0.13058600000000001</v>
      </c>
      <c r="GQ29">
        <v>0</v>
      </c>
      <c r="GR29">
        <v>25.8947</v>
      </c>
      <c r="GS29">
        <v>999.9</v>
      </c>
      <c r="GT29">
        <v>60</v>
      </c>
      <c r="GU29">
        <v>31.8</v>
      </c>
      <c r="GV29">
        <v>28.450199999999999</v>
      </c>
      <c r="GW29">
        <v>62.005800000000001</v>
      </c>
      <c r="GX29">
        <v>24.8277</v>
      </c>
      <c r="GY29">
        <v>1</v>
      </c>
      <c r="GZ29">
        <v>0.103006</v>
      </c>
      <c r="HA29">
        <v>-0.72232300000000005</v>
      </c>
      <c r="HB29">
        <v>20.260899999999999</v>
      </c>
      <c r="HC29">
        <v>5.2333100000000004</v>
      </c>
      <c r="HD29">
        <v>11.944100000000001</v>
      </c>
      <c r="HE29">
        <v>4.9878499999999999</v>
      </c>
      <c r="HF29">
        <v>3.2865799999999998</v>
      </c>
      <c r="HG29">
        <v>9999</v>
      </c>
      <c r="HH29">
        <v>9999</v>
      </c>
      <c r="HI29">
        <v>9999</v>
      </c>
      <c r="HJ29">
        <v>185.2</v>
      </c>
      <c r="HK29">
        <v>1.8616900000000001</v>
      </c>
      <c r="HL29">
        <v>1.85944</v>
      </c>
      <c r="HM29">
        <v>1.85975</v>
      </c>
      <c r="HN29">
        <v>1.85806</v>
      </c>
      <c r="HO29">
        <v>1.86005</v>
      </c>
      <c r="HP29">
        <v>1.8573900000000001</v>
      </c>
      <c r="HQ29">
        <v>1.8660000000000001</v>
      </c>
      <c r="HR29">
        <v>1.8651</v>
      </c>
      <c r="HS29">
        <v>0</v>
      </c>
      <c r="HT29">
        <v>0</v>
      </c>
      <c r="HU29">
        <v>0</v>
      </c>
      <c r="HV29">
        <v>0</v>
      </c>
      <c r="HW29" t="s">
        <v>425</v>
      </c>
      <c r="HX29" t="s">
        <v>426</v>
      </c>
      <c r="HY29" t="s">
        <v>427</v>
      </c>
      <c r="HZ29" t="s">
        <v>427</v>
      </c>
      <c r="IA29" t="s">
        <v>427</v>
      </c>
      <c r="IB29" t="s">
        <v>427</v>
      </c>
      <c r="IC29">
        <v>0</v>
      </c>
      <c r="ID29">
        <v>100</v>
      </c>
      <c r="IE29">
        <v>100</v>
      </c>
      <c r="IF29">
        <v>-0.73199999999999998</v>
      </c>
      <c r="IG29">
        <v>-2.76E-2</v>
      </c>
      <c r="IH29">
        <v>-0.94499273588055999</v>
      </c>
      <c r="II29">
        <v>1.158620315000149E-3</v>
      </c>
      <c r="IJ29">
        <v>-1.4607559310062331E-6</v>
      </c>
      <c r="IK29">
        <v>3.8484305645441042E-10</v>
      </c>
      <c r="IL29">
        <v>-0.13447877889089979</v>
      </c>
      <c r="IM29">
        <v>3.0484640434847699E-3</v>
      </c>
      <c r="IN29">
        <v>-9.3584587959385786E-5</v>
      </c>
      <c r="IO29">
        <v>6.42983829145831E-6</v>
      </c>
      <c r="IP29">
        <v>4</v>
      </c>
      <c r="IQ29">
        <v>2084</v>
      </c>
      <c r="IR29">
        <v>2</v>
      </c>
      <c r="IS29">
        <v>32</v>
      </c>
      <c r="IT29">
        <v>0.9</v>
      </c>
      <c r="IU29">
        <v>0.9</v>
      </c>
      <c r="IV29">
        <v>1.78345</v>
      </c>
      <c r="IW29">
        <v>2.4121100000000002</v>
      </c>
      <c r="IX29">
        <v>1.54297</v>
      </c>
      <c r="IY29">
        <v>2.36206</v>
      </c>
      <c r="IZ29">
        <v>1.54541</v>
      </c>
      <c r="JA29">
        <v>2.3571800000000001</v>
      </c>
      <c r="JB29">
        <v>35.637999999999998</v>
      </c>
      <c r="JC29">
        <v>23.8248</v>
      </c>
      <c r="JD29">
        <v>18</v>
      </c>
      <c r="JE29">
        <v>484.37599999999998</v>
      </c>
      <c r="JF29">
        <v>534.38499999999999</v>
      </c>
      <c r="JG29">
        <v>28.523399999999999</v>
      </c>
      <c r="JH29">
        <v>28.637599999999999</v>
      </c>
      <c r="JI29">
        <v>29.9999</v>
      </c>
      <c r="JJ29">
        <v>28.770499999999998</v>
      </c>
      <c r="JK29">
        <v>28.7697</v>
      </c>
      <c r="JL29">
        <v>35.7926</v>
      </c>
      <c r="JM29">
        <v>51.869700000000002</v>
      </c>
      <c r="JN29">
        <v>0</v>
      </c>
      <c r="JO29">
        <v>28.498000000000001</v>
      </c>
      <c r="JP29">
        <v>800</v>
      </c>
      <c r="JQ29">
        <v>15.689</v>
      </c>
      <c r="JR29">
        <v>100.479</v>
      </c>
      <c r="JS29">
        <v>99.583399999999997</v>
      </c>
    </row>
    <row r="30" spans="1:279" x14ac:dyDescent="0.25">
      <c r="A30">
        <v>14</v>
      </c>
      <c r="B30">
        <v>1657378681.0999999</v>
      </c>
      <c r="C30">
        <v>1577.099999904633</v>
      </c>
      <c r="D30" t="s">
        <v>488</v>
      </c>
      <c r="E30" t="s">
        <v>489</v>
      </c>
      <c r="F30" t="s">
        <v>413</v>
      </c>
      <c r="G30" t="s">
        <v>414</v>
      </c>
      <c r="H30" t="s">
        <v>415</v>
      </c>
      <c r="I30" t="s">
        <v>416</v>
      </c>
      <c r="J30" t="s">
        <v>417</v>
      </c>
      <c r="K30">
        <v>1657378681.0999999</v>
      </c>
      <c r="L30">
        <f t="shared" si="0"/>
        <v>6.8752566391241813E-3</v>
      </c>
      <c r="M30">
        <f t="shared" si="1"/>
        <v>6.8752566391241814</v>
      </c>
      <c r="N30">
        <f t="shared" si="2"/>
        <v>44.091705786623621</v>
      </c>
      <c r="O30">
        <f t="shared" si="3"/>
        <v>939.30899999999997</v>
      </c>
      <c r="P30">
        <f t="shared" si="4"/>
        <v>768.79963220430398</v>
      </c>
      <c r="Q30">
        <f t="shared" si="5"/>
        <v>76.623557779895421</v>
      </c>
      <c r="R30">
        <f t="shared" si="6"/>
        <v>93.617627298174</v>
      </c>
      <c r="S30">
        <f t="shared" si="7"/>
        <v>0.50727372949389749</v>
      </c>
      <c r="T30">
        <f t="shared" si="8"/>
        <v>2.925435095962615</v>
      </c>
      <c r="U30">
        <f t="shared" si="9"/>
        <v>0.46299110263457521</v>
      </c>
      <c r="V30">
        <f t="shared" si="10"/>
        <v>0.29302523984162454</v>
      </c>
      <c r="W30">
        <f t="shared" si="11"/>
        <v>289.55906907244878</v>
      </c>
      <c r="X30">
        <f t="shared" si="12"/>
        <v>28.595951830035201</v>
      </c>
      <c r="Y30">
        <f t="shared" si="13"/>
        <v>28.0793</v>
      </c>
      <c r="Z30">
        <f t="shared" si="14"/>
        <v>3.8124183292600788</v>
      </c>
      <c r="AA30">
        <f t="shared" si="15"/>
        <v>60.256535804048752</v>
      </c>
      <c r="AB30">
        <f t="shared" si="16"/>
        <v>2.3783712553638003</v>
      </c>
      <c r="AC30">
        <f t="shared" si="17"/>
        <v>3.9470759870732448</v>
      </c>
      <c r="AD30">
        <f t="shared" si="18"/>
        <v>1.4340470738962785</v>
      </c>
      <c r="AE30">
        <f t="shared" si="19"/>
        <v>-303.19881778537638</v>
      </c>
      <c r="AF30">
        <f t="shared" si="20"/>
        <v>94.172257571130828</v>
      </c>
      <c r="AG30">
        <f t="shared" si="21"/>
        <v>7.043331666548462</v>
      </c>
      <c r="AH30">
        <f t="shared" si="22"/>
        <v>87.575840524751683</v>
      </c>
      <c r="AI30">
        <f t="shared" si="23"/>
        <v>44.056468298597103</v>
      </c>
      <c r="AJ30">
        <f t="shared" si="24"/>
        <v>6.9250983344170267</v>
      </c>
      <c r="AK30">
        <f t="shared" si="25"/>
        <v>44.091705786623621</v>
      </c>
      <c r="AL30">
        <v>1015.9882939815921</v>
      </c>
      <c r="AM30">
        <v>962.26049696969642</v>
      </c>
      <c r="AN30">
        <v>-2.2259096194641491E-3</v>
      </c>
      <c r="AO30">
        <v>67.039896290553159</v>
      </c>
      <c r="AP30">
        <f t="shared" si="26"/>
        <v>6.8752566391241814</v>
      </c>
      <c r="AQ30">
        <v>15.757417811097559</v>
      </c>
      <c r="AR30">
        <v>23.868023030303029</v>
      </c>
      <c r="AS30">
        <v>-9.6808148570741819E-3</v>
      </c>
      <c r="AT30">
        <v>77.877549644426765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52455.788617665385</v>
      </c>
      <c r="AZ30" t="s">
        <v>418</v>
      </c>
      <c r="BA30">
        <v>10261.299999999999</v>
      </c>
      <c r="BB30">
        <v>726.8726923076922</v>
      </c>
      <c r="BC30">
        <v>3279.05</v>
      </c>
      <c r="BD30">
        <f t="shared" si="30"/>
        <v>0.77832826815458989</v>
      </c>
      <c r="BE30">
        <v>-1.5391584728262959</v>
      </c>
      <c r="BF30" t="s">
        <v>490</v>
      </c>
      <c r="BG30">
        <v>10240.299999999999</v>
      </c>
      <c r="BH30">
        <v>931.90699999999993</v>
      </c>
      <c r="BI30">
        <v>1365.88</v>
      </c>
      <c r="BJ30">
        <f t="shared" si="31"/>
        <v>0.31772410460655409</v>
      </c>
      <c r="BK30">
        <v>0.5</v>
      </c>
      <c r="BL30">
        <f t="shared" si="32"/>
        <v>1513.1429995194035</v>
      </c>
      <c r="BM30">
        <f t="shared" si="33"/>
        <v>44.091705786623621</v>
      </c>
      <c r="BN30">
        <f t="shared" si="34"/>
        <v>240.38100233198898</v>
      </c>
      <c r="BO30">
        <f t="shared" si="35"/>
        <v>3.0156346276553472E-2</v>
      </c>
      <c r="BP30">
        <f t="shared" si="36"/>
        <v>1.4006867367557911</v>
      </c>
      <c r="BQ30">
        <f t="shared" si="37"/>
        <v>554.65605983788646</v>
      </c>
      <c r="BR30" t="s">
        <v>491</v>
      </c>
      <c r="BS30">
        <v>641.66999999999996</v>
      </c>
      <c r="BT30">
        <f t="shared" si="38"/>
        <v>641.66999999999996</v>
      </c>
      <c r="BU30">
        <f t="shared" si="39"/>
        <v>0.53021495299733512</v>
      </c>
      <c r="BV30">
        <f t="shared" si="40"/>
        <v>0.59923640932878597</v>
      </c>
      <c r="BW30">
        <f t="shared" si="41"/>
        <v>0.72540551608035242</v>
      </c>
      <c r="BX30">
        <f t="shared" si="42"/>
        <v>0.67913620826534438</v>
      </c>
      <c r="BY30">
        <f t="shared" si="43"/>
        <v>0.74962268265361942</v>
      </c>
      <c r="BZ30">
        <f t="shared" si="44"/>
        <v>0.41260772456264638</v>
      </c>
      <c r="CA30">
        <f t="shared" si="45"/>
        <v>0.58739227543735362</v>
      </c>
      <c r="CB30">
        <v>3452</v>
      </c>
      <c r="CC30">
        <v>300</v>
      </c>
      <c r="CD30">
        <v>300</v>
      </c>
      <c r="CE30">
        <v>300</v>
      </c>
      <c r="CF30">
        <v>10240.299999999999</v>
      </c>
      <c r="CG30">
        <v>1276.3900000000001</v>
      </c>
      <c r="CH30">
        <v>-1.11664E-2</v>
      </c>
      <c r="CI30">
        <v>1.94</v>
      </c>
      <c r="CJ30" t="s">
        <v>421</v>
      </c>
      <c r="CK30" t="s">
        <v>421</v>
      </c>
      <c r="CL30" t="s">
        <v>421</v>
      </c>
      <c r="CM30" t="s">
        <v>421</v>
      </c>
      <c r="CN30" t="s">
        <v>421</v>
      </c>
      <c r="CO30" t="s">
        <v>421</v>
      </c>
      <c r="CP30" t="s">
        <v>421</v>
      </c>
      <c r="CQ30" t="s">
        <v>421</v>
      </c>
      <c r="CR30" t="s">
        <v>421</v>
      </c>
      <c r="CS30" t="s">
        <v>421</v>
      </c>
      <c r="CT30">
        <f t="shared" si="46"/>
        <v>1799.95</v>
      </c>
      <c r="CU30">
        <f t="shared" si="47"/>
        <v>1513.1429995194035</v>
      </c>
      <c r="CV30">
        <f t="shared" si="48"/>
        <v>0.8406583513538729</v>
      </c>
      <c r="CW30">
        <f t="shared" si="49"/>
        <v>0.16087061811297468</v>
      </c>
      <c r="CX30">
        <v>6</v>
      </c>
      <c r="CY30">
        <v>0.5</v>
      </c>
      <c r="CZ30" t="s">
        <v>422</v>
      </c>
      <c r="DA30">
        <v>2</v>
      </c>
      <c r="DB30" t="b">
        <v>1</v>
      </c>
      <c r="DC30">
        <v>1657378681.0999999</v>
      </c>
      <c r="DD30">
        <v>939.30899999999997</v>
      </c>
      <c r="DE30">
        <v>999.96299999999997</v>
      </c>
      <c r="DF30">
        <v>23.863299999999999</v>
      </c>
      <c r="DG30">
        <v>15.754099999999999</v>
      </c>
      <c r="DH30">
        <v>940.29499999999996</v>
      </c>
      <c r="DI30">
        <v>23.890899999999998</v>
      </c>
      <c r="DJ30">
        <v>500.161</v>
      </c>
      <c r="DK30">
        <v>99.566500000000005</v>
      </c>
      <c r="DL30">
        <v>9.9986000000000005E-2</v>
      </c>
      <c r="DM30">
        <v>28.676400000000001</v>
      </c>
      <c r="DN30">
        <v>28.0793</v>
      </c>
      <c r="DO30">
        <v>999.9</v>
      </c>
      <c r="DP30">
        <v>0</v>
      </c>
      <c r="DQ30">
        <v>0</v>
      </c>
      <c r="DR30">
        <v>10020</v>
      </c>
      <c r="DS30">
        <v>0</v>
      </c>
      <c r="DT30">
        <v>1831.88</v>
      </c>
      <c r="DU30">
        <v>-60.6541</v>
      </c>
      <c r="DV30">
        <v>962.27200000000005</v>
      </c>
      <c r="DW30">
        <v>1015.97</v>
      </c>
      <c r="DX30">
        <v>8.1092600000000008</v>
      </c>
      <c r="DY30">
        <v>999.96299999999997</v>
      </c>
      <c r="DZ30">
        <v>15.754099999999999</v>
      </c>
      <c r="EA30">
        <v>2.3759899999999998</v>
      </c>
      <c r="EB30">
        <v>1.5685800000000001</v>
      </c>
      <c r="EC30">
        <v>20.201000000000001</v>
      </c>
      <c r="ED30">
        <v>13.653499999999999</v>
      </c>
      <c r="EE30">
        <v>1799.95</v>
      </c>
      <c r="EF30">
        <v>0.97799599999999998</v>
      </c>
      <c r="EG30">
        <v>2.2003999999999999E-2</v>
      </c>
      <c r="EH30">
        <v>0</v>
      </c>
      <c r="EI30">
        <v>930.83500000000004</v>
      </c>
      <c r="EJ30">
        <v>5.0007299999999999</v>
      </c>
      <c r="EK30">
        <v>21319.4</v>
      </c>
      <c r="EL30">
        <v>14732.9</v>
      </c>
      <c r="EM30">
        <v>41.061999999999998</v>
      </c>
      <c r="EN30">
        <v>42.311999999999998</v>
      </c>
      <c r="EO30">
        <v>41.686999999999998</v>
      </c>
      <c r="EP30">
        <v>42.186999999999998</v>
      </c>
      <c r="EQ30">
        <v>43.186999999999998</v>
      </c>
      <c r="ER30">
        <v>1755.45</v>
      </c>
      <c r="ES30">
        <v>39.5</v>
      </c>
      <c r="ET30">
        <v>0</v>
      </c>
      <c r="EU30">
        <v>110.2999999523163</v>
      </c>
      <c r="EV30">
        <v>0</v>
      </c>
      <c r="EW30">
        <v>931.90699999999993</v>
      </c>
      <c r="EX30">
        <v>-6.527794879306545</v>
      </c>
      <c r="EY30">
        <v>668.50940323601117</v>
      </c>
      <c r="EZ30">
        <v>21362.27307692308</v>
      </c>
      <c r="FA30">
        <v>15</v>
      </c>
      <c r="FB30">
        <v>1657378643.5999999</v>
      </c>
      <c r="FC30" t="s">
        <v>492</v>
      </c>
      <c r="FD30">
        <v>1657378643.0999999</v>
      </c>
      <c r="FE30">
        <v>1657378643.5999999</v>
      </c>
      <c r="FF30">
        <v>15</v>
      </c>
      <c r="FG30">
        <v>-0.158</v>
      </c>
      <c r="FH30">
        <v>0</v>
      </c>
      <c r="FI30">
        <v>-1.0209999999999999</v>
      </c>
      <c r="FJ30">
        <v>-8.5000000000000006E-2</v>
      </c>
      <c r="FK30">
        <v>1000</v>
      </c>
      <c r="FL30">
        <v>16</v>
      </c>
      <c r="FM30">
        <v>0.04</v>
      </c>
      <c r="FN30">
        <v>0.01</v>
      </c>
      <c r="FO30">
        <v>-60.80145499999999</v>
      </c>
      <c r="FP30">
        <v>0.37536360225151832</v>
      </c>
      <c r="FQ30">
        <v>0.14518393325364889</v>
      </c>
      <c r="FR30">
        <v>1</v>
      </c>
      <c r="FS30">
        <v>8.1605292499999997</v>
      </c>
      <c r="FT30">
        <v>-8.1863977485935574E-2</v>
      </c>
      <c r="FU30">
        <v>3.7409266391330312E-2</v>
      </c>
      <c r="FV30">
        <v>1</v>
      </c>
      <c r="FW30">
        <v>2</v>
      </c>
      <c r="FX30">
        <v>2</v>
      </c>
      <c r="FY30" t="s">
        <v>424</v>
      </c>
      <c r="FZ30">
        <v>2.9166699999999999</v>
      </c>
      <c r="GA30">
        <v>2.8542399999999999</v>
      </c>
      <c r="GB30">
        <v>0.180039</v>
      </c>
      <c r="GC30">
        <v>0.19015399999999999</v>
      </c>
      <c r="GD30">
        <v>0.113278</v>
      </c>
      <c r="GE30">
        <v>8.6457300000000001E-2</v>
      </c>
      <c r="GF30">
        <v>27395.7</v>
      </c>
      <c r="GG30">
        <v>21639.200000000001</v>
      </c>
      <c r="GH30">
        <v>30764.1</v>
      </c>
      <c r="GI30">
        <v>24657.200000000001</v>
      </c>
      <c r="GJ30">
        <v>35725.5</v>
      </c>
      <c r="GK30">
        <v>30201.200000000001</v>
      </c>
      <c r="GL30">
        <v>41747</v>
      </c>
      <c r="GM30">
        <v>34028.699999999997</v>
      </c>
      <c r="GN30">
        <v>2.0674299999999999</v>
      </c>
      <c r="GO30">
        <v>2.0342799999999999</v>
      </c>
      <c r="GP30">
        <v>0.12441000000000001</v>
      </c>
      <c r="GQ30">
        <v>0</v>
      </c>
      <c r="GR30">
        <v>26.045000000000002</v>
      </c>
      <c r="GS30">
        <v>999.9</v>
      </c>
      <c r="GT30">
        <v>59.8</v>
      </c>
      <c r="GU30">
        <v>31.8</v>
      </c>
      <c r="GV30">
        <v>28.3567</v>
      </c>
      <c r="GW30">
        <v>61.765799999999999</v>
      </c>
      <c r="GX30">
        <v>24.6995</v>
      </c>
      <c r="GY30">
        <v>1</v>
      </c>
      <c r="GZ30">
        <v>0.10087699999999999</v>
      </c>
      <c r="HA30">
        <v>0.15584400000000001</v>
      </c>
      <c r="HB30">
        <v>20.2624</v>
      </c>
      <c r="HC30">
        <v>5.2337600000000002</v>
      </c>
      <c r="HD30">
        <v>11.944100000000001</v>
      </c>
      <c r="HE30">
        <v>4.9877500000000001</v>
      </c>
      <c r="HF30">
        <v>3.2865000000000002</v>
      </c>
      <c r="HG30">
        <v>9999</v>
      </c>
      <c r="HH30">
        <v>9999</v>
      </c>
      <c r="HI30">
        <v>9999</v>
      </c>
      <c r="HJ30">
        <v>185.2</v>
      </c>
      <c r="HK30">
        <v>1.86164</v>
      </c>
      <c r="HL30">
        <v>1.8594299999999999</v>
      </c>
      <c r="HM30">
        <v>1.8597699999999999</v>
      </c>
      <c r="HN30">
        <v>1.85806</v>
      </c>
      <c r="HO30">
        <v>1.86005</v>
      </c>
      <c r="HP30">
        <v>1.8573900000000001</v>
      </c>
      <c r="HQ30">
        <v>1.8659699999999999</v>
      </c>
      <c r="HR30">
        <v>1.8650899999999999</v>
      </c>
      <c r="HS30">
        <v>0</v>
      </c>
      <c r="HT30">
        <v>0</v>
      </c>
      <c r="HU30">
        <v>0</v>
      </c>
      <c r="HV30">
        <v>0</v>
      </c>
      <c r="HW30" t="s">
        <v>425</v>
      </c>
      <c r="HX30" t="s">
        <v>426</v>
      </c>
      <c r="HY30" t="s">
        <v>427</v>
      </c>
      <c r="HZ30" t="s">
        <v>427</v>
      </c>
      <c r="IA30" t="s">
        <v>427</v>
      </c>
      <c r="IB30" t="s">
        <v>427</v>
      </c>
      <c r="IC30">
        <v>0</v>
      </c>
      <c r="ID30">
        <v>100</v>
      </c>
      <c r="IE30">
        <v>100</v>
      </c>
      <c r="IF30">
        <v>-0.98599999999999999</v>
      </c>
      <c r="IG30">
        <v>-2.76E-2</v>
      </c>
      <c r="IH30">
        <v>-1.1033207122072379</v>
      </c>
      <c r="II30">
        <v>1.158620315000149E-3</v>
      </c>
      <c r="IJ30">
        <v>-1.4607559310062331E-6</v>
      </c>
      <c r="IK30">
        <v>3.8484305645441042E-10</v>
      </c>
      <c r="IL30">
        <v>-0.13466395383873839</v>
      </c>
      <c r="IM30">
        <v>3.0484640434847699E-3</v>
      </c>
      <c r="IN30">
        <v>-9.3584587959385786E-5</v>
      </c>
      <c r="IO30">
        <v>6.42983829145831E-6</v>
      </c>
      <c r="IP30">
        <v>4</v>
      </c>
      <c r="IQ30">
        <v>2084</v>
      </c>
      <c r="IR30">
        <v>2</v>
      </c>
      <c r="IS30">
        <v>32</v>
      </c>
      <c r="IT30">
        <v>0.6</v>
      </c>
      <c r="IU30">
        <v>0.6</v>
      </c>
      <c r="IV30">
        <v>2.1423299999999998</v>
      </c>
      <c r="IW30">
        <v>2.4108900000000002</v>
      </c>
      <c r="IX30">
        <v>1.54297</v>
      </c>
      <c r="IY30">
        <v>2.36206</v>
      </c>
      <c r="IZ30">
        <v>1.54541</v>
      </c>
      <c r="JA30">
        <v>2.3120099999999999</v>
      </c>
      <c r="JB30">
        <v>35.637999999999998</v>
      </c>
      <c r="JC30">
        <v>23.816099999999999</v>
      </c>
      <c r="JD30">
        <v>18</v>
      </c>
      <c r="JE30">
        <v>484.03199999999998</v>
      </c>
      <c r="JF30">
        <v>534.31799999999998</v>
      </c>
      <c r="JG30">
        <v>27.807099999999998</v>
      </c>
      <c r="JH30">
        <v>28.613499999999998</v>
      </c>
      <c r="JI30">
        <v>30.0002</v>
      </c>
      <c r="JJ30">
        <v>28.718499999999999</v>
      </c>
      <c r="JK30">
        <v>28.712499999999999</v>
      </c>
      <c r="JL30">
        <v>42.977499999999999</v>
      </c>
      <c r="JM30">
        <v>51.797499999999999</v>
      </c>
      <c r="JN30">
        <v>0</v>
      </c>
      <c r="JO30">
        <v>27.770800000000001</v>
      </c>
      <c r="JP30">
        <v>1000</v>
      </c>
      <c r="JQ30">
        <v>15.7317</v>
      </c>
      <c r="JR30">
        <v>100.48099999999999</v>
      </c>
      <c r="JS30">
        <v>99.594800000000006</v>
      </c>
    </row>
    <row r="31" spans="1:279" x14ac:dyDescent="0.25">
      <c r="A31">
        <v>15</v>
      </c>
      <c r="B31">
        <v>1657378869.5999999</v>
      </c>
      <c r="C31">
        <v>1765.599999904633</v>
      </c>
      <c r="D31" t="s">
        <v>493</v>
      </c>
      <c r="E31" t="s">
        <v>494</v>
      </c>
      <c r="F31" t="s">
        <v>413</v>
      </c>
      <c r="G31" t="s">
        <v>414</v>
      </c>
      <c r="H31" t="s">
        <v>415</v>
      </c>
      <c r="I31" t="s">
        <v>416</v>
      </c>
      <c r="J31" t="s">
        <v>417</v>
      </c>
      <c r="K31">
        <v>1657378869.5999999</v>
      </c>
      <c r="L31">
        <f t="shared" si="0"/>
        <v>6.464452531154196E-3</v>
      </c>
      <c r="M31">
        <f t="shared" si="1"/>
        <v>6.4644525311541958</v>
      </c>
      <c r="N31">
        <f t="shared" si="2"/>
        <v>43.162774419752964</v>
      </c>
      <c r="O31">
        <f t="shared" si="3"/>
        <v>1139.21</v>
      </c>
      <c r="P31">
        <f t="shared" si="4"/>
        <v>953.59060962849992</v>
      </c>
      <c r="Q31">
        <f t="shared" si="5"/>
        <v>95.041120121895062</v>
      </c>
      <c r="R31">
        <f t="shared" si="6"/>
        <v>113.541170981376</v>
      </c>
      <c r="S31">
        <f t="shared" si="7"/>
        <v>0.46260357004020808</v>
      </c>
      <c r="T31">
        <f t="shared" si="8"/>
        <v>2.920621486907951</v>
      </c>
      <c r="U31">
        <f t="shared" si="9"/>
        <v>0.42541508894468366</v>
      </c>
      <c r="V31">
        <f t="shared" si="10"/>
        <v>0.26897609898882519</v>
      </c>
      <c r="W31">
        <f t="shared" si="11"/>
        <v>289.56487407270419</v>
      </c>
      <c r="X31">
        <f t="shared" si="12"/>
        <v>28.528981921665871</v>
      </c>
      <c r="Y31">
        <f t="shared" si="13"/>
        <v>28.0275</v>
      </c>
      <c r="Z31">
        <f t="shared" si="14"/>
        <v>3.8009276540915344</v>
      </c>
      <c r="AA31">
        <f t="shared" si="15"/>
        <v>59.707566102488244</v>
      </c>
      <c r="AB31">
        <f t="shared" si="16"/>
        <v>2.3330353023590398</v>
      </c>
      <c r="AC31">
        <f t="shared" si="17"/>
        <v>3.9074366192625849</v>
      </c>
      <c r="AD31">
        <f t="shared" si="18"/>
        <v>1.4678923517324947</v>
      </c>
      <c r="AE31">
        <f t="shared" si="19"/>
        <v>-285.08235662390007</v>
      </c>
      <c r="AF31">
        <f t="shared" si="20"/>
        <v>74.791859161036427</v>
      </c>
      <c r="AG31">
        <f t="shared" si="21"/>
        <v>5.5967585282169781</v>
      </c>
      <c r="AH31">
        <f t="shared" si="22"/>
        <v>84.871135138057525</v>
      </c>
      <c r="AI31">
        <f t="shared" si="23"/>
        <v>43.361313544861304</v>
      </c>
      <c r="AJ31">
        <f t="shared" si="24"/>
        <v>6.4642986851753932</v>
      </c>
      <c r="AK31">
        <f t="shared" si="25"/>
        <v>43.162774419752964</v>
      </c>
      <c r="AL31">
        <v>1219.456260107256</v>
      </c>
      <c r="AM31">
        <v>1166.5290909090911</v>
      </c>
      <c r="AN31">
        <v>5.6190758780251128E-2</v>
      </c>
      <c r="AO31">
        <v>67.039905458446142</v>
      </c>
      <c r="AP31">
        <f t="shared" si="26"/>
        <v>6.4644525311541958</v>
      </c>
      <c r="AQ31">
        <v>15.832166281972221</v>
      </c>
      <c r="AR31">
        <v>23.409786060606049</v>
      </c>
      <c r="AS31">
        <v>-3.1535993039478463E-4</v>
      </c>
      <c r="AT31">
        <v>77.885912321966202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52347.949517939662</v>
      </c>
      <c r="AZ31" t="s">
        <v>418</v>
      </c>
      <c r="BA31">
        <v>10261.299999999999</v>
      </c>
      <c r="BB31">
        <v>726.8726923076922</v>
      </c>
      <c r="BC31">
        <v>3279.05</v>
      </c>
      <c r="BD31">
        <f t="shared" si="30"/>
        <v>0.77832826815458989</v>
      </c>
      <c r="BE31">
        <v>-1.5391584728262959</v>
      </c>
      <c r="BF31" t="s">
        <v>495</v>
      </c>
      <c r="BG31">
        <v>10239.4</v>
      </c>
      <c r="BH31">
        <v>905.80835999999999</v>
      </c>
      <c r="BI31">
        <v>1307.78</v>
      </c>
      <c r="BJ31">
        <f t="shared" si="31"/>
        <v>0.30736946581229263</v>
      </c>
      <c r="BK31">
        <v>0.5</v>
      </c>
      <c r="BL31">
        <f t="shared" si="32"/>
        <v>1513.1762995195359</v>
      </c>
      <c r="BM31">
        <f t="shared" si="33"/>
        <v>43.162774419752964</v>
      </c>
      <c r="BN31">
        <f t="shared" si="34"/>
        <v>232.55209543157073</v>
      </c>
      <c r="BO31">
        <f t="shared" si="35"/>
        <v>2.9541787633584421E-2</v>
      </c>
      <c r="BP31">
        <f t="shared" si="36"/>
        <v>1.5073406842129411</v>
      </c>
      <c r="BQ31">
        <f t="shared" si="37"/>
        <v>544.82701555952633</v>
      </c>
      <c r="BR31" t="s">
        <v>496</v>
      </c>
      <c r="BS31">
        <v>632.12</v>
      </c>
      <c r="BT31">
        <f t="shared" si="38"/>
        <v>632.12</v>
      </c>
      <c r="BU31">
        <f t="shared" si="39"/>
        <v>0.51664653076205469</v>
      </c>
      <c r="BV31">
        <f t="shared" si="40"/>
        <v>0.59493182961844715</v>
      </c>
      <c r="BW31">
        <f t="shared" si="41"/>
        <v>0.74473824392787114</v>
      </c>
      <c r="BX31">
        <f t="shared" si="42"/>
        <v>0.69197208345830352</v>
      </c>
      <c r="BY31">
        <f t="shared" si="43"/>
        <v>0.77238755867727416</v>
      </c>
      <c r="BZ31">
        <f t="shared" si="44"/>
        <v>0.41517425180135542</v>
      </c>
      <c r="CA31">
        <f t="shared" si="45"/>
        <v>0.58482574819864452</v>
      </c>
      <c r="CB31">
        <v>3454</v>
      </c>
      <c r="CC31">
        <v>300</v>
      </c>
      <c r="CD31">
        <v>300</v>
      </c>
      <c r="CE31">
        <v>300</v>
      </c>
      <c r="CF31">
        <v>10239.4</v>
      </c>
      <c r="CG31">
        <v>1227.07</v>
      </c>
      <c r="CH31">
        <v>-1.1166000000000001E-2</v>
      </c>
      <c r="CI31">
        <v>2.72</v>
      </c>
      <c r="CJ31" t="s">
        <v>421</v>
      </c>
      <c r="CK31" t="s">
        <v>421</v>
      </c>
      <c r="CL31" t="s">
        <v>421</v>
      </c>
      <c r="CM31" t="s">
        <v>421</v>
      </c>
      <c r="CN31" t="s">
        <v>421</v>
      </c>
      <c r="CO31" t="s">
        <v>421</v>
      </c>
      <c r="CP31" t="s">
        <v>421</v>
      </c>
      <c r="CQ31" t="s">
        <v>421</v>
      </c>
      <c r="CR31" t="s">
        <v>421</v>
      </c>
      <c r="CS31" t="s">
        <v>421</v>
      </c>
      <c r="CT31">
        <f t="shared" si="46"/>
        <v>1799.99</v>
      </c>
      <c r="CU31">
        <f t="shared" si="47"/>
        <v>1513.1762995195359</v>
      </c>
      <c r="CV31">
        <f t="shared" si="48"/>
        <v>0.84065817005624244</v>
      </c>
      <c r="CW31">
        <f t="shared" si="49"/>
        <v>0.16087026820854794</v>
      </c>
      <c r="CX31">
        <v>6</v>
      </c>
      <c r="CY31">
        <v>0.5</v>
      </c>
      <c r="CZ31" t="s">
        <v>422</v>
      </c>
      <c r="DA31">
        <v>2</v>
      </c>
      <c r="DB31" t="b">
        <v>1</v>
      </c>
      <c r="DC31">
        <v>1657378869.5999999</v>
      </c>
      <c r="DD31">
        <v>1139.21</v>
      </c>
      <c r="DE31">
        <v>1200.08</v>
      </c>
      <c r="DF31">
        <v>23.4084</v>
      </c>
      <c r="DG31">
        <v>15.8329</v>
      </c>
      <c r="DH31">
        <v>1140.3800000000001</v>
      </c>
      <c r="DI31">
        <v>23.433499999999999</v>
      </c>
      <c r="DJ31">
        <v>500.005</v>
      </c>
      <c r="DK31">
        <v>99.566599999999994</v>
      </c>
      <c r="DL31">
        <v>9.9985599999999994E-2</v>
      </c>
      <c r="DM31">
        <v>28.502500000000001</v>
      </c>
      <c r="DN31">
        <v>28.0275</v>
      </c>
      <c r="DO31">
        <v>999.9</v>
      </c>
      <c r="DP31">
        <v>0</v>
      </c>
      <c r="DQ31">
        <v>0</v>
      </c>
      <c r="DR31">
        <v>9992.5</v>
      </c>
      <c r="DS31">
        <v>0</v>
      </c>
      <c r="DT31">
        <v>1494.49</v>
      </c>
      <c r="DU31">
        <v>-60.873699999999999</v>
      </c>
      <c r="DV31">
        <v>1166.52</v>
      </c>
      <c r="DW31">
        <v>1219.3900000000001</v>
      </c>
      <c r="DX31">
        <v>7.5755299999999997</v>
      </c>
      <c r="DY31">
        <v>1200.08</v>
      </c>
      <c r="DZ31">
        <v>15.8329</v>
      </c>
      <c r="EA31">
        <v>2.3307000000000002</v>
      </c>
      <c r="EB31">
        <v>1.57643</v>
      </c>
      <c r="EC31">
        <v>19.8901</v>
      </c>
      <c r="ED31">
        <v>13.7303</v>
      </c>
      <c r="EE31">
        <v>1799.99</v>
      </c>
      <c r="EF31">
        <v>0.97799999999999998</v>
      </c>
      <c r="EG31">
        <v>2.2000499999999999E-2</v>
      </c>
      <c r="EH31">
        <v>0</v>
      </c>
      <c r="EI31">
        <v>905.48699999999997</v>
      </c>
      <c r="EJ31">
        <v>5.0007299999999999</v>
      </c>
      <c r="EK31">
        <v>20058.900000000001</v>
      </c>
      <c r="EL31">
        <v>14733.3</v>
      </c>
      <c r="EM31">
        <v>41.375</v>
      </c>
      <c r="EN31">
        <v>42.811999999999998</v>
      </c>
      <c r="EO31">
        <v>42</v>
      </c>
      <c r="EP31">
        <v>42.686999999999998</v>
      </c>
      <c r="EQ31">
        <v>43.5</v>
      </c>
      <c r="ER31">
        <v>1755.5</v>
      </c>
      <c r="ES31">
        <v>39.49</v>
      </c>
      <c r="ET31">
        <v>0</v>
      </c>
      <c r="EU31">
        <v>188.29999995231631</v>
      </c>
      <c r="EV31">
        <v>0</v>
      </c>
      <c r="EW31">
        <v>905.80835999999999</v>
      </c>
      <c r="EX31">
        <v>-3.810692307563635</v>
      </c>
      <c r="EY31">
        <v>-811.62307857247208</v>
      </c>
      <c r="EZ31">
        <v>20109.256000000001</v>
      </c>
      <c r="FA31">
        <v>15</v>
      </c>
      <c r="FB31">
        <v>1657378757.0999999</v>
      </c>
      <c r="FC31" t="s">
        <v>497</v>
      </c>
      <c r="FD31">
        <v>1657378747.5999999</v>
      </c>
      <c r="FE31">
        <v>1657378757.0999999</v>
      </c>
      <c r="FF31">
        <v>16</v>
      </c>
      <c r="FG31">
        <v>-5.6000000000000001E-2</v>
      </c>
      <c r="FH31">
        <v>7.0000000000000001E-3</v>
      </c>
      <c r="FI31">
        <v>-1.2090000000000001</v>
      </c>
      <c r="FJ31">
        <v>-7.8E-2</v>
      </c>
      <c r="FK31">
        <v>1200</v>
      </c>
      <c r="FL31">
        <v>16</v>
      </c>
      <c r="FM31">
        <v>0.04</v>
      </c>
      <c r="FN31">
        <v>0.01</v>
      </c>
      <c r="FO31">
        <v>-60.863654999999987</v>
      </c>
      <c r="FP31">
        <v>-0.72494859287040014</v>
      </c>
      <c r="FQ31">
        <v>0.17058260015312249</v>
      </c>
      <c r="FR31">
        <v>0</v>
      </c>
      <c r="FS31">
        <v>7.6086902500000004</v>
      </c>
      <c r="FT31">
        <v>-0.21309602251409629</v>
      </c>
      <c r="FU31">
        <v>2.6641661968381351E-2</v>
      </c>
      <c r="FV31">
        <v>0</v>
      </c>
      <c r="FW31">
        <v>0</v>
      </c>
      <c r="FX31">
        <v>2</v>
      </c>
      <c r="FY31" t="s">
        <v>498</v>
      </c>
      <c r="FZ31">
        <v>2.91594</v>
      </c>
      <c r="GA31">
        <v>2.8540100000000002</v>
      </c>
      <c r="GB31">
        <v>0.20380100000000001</v>
      </c>
      <c r="GC31">
        <v>0.213504</v>
      </c>
      <c r="GD31">
        <v>0.111733</v>
      </c>
      <c r="GE31">
        <v>8.6760599999999993E-2</v>
      </c>
      <c r="GF31">
        <v>26591.8</v>
      </c>
      <c r="GG31">
        <v>21009.1</v>
      </c>
      <c r="GH31">
        <v>30754</v>
      </c>
      <c r="GI31">
        <v>24650.799999999999</v>
      </c>
      <c r="GJ31">
        <v>35777</v>
      </c>
      <c r="GK31">
        <v>30185.1</v>
      </c>
      <c r="GL31">
        <v>41733.5</v>
      </c>
      <c r="GM31">
        <v>34021.699999999997</v>
      </c>
      <c r="GN31">
        <v>2.0648499999999999</v>
      </c>
      <c r="GO31">
        <v>2.0326</v>
      </c>
      <c r="GP31">
        <v>0.11390400000000001</v>
      </c>
      <c r="GQ31">
        <v>0</v>
      </c>
      <c r="GR31">
        <v>26.165099999999999</v>
      </c>
      <c r="GS31">
        <v>999.9</v>
      </c>
      <c r="GT31">
        <v>59.6</v>
      </c>
      <c r="GU31">
        <v>31.9</v>
      </c>
      <c r="GV31">
        <v>28.422699999999999</v>
      </c>
      <c r="GW31">
        <v>61.715800000000002</v>
      </c>
      <c r="GX31">
        <v>25.156199999999998</v>
      </c>
      <c r="GY31">
        <v>1</v>
      </c>
      <c r="GZ31">
        <v>0.113387</v>
      </c>
      <c r="HA31">
        <v>-0.106179</v>
      </c>
      <c r="HB31">
        <v>20.262</v>
      </c>
      <c r="HC31">
        <v>5.2324099999999998</v>
      </c>
      <c r="HD31">
        <v>11.944100000000001</v>
      </c>
      <c r="HE31">
        <v>4.9875999999999996</v>
      </c>
      <c r="HF31">
        <v>3.2863500000000001</v>
      </c>
      <c r="HG31">
        <v>9999</v>
      </c>
      <c r="HH31">
        <v>9999</v>
      </c>
      <c r="HI31">
        <v>9999</v>
      </c>
      <c r="HJ31">
        <v>185.3</v>
      </c>
      <c r="HK31">
        <v>1.86172</v>
      </c>
      <c r="HL31">
        <v>1.85944</v>
      </c>
      <c r="HM31">
        <v>1.85982</v>
      </c>
      <c r="HN31">
        <v>1.85808</v>
      </c>
      <c r="HO31">
        <v>1.86006</v>
      </c>
      <c r="HP31">
        <v>1.85745</v>
      </c>
      <c r="HQ31">
        <v>1.86599</v>
      </c>
      <c r="HR31">
        <v>1.86521</v>
      </c>
      <c r="HS31">
        <v>0</v>
      </c>
      <c r="HT31">
        <v>0</v>
      </c>
      <c r="HU31">
        <v>0</v>
      </c>
      <c r="HV31">
        <v>0</v>
      </c>
      <c r="HW31" t="s">
        <v>425</v>
      </c>
      <c r="HX31" t="s">
        <v>426</v>
      </c>
      <c r="HY31" t="s">
        <v>427</v>
      </c>
      <c r="HZ31" t="s">
        <v>427</v>
      </c>
      <c r="IA31" t="s">
        <v>427</v>
      </c>
      <c r="IB31" t="s">
        <v>427</v>
      </c>
      <c r="IC31">
        <v>0</v>
      </c>
      <c r="ID31">
        <v>100</v>
      </c>
      <c r="IE31">
        <v>100</v>
      </c>
      <c r="IF31">
        <v>-1.17</v>
      </c>
      <c r="IG31">
        <v>-2.5100000000000001E-2</v>
      </c>
      <c r="IH31">
        <v>-1.159397048190234</v>
      </c>
      <c r="II31">
        <v>1.158620315000149E-3</v>
      </c>
      <c r="IJ31">
        <v>-1.4607559310062331E-6</v>
      </c>
      <c r="IK31">
        <v>3.8484305645441042E-10</v>
      </c>
      <c r="IL31">
        <v>-0.1278602800970795</v>
      </c>
      <c r="IM31">
        <v>3.0484640434847699E-3</v>
      </c>
      <c r="IN31">
        <v>-9.3584587959385786E-5</v>
      </c>
      <c r="IO31">
        <v>6.42983829145831E-6</v>
      </c>
      <c r="IP31">
        <v>4</v>
      </c>
      <c r="IQ31">
        <v>2084</v>
      </c>
      <c r="IR31">
        <v>2</v>
      </c>
      <c r="IS31">
        <v>32</v>
      </c>
      <c r="IT31">
        <v>2</v>
      </c>
      <c r="IU31">
        <v>1.9</v>
      </c>
      <c r="IV31">
        <v>2.4877899999999999</v>
      </c>
      <c r="IW31">
        <v>2.3938000000000001</v>
      </c>
      <c r="IX31">
        <v>1.54297</v>
      </c>
      <c r="IY31">
        <v>2.36206</v>
      </c>
      <c r="IZ31">
        <v>1.54541</v>
      </c>
      <c r="JA31">
        <v>2.3559600000000001</v>
      </c>
      <c r="JB31">
        <v>35.871099999999998</v>
      </c>
      <c r="JC31">
        <v>23.8248</v>
      </c>
      <c r="JD31">
        <v>18</v>
      </c>
      <c r="JE31">
        <v>483.20699999999999</v>
      </c>
      <c r="JF31">
        <v>533.68499999999995</v>
      </c>
      <c r="JG31">
        <v>27.634599999999999</v>
      </c>
      <c r="JH31">
        <v>28.782599999999999</v>
      </c>
      <c r="JI31">
        <v>30.000399999999999</v>
      </c>
      <c r="JJ31">
        <v>28.8003</v>
      </c>
      <c r="JK31">
        <v>28.773299999999999</v>
      </c>
      <c r="JL31">
        <v>49.884700000000002</v>
      </c>
      <c r="JM31">
        <v>51.3142</v>
      </c>
      <c r="JN31">
        <v>0</v>
      </c>
      <c r="JO31">
        <v>27.6145</v>
      </c>
      <c r="JP31">
        <v>1200</v>
      </c>
      <c r="JQ31">
        <v>15.937099999999999</v>
      </c>
      <c r="JR31">
        <v>100.44799999999999</v>
      </c>
      <c r="JS31">
        <v>99.572199999999995</v>
      </c>
    </row>
    <row r="32" spans="1:279" x14ac:dyDescent="0.25">
      <c r="A32">
        <v>16</v>
      </c>
      <c r="B32">
        <v>1657379058.0999999</v>
      </c>
      <c r="C32">
        <v>1954.099999904633</v>
      </c>
      <c r="D32" t="s">
        <v>499</v>
      </c>
      <c r="E32" t="s">
        <v>500</v>
      </c>
      <c r="F32" t="s">
        <v>413</v>
      </c>
      <c r="G32" t="s">
        <v>414</v>
      </c>
      <c r="H32" t="s">
        <v>415</v>
      </c>
      <c r="I32" t="s">
        <v>416</v>
      </c>
      <c r="J32" t="s">
        <v>417</v>
      </c>
      <c r="K32">
        <v>1657379058.0999999</v>
      </c>
      <c r="L32">
        <f t="shared" si="0"/>
        <v>5.1835667296619495E-3</v>
      </c>
      <c r="M32">
        <f t="shared" si="1"/>
        <v>5.1835667296619494</v>
      </c>
      <c r="N32">
        <f t="shared" si="2"/>
        <v>42.698609885930125</v>
      </c>
      <c r="O32">
        <f t="shared" si="3"/>
        <v>1439.405</v>
      </c>
      <c r="P32">
        <f t="shared" si="4"/>
        <v>1206.9472412477126</v>
      </c>
      <c r="Q32">
        <f t="shared" si="5"/>
        <v>120.30142310686513</v>
      </c>
      <c r="R32">
        <f t="shared" si="6"/>
        <v>143.47144929725849</v>
      </c>
      <c r="S32">
        <f t="shared" si="7"/>
        <v>0.361022201936193</v>
      </c>
      <c r="T32">
        <f t="shared" si="8"/>
        <v>2.9275328266352254</v>
      </c>
      <c r="U32">
        <f t="shared" si="9"/>
        <v>0.33798674714489418</v>
      </c>
      <c r="V32">
        <f t="shared" si="10"/>
        <v>0.21318876112493484</v>
      </c>
      <c r="W32">
        <f t="shared" si="11"/>
        <v>289.55631507291326</v>
      </c>
      <c r="X32">
        <f t="shared" si="12"/>
        <v>28.708594061147402</v>
      </c>
      <c r="Y32">
        <f t="shared" si="13"/>
        <v>28.0029</v>
      </c>
      <c r="Z32">
        <f t="shared" si="14"/>
        <v>3.7954812825979922</v>
      </c>
      <c r="AA32">
        <f t="shared" si="15"/>
        <v>59.7417143522161</v>
      </c>
      <c r="AB32">
        <f t="shared" si="16"/>
        <v>2.3136659401091095</v>
      </c>
      <c r="AC32">
        <f t="shared" si="17"/>
        <v>3.8727812972834195</v>
      </c>
      <c r="AD32">
        <f t="shared" si="18"/>
        <v>1.4818153424888827</v>
      </c>
      <c r="AE32">
        <f t="shared" si="19"/>
        <v>-228.59529277809196</v>
      </c>
      <c r="AF32">
        <f t="shared" si="20"/>
        <v>54.656234558271933</v>
      </c>
      <c r="AG32">
        <f t="shared" si="21"/>
        <v>4.0767171992020099</v>
      </c>
      <c r="AH32">
        <f t="shared" si="22"/>
        <v>119.69397405229523</v>
      </c>
      <c r="AI32">
        <f t="shared" si="23"/>
        <v>43.10124686441646</v>
      </c>
      <c r="AJ32">
        <f t="shared" si="24"/>
        <v>5.091917715248325</v>
      </c>
      <c r="AK32">
        <f t="shared" si="25"/>
        <v>42.698609885930125</v>
      </c>
      <c r="AL32">
        <v>1526.2521017080519</v>
      </c>
      <c r="AM32">
        <v>1473.9661818181819</v>
      </c>
      <c r="AN32">
        <v>2.8161875892620512E-2</v>
      </c>
      <c r="AO32">
        <v>67.039905458446142</v>
      </c>
      <c r="AP32">
        <f t="shared" si="26"/>
        <v>5.1835667296619494</v>
      </c>
      <c r="AQ32">
        <v>17.17358407385754</v>
      </c>
      <c r="AR32">
        <v>23.24937757575757</v>
      </c>
      <c r="AS32">
        <v>-4.8674124595145143E-5</v>
      </c>
      <c r="AT32">
        <v>77.885912321966202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52573.175635024672</v>
      </c>
      <c r="AZ32" t="s">
        <v>418</v>
      </c>
      <c r="BA32">
        <v>10261.299999999999</v>
      </c>
      <c r="BB32">
        <v>726.8726923076922</v>
      </c>
      <c r="BC32">
        <v>3279.05</v>
      </c>
      <c r="BD32">
        <f t="shared" si="30"/>
        <v>0.77832826815458989</v>
      </c>
      <c r="BE32">
        <v>-1.5391584728262959</v>
      </c>
      <c r="BF32" t="s">
        <v>501</v>
      </c>
      <c r="BG32">
        <v>10237.1</v>
      </c>
      <c r="BH32">
        <v>890.10936000000004</v>
      </c>
      <c r="BI32">
        <v>1275.26</v>
      </c>
      <c r="BJ32">
        <f t="shared" si="31"/>
        <v>0.30201734548248982</v>
      </c>
      <c r="BK32">
        <v>0.5</v>
      </c>
      <c r="BL32">
        <f t="shared" si="32"/>
        <v>1513.133999519644</v>
      </c>
      <c r="BM32">
        <f t="shared" si="33"/>
        <v>42.698609885930125</v>
      </c>
      <c r="BN32">
        <f t="shared" si="34"/>
        <v>228.49635694711296</v>
      </c>
      <c r="BO32">
        <f t="shared" si="35"/>
        <v>2.923585642302667E-2</v>
      </c>
      <c r="BP32">
        <f t="shared" si="36"/>
        <v>1.5712795822028451</v>
      </c>
      <c r="BQ32">
        <f t="shared" si="37"/>
        <v>539.09978194833991</v>
      </c>
      <c r="BR32" t="s">
        <v>502</v>
      </c>
      <c r="BS32">
        <v>621.16</v>
      </c>
      <c r="BT32">
        <f t="shared" si="38"/>
        <v>621.16</v>
      </c>
      <c r="BU32">
        <f t="shared" si="39"/>
        <v>0.51291501340903034</v>
      </c>
      <c r="BV32">
        <f t="shared" si="40"/>
        <v>0.58882531722978126</v>
      </c>
      <c r="BW32">
        <f t="shared" si="41"/>
        <v>0.75390253170748223</v>
      </c>
      <c r="BX32">
        <f t="shared" si="42"/>
        <v>0.70233324987182677</v>
      </c>
      <c r="BY32">
        <f t="shared" si="43"/>
        <v>0.78512962009361231</v>
      </c>
      <c r="BZ32">
        <f t="shared" si="44"/>
        <v>0.41090988420844254</v>
      </c>
      <c r="CA32">
        <f t="shared" si="45"/>
        <v>0.58909011579155746</v>
      </c>
      <c r="CB32">
        <v>3456</v>
      </c>
      <c r="CC32">
        <v>300</v>
      </c>
      <c r="CD32">
        <v>300</v>
      </c>
      <c r="CE32">
        <v>300</v>
      </c>
      <c r="CF32">
        <v>10237.1</v>
      </c>
      <c r="CG32">
        <v>1194.55</v>
      </c>
      <c r="CH32">
        <v>-1.11626E-2</v>
      </c>
      <c r="CI32">
        <v>2.46</v>
      </c>
      <c r="CJ32" t="s">
        <v>421</v>
      </c>
      <c r="CK32" t="s">
        <v>421</v>
      </c>
      <c r="CL32" t="s">
        <v>421</v>
      </c>
      <c r="CM32" t="s">
        <v>421</v>
      </c>
      <c r="CN32" t="s">
        <v>421</v>
      </c>
      <c r="CO32" t="s">
        <v>421</v>
      </c>
      <c r="CP32" t="s">
        <v>421</v>
      </c>
      <c r="CQ32" t="s">
        <v>421</v>
      </c>
      <c r="CR32" t="s">
        <v>421</v>
      </c>
      <c r="CS32" t="s">
        <v>421</v>
      </c>
      <c r="CT32">
        <f t="shared" si="46"/>
        <v>1799.94</v>
      </c>
      <c r="CU32">
        <f t="shared" si="47"/>
        <v>1513.133999519644</v>
      </c>
      <c r="CV32">
        <f t="shared" si="48"/>
        <v>0.84065802166719117</v>
      </c>
      <c r="CW32">
        <f t="shared" si="49"/>
        <v>0.16086998181767906</v>
      </c>
      <c r="CX32">
        <v>6</v>
      </c>
      <c r="CY32">
        <v>0.5</v>
      </c>
      <c r="CZ32" t="s">
        <v>422</v>
      </c>
      <c r="DA32">
        <v>2</v>
      </c>
      <c r="DB32" t="b">
        <v>1</v>
      </c>
      <c r="DC32">
        <v>1657379058.0999999</v>
      </c>
      <c r="DD32">
        <v>1439.405</v>
      </c>
      <c r="DE32">
        <v>1499.92</v>
      </c>
      <c r="DF32">
        <v>23.212299999999999</v>
      </c>
      <c r="DG32">
        <v>17.244</v>
      </c>
      <c r="DH32">
        <v>1441.06</v>
      </c>
      <c r="DI32">
        <v>23.276299999999999</v>
      </c>
      <c r="DJ32">
        <v>500.01400000000001</v>
      </c>
      <c r="DK32">
        <v>99.574399999999997</v>
      </c>
      <c r="DL32">
        <v>9.9735699999999997E-2</v>
      </c>
      <c r="DM32">
        <v>28.3492</v>
      </c>
      <c r="DN32">
        <v>28.0029</v>
      </c>
      <c r="DO32">
        <v>999.9</v>
      </c>
      <c r="DP32">
        <v>0</v>
      </c>
      <c r="DQ32">
        <v>0</v>
      </c>
      <c r="DR32">
        <v>10031.200000000001</v>
      </c>
      <c r="DS32">
        <v>0</v>
      </c>
      <c r="DT32">
        <v>1542.18</v>
      </c>
      <c r="DU32">
        <v>-60.231000000000002</v>
      </c>
      <c r="DV32">
        <v>1473.96</v>
      </c>
      <c r="DW32">
        <v>1526.24</v>
      </c>
      <c r="DX32">
        <v>6.0058299999999996</v>
      </c>
      <c r="DY32">
        <v>1499.92</v>
      </c>
      <c r="DZ32">
        <v>17.244</v>
      </c>
      <c r="EA32">
        <v>2.31508</v>
      </c>
      <c r="EB32">
        <v>1.71706</v>
      </c>
      <c r="EC32">
        <v>19.781700000000001</v>
      </c>
      <c r="ED32">
        <v>15.051500000000001</v>
      </c>
      <c r="EE32">
        <v>1799.94</v>
      </c>
      <c r="EF32">
        <v>0.97800299999999996</v>
      </c>
      <c r="EG32">
        <v>2.19969E-2</v>
      </c>
      <c r="EH32">
        <v>0</v>
      </c>
      <c r="EI32">
        <v>889.79899999999998</v>
      </c>
      <c r="EJ32">
        <v>5.0007299999999999</v>
      </c>
      <c r="EK32">
        <v>19772.8</v>
      </c>
      <c r="EL32">
        <v>14732.8</v>
      </c>
      <c r="EM32">
        <v>41.811999999999998</v>
      </c>
      <c r="EN32">
        <v>43.311999999999998</v>
      </c>
      <c r="EO32">
        <v>42.5</v>
      </c>
      <c r="EP32">
        <v>43.125</v>
      </c>
      <c r="EQ32">
        <v>43.936999999999998</v>
      </c>
      <c r="ER32">
        <v>1755.46</v>
      </c>
      <c r="ES32">
        <v>39.479999999999997</v>
      </c>
      <c r="ET32">
        <v>0</v>
      </c>
      <c r="EU32">
        <v>188.29999995231631</v>
      </c>
      <c r="EV32">
        <v>0</v>
      </c>
      <c r="EW32">
        <v>890.10936000000004</v>
      </c>
      <c r="EX32">
        <v>-2.5131538550279799</v>
      </c>
      <c r="EY32">
        <v>1319.092309420834</v>
      </c>
      <c r="EZ32">
        <v>19806.272000000001</v>
      </c>
      <c r="FA32">
        <v>15</v>
      </c>
      <c r="FB32">
        <v>1657379090.0999999</v>
      </c>
      <c r="FC32" t="s">
        <v>503</v>
      </c>
      <c r="FD32">
        <v>1657379087.0999999</v>
      </c>
      <c r="FE32">
        <v>1657379090.0999999</v>
      </c>
      <c r="FF32">
        <v>17</v>
      </c>
      <c r="FG32">
        <v>-0.24399999999999999</v>
      </c>
      <c r="FH32">
        <v>6.0000000000000001E-3</v>
      </c>
      <c r="FI32">
        <v>-1.655</v>
      </c>
      <c r="FJ32">
        <v>-6.4000000000000001E-2</v>
      </c>
      <c r="FK32">
        <v>1500</v>
      </c>
      <c r="FL32">
        <v>17</v>
      </c>
      <c r="FM32">
        <v>0.03</v>
      </c>
      <c r="FN32">
        <v>0.01</v>
      </c>
      <c r="FO32">
        <v>-60.453695121951228</v>
      </c>
      <c r="FP32">
        <v>0.84969198606276763</v>
      </c>
      <c r="FQ32">
        <v>0.17259760187014961</v>
      </c>
      <c r="FR32">
        <v>0</v>
      </c>
      <c r="FS32">
        <v>6.161165365853658</v>
      </c>
      <c r="FT32">
        <v>-0.66369324041811462</v>
      </c>
      <c r="FU32">
        <v>6.6775457156987642E-2</v>
      </c>
      <c r="FV32">
        <v>0</v>
      </c>
      <c r="FW32">
        <v>0</v>
      </c>
      <c r="FX32">
        <v>2</v>
      </c>
      <c r="FY32" t="s">
        <v>498</v>
      </c>
      <c r="FZ32">
        <v>2.9154800000000001</v>
      </c>
      <c r="GA32">
        <v>2.8540999999999999</v>
      </c>
      <c r="GB32">
        <v>0.235792</v>
      </c>
      <c r="GC32">
        <v>0.24496599999999999</v>
      </c>
      <c r="GD32">
        <v>0.111168</v>
      </c>
      <c r="GE32">
        <v>9.2287400000000006E-2</v>
      </c>
      <c r="GF32">
        <v>25511.5</v>
      </c>
      <c r="GG32">
        <v>20160</v>
      </c>
      <c r="GH32">
        <v>30742</v>
      </c>
      <c r="GI32">
        <v>24641.7</v>
      </c>
      <c r="GJ32">
        <v>35787</v>
      </c>
      <c r="GK32">
        <v>29994.1</v>
      </c>
      <c r="GL32">
        <v>41718.1</v>
      </c>
      <c r="GM32">
        <v>34011.300000000003</v>
      </c>
      <c r="GN32">
        <v>2.0611000000000002</v>
      </c>
      <c r="GO32">
        <v>2.0315500000000002</v>
      </c>
      <c r="GP32">
        <v>0.10645399999999999</v>
      </c>
      <c r="GQ32">
        <v>0</v>
      </c>
      <c r="GR32">
        <v>26.2624</v>
      </c>
      <c r="GS32">
        <v>999.9</v>
      </c>
      <c r="GT32">
        <v>59.3</v>
      </c>
      <c r="GU32">
        <v>32.1</v>
      </c>
      <c r="GV32">
        <v>28.599</v>
      </c>
      <c r="GW32">
        <v>61.025799999999997</v>
      </c>
      <c r="GX32">
        <v>24.988</v>
      </c>
      <c r="GY32">
        <v>1</v>
      </c>
      <c r="GZ32">
        <v>0.13204299999999999</v>
      </c>
      <c r="HA32">
        <v>0.38253300000000001</v>
      </c>
      <c r="HB32">
        <v>20.260400000000001</v>
      </c>
      <c r="HC32">
        <v>5.2309200000000002</v>
      </c>
      <c r="HD32">
        <v>11.944100000000001</v>
      </c>
      <c r="HE32">
        <v>4.9865000000000004</v>
      </c>
      <c r="HF32">
        <v>3.28538</v>
      </c>
      <c r="HG32">
        <v>9999</v>
      </c>
      <c r="HH32">
        <v>9999</v>
      </c>
      <c r="HI32">
        <v>9999</v>
      </c>
      <c r="HJ32">
        <v>185.3</v>
      </c>
      <c r="HK32">
        <v>1.86172</v>
      </c>
      <c r="HL32">
        <v>1.85945</v>
      </c>
      <c r="HM32">
        <v>1.85989</v>
      </c>
      <c r="HN32">
        <v>1.8581799999999999</v>
      </c>
      <c r="HO32">
        <v>1.86009</v>
      </c>
      <c r="HP32">
        <v>1.85745</v>
      </c>
      <c r="HQ32">
        <v>1.8660000000000001</v>
      </c>
      <c r="HR32">
        <v>1.8652200000000001</v>
      </c>
      <c r="HS32">
        <v>0</v>
      </c>
      <c r="HT32">
        <v>0</v>
      </c>
      <c r="HU32">
        <v>0</v>
      </c>
      <c r="HV32">
        <v>0</v>
      </c>
      <c r="HW32" t="s">
        <v>425</v>
      </c>
      <c r="HX32" t="s">
        <v>426</v>
      </c>
      <c r="HY32" t="s">
        <v>427</v>
      </c>
      <c r="HZ32" t="s">
        <v>427</v>
      </c>
      <c r="IA32" t="s">
        <v>427</v>
      </c>
      <c r="IB32" t="s">
        <v>427</v>
      </c>
      <c r="IC32">
        <v>0</v>
      </c>
      <c r="ID32">
        <v>100</v>
      </c>
      <c r="IE32">
        <v>100</v>
      </c>
      <c r="IF32">
        <v>-1.655</v>
      </c>
      <c r="IG32">
        <v>-6.4000000000000001E-2</v>
      </c>
      <c r="IH32">
        <v>-1.159397048190234</v>
      </c>
      <c r="II32">
        <v>1.158620315000149E-3</v>
      </c>
      <c r="IJ32">
        <v>-1.4607559310062331E-6</v>
      </c>
      <c r="IK32">
        <v>3.8484305645441042E-10</v>
      </c>
      <c r="IL32">
        <v>-0.1278602800970795</v>
      </c>
      <c r="IM32">
        <v>3.0484640434847699E-3</v>
      </c>
      <c r="IN32">
        <v>-9.3584587959385786E-5</v>
      </c>
      <c r="IO32">
        <v>6.42983829145831E-6</v>
      </c>
      <c r="IP32">
        <v>4</v>
      </c>
      <c r="IQ32">
        <v>2084</v>
      </c>
      <c r="IR32">
        <v>2</v>
      </c>
      <c r="IS32">
        <v>32</v>
      </c>
      <c r="IT32">
        <v>5.2</v>
      </c>
      <c r="IU32">
        <v>5</v>
      </c>
      <c r="IV32">
        <v>2.9895</v>
      </c>
      <c r="IW32">
        <v>2.3901400000000002</v>
      </c>
      <c r="IX32">
        <v>1.54297</v>
      </c>
      <c r="IY32">
        <v>2.3596200000000001</v>
      </c>
      <c r="IZ32">
        <v>1.54541</v>
      </c>
      <c r="JA32">
        <v>2.3889200000000002</v>
      </c>
      <c r="JB32">
        <v>36.152000000000001</v>
      </c>
      <c r="JC32">
        <v>23.8248</v>
      </c>
      <c r="JD32">
        <v>18</v>
      </c>
      <c r="JE32">
        <v>482.46199999999999</v>
      </c>
      <c r="JF32">
        <v>534.47199999999998</v>
      </c>
      <c r="JG32">
        <v>26.864699999999999</v>
      </c>
      <c r="JH32">
        <v>29.020900000000001</v>
      </c>
      <c r="JI32">
        <v>30.000599999999999</v>
      </c>
      <c r="JJ32">
        <v>28.975100000000001</v>
      </c>
      <c r="JK32">
        <v>28.932400000000001</v>
      </c>
      <c r="JL32">
        <v>59.922899999999998</v>
      </c>
      <c r="JM32">
        <v>46.452500000000001</v>
      </c>
      <c r="JN32">
        <v>0</v>
      </c>
      <c r="JO32">
        <v>26.867699999999999</v>
      </c>
      <c r="JP32">
        <v>1500</v>
      </c>
      <c r="JQ32">
        <v>17.223099999999999</v>
      </c>
      <c r="JR32">
        <v>100.41</v>
      </c>
      <c r="JS32">
        <v>99.539100000000005</v>
      </c>
    </row>
    <row r="33" spans="1:279" x14ac:dyDescent="0.25">
      <c r="A33">
        <v>17</v>
      </c>
      <c r="B33">
        <v>1657379271.5</v>
      </c>
      <c r="C33">
        <v>2167.5</v>
      </c>
      <c r="D33" t="s">
        <v>504</v>
      </c>
      <c r="E33" t="s">
        <v>505</v>
      </c>
      <c r="F33" t="s">
        <v>413</v>
      </c>
      <c r="G33" t="s">
        <v>414</v>
      </c>
      <c r="H33" t="s">
        <v>415</v>
      </c>
      <c r="I33" t="s">
        <v>416</v>
      </c>
      <c r="J33" t="s">
        <v>417</v>
      </c>
      <c r="K33">
        <v>1657379271.5</v>
      </c>
      <c r="L33">
        <f t="shared" si="0"/>
        <v>3.4420154537086402E-3</v>
      </c>
      <c r="M33">
        <f t="shared" si="1"/>
        <v>3.44201545370864</v>
      </c>
      <c r="N33">
        <f t="shared" si="2"/>
        <v>43.118531586418989</v>
      </c>
      <c r="O33">
        <f t="shared" si="3"/>
        <v>1741.04</v>
      </c>
      <c r="P33">
        <f t="shared" si="4"/>
        <v>1390.3364089507465</v>
      </c>
      <c r="Q33">
        <f t="shared" si="5"/>
        <v>138.59349903935302</v>
      </c>
      <c r="R33">
        <f t="shared" si="6"/>
        <v>173.55283513691199</v>
      </c>
      <c r="S33">
        <f t="shared" si="7"/>
        <v>0.22955375495829822</v>
      </c>
      <c r="T33">
        <f t="shared" si="8"/>
        <v>2.9209187376333863</v>
      </c>
      <c r="U33">
        <f t="shared" si="9"/>
        <v>0.21998158224694309</v>
      </c>
      <c r="V33">
        <f t="shared" si="10"/>
        <v>0.13831524917319724</v>
      </c>
      <c r="W33">
        <f t="shared" si="11"/>
        <v>289.596215073042</v>
      </c>
      <c r="X33">
        <f t="shared" si="12"/>
        <v>29.001918444547549</v>
      </c>
      <c r="Y33">
        <f t="shared" si="13"/>
        <v>28.017800000000001</v>
      </c>
      <c r="Z33">
        <f t="shared" si="14"/>
        <v>3.7987792874371902</v>
      </c>
      <c r="AA33">
        <f t="shared" si="15"/>
        <v>59.601741148623447</v>
      </c>
      <c r="AB33">
        <f t="shared" si="16"/>
        <v>2.2866580869897604</v>
      </c>
      <c r="AC33">
        <f t="shared" si="17"/>
        <v>3.8365625616334409</v>
      </c>
      <c r="AD33">
        <f t="shared" si="18"/>
        <v>1.5121212004474298</v>
      </c>
      <c r="AE33">
        <f t="shared" si="19"/>
        <v>-151.79288150855103</v>
      </c>
      <c r="AF33">
        <f t="shared" si="20"/>
        <v>26.754589810060914</v>
      </c>
      <c r="AG33">
        <f t="shared" si="21"/>
        <v>1.9986384150596996</v>
      </c>
      <c r="AH33">
        <f t="shared" si="22"/>
        <v>166.55656178961158</v>
      </c>
      <c r="AI33">
        <f t="shared" si="23"/>
        <v>43.313529042962621</v>
      </c>
      <c r="AJ33">
        <f t="shared" si="24"/>
        <v>3.4103708264623847</v>
      </c>
      <c r="AK33">
        <f t="shared" si="25"/>
        <v>43.118531586418989</v>
      </c>
      <c r="AL33">
        <v>1834.6059149721659</v>
      </c>
      <c r="AM33">
        <v>1781.9069696969691</v>
      </c>
      <c r="AN33">
        <v>-6.0356734508368766E-3</v>
      </c>
      <c r="AO33">
        <v>67.039894877654675</v>
      </c>
      <c r="AP33">
        <f t="shared" si="26"/>
        <v>3.44201545370864</v>
      </c>
      <c r="AQ33">
        <v>18.905194169977371</v>
      </c>
      <c r="AR33">
        <v>22.93884181818181</v>
      </c>
      <c r="AS33">
        <v>2.0182093749762011E-4</v>
      </c>
      <c r="AT33">
        <v>77.873149259967718</v>
      </c>
      <c r="AU33">
        <v>0</v>
      </c>
      <c r="AV33">
        <v>0</v>
      </c>
      <c r="AW33">
        <f t="shared" si="27"/>
        <v>1</v>
      </c>
      <c r="AX33">
        <f t="shared" si="28"/>
        <v>0</v>
      </c>
      <c r="AY33">
        <f t="shared" si="29"/>
        <v>52411.557953522875</v>
      </c>
      <c r="AZ33" t="s">
        <v>418</v>
      </c>
      <c r="BA33">
        <v>10261.299999999999</v>
      </c>
      <c r="BB33">
        <v>726.8726923076922</v>
      </c>
      <c r="BC33">
        <v>3279.05</v>
      </c>
      <c r="BD33">
        <f t="shared" si="30"/>
        <v>0.77832826815458989</v>
      </c>
      <c r="BE33">
        <v>-1.5391584728262959</v>
      </c>
      <c r="BF33" t="s">
        <v>506</v>
      </c>
      <c r="BG33">
        <v>10236.4</v>
      </c>
      <c r="BH33">
        <v>878.9186538461538</v>
      </c>
      <c r="BI33">
        <v>1255.8900000000001</v>
      </c>
      <c r="BJ33">
        <f t="shared" si="31"/>
        <v>0.30016271023246166</v>
      </c>
      <c r="BK33">
        <v>0.5</v>
      </c>
      <c r="BL33">
        <f t="shared" si="32"/>
        <v>1513.3439995197109</v>
      </c>
      <c r="BM33">
        <f t="shared" si="33"/>
        <v>43.118531586418989</v>
      </c>
      <c r="BN33">
        <f t="shared" si="34"/>
        <v>227.12471820493479</v>
      </c>
      <c r="BO33">
        <f t="shared" si="35"/>
        <v>2.9509278837738327E-2</v>
      </c>
      <c r="BP33">
        <f t="shared" si="36"/>
        <v>1.6109372636138515</v>
      </c>
      <c r="BQ33">
        <f t="shared" si="37"/>
        <v>535.60761354544763</v>
      </c>
      <c r="BR33" t="s">
        <v>507</v>
      </c>
      <c r="BS33">
        <v>619.92999999999995</v>
      </c>
      <c r="BT33">
        <f t="shared" si="38"/>
        <v>619.92999999999995</v>
      </c>
      <c r="BU33">
        <f t="shared" si="39"/>
        <v>0.50638192835359797</v>
      </c>
      <c r="BV33">
        <f t="shared" si="40"/>
        <v>0.59275952285339673</v>
      </c>
      <c r="BW33">
        <f t="shared" si="41"/>
        <v>0.7608381720268359</v>
      </c>
      <c r="BX33">
        <f t="shared" si="42"/>
        <v>0.71258792608937471</v>
      </c>
      <c r="BY33">
        <f t="shared" si="43"/>
        <v>0.792719218175853</v>
      </c>
      <c r="BZ33">
        <f t="shared" si="44"/>
        <v>0.41809262938550418</v>
      </c>
      <c r="CA33">
        <f t="shared" si="45"/>
        <v>0.58190737061449582</v>
      </c>
      <c r="CB33">
        <v>3458</v>
      </c>
      <c r="CC33">
        <v>300</v>
      </c>
      <c r="CD33">
        <v>300</v>
      </c>
      <c r="CE33">
        <v>300</v>
      </c>
      <c r="CF33">
        <v>10236.4</v>
      </c>
      <c r="CG33">
        <v>1177.2</v>
      </c>
      <c r="CH33">
        <v>-1.11612E-2</v>
      </c>
      <c r="CI33">
        <v>2.61</v>
      </c>
      <c r="CJ33" t="s">
        <v>421</v>
      </c>
      <c r="CK33" t="s">
        <v>421</v>
      </c>
      <c r="CL33" t="s">
        <v>421</v>
      </c>
      <c r="CM33" t="s">
        <v>421</v>
      </c>
      <c r="CN33" t="s">
        <v>421</v>
      </c>
      <c r="CO33" t="s">
        <v>421</v>
      </c>
      <c r="CP33" t="s">
        <v>421</v>
      </c>
      <c r="CQ33" t="s">
        <v>421</v>
      </c>
      <c r="CR33" t="s">
        <v>421</v>
      </c>
      <c r="CS33" t="s">
        <v>421</v>
      </c>
      <c r="CT33">
        <f t="shared" si="46"/>
        <v>1800.19</v>
      </c>
      <c r="CU33">
        <f t="shared" si="47"/>
        <v>1513.3439995197109</v>
      </c>
      <c r="CV33">
        <f t="shared" si="48"/>
        <v>0.84065793028497593</v>
      </c>
      <c r="CW33">
        <f t="shared" si="49"/>
        <v>0.16086980545000362</v>
      </c>
      <c r="CX33">
        <v>6</v>
      </c>
      <c r="CY33">
        <v>0.5</v>
      </c>
      <c r="CZ33" t="s">
        <v>422</v>
      </c>
      <c r="DA33">
        <v>2</v>
      </c>
      <c r="DB33" t="b">
        <v>1</v>
      </c>
      <c r="DC33">
        <v>1657379271.5</v>
      </c>
      <c r="DD33">
        <v>1741.04</v>
      </c>
      <c r="DE33">
        <v>1800.13</v>
      </c>
      <c r="DF33">
        <v>22.9392</v>
      </c>
      <c r="DG33">
        <v>18.941400000000002</v>
      </c>
      <c r="DH33">
        <v>1742.7</v>
      </c>
      <c r="DI33">
        <v>22.959199999999999</v>
      </c>
      <c r="DJ33">
        <v>500.096</v>
      </c>
      <c r="DK33">
        <v>99.583500000000001</v>
      </c>
      <c r="DL33">
        <v>9.9927799999999997E-2</v>
      </c>
      <c r="DM33">
        <v>28.1877</v>
      </c>
      <c r="DN33">
        <v>28.017800000000001</v>
      </c>
      <c r="DO33">
        <v>999.9</v>
      </c>
      <c r="DP33">
        <v>0</v>
      </c>
      <c r="DQ33">
        <v>0</v>
      </c>
      <c r="DR33">
        <v>9992.5</v>
      </c>
      <c r="DS33">
        <v>0</v>
      </c>
      <c r="DT33">
        <v>1886.77</v>
      </c>
      <c r="DU33">
        <v>-59.091299999999997</v>
      </c>
      <c r="DV33">
        <v>1781.92</v>
      </c>
      <c r="DW33">
        <v>1834.89</v>
      </c>
      <c r="DX33">
        <v>3.9977399999999998</v>
      </c>
      <c r="DY33">
        <v>1800.13</v>
      </c>
      <c r="DZ33">
        <v>18.941400000000002</v>
      </c>
      <c r="EA33">
        <v>2.2843599999999999</v>
      </c>
      <c r="EB33">
        <v>1.88625</v>
      </c>
      <c r="EC33">
        <v>19.566600000000001</v>
      </c>
      <c r="ED33">
        <v>16.520499999999998</v>
      </c>
      <c r="EE33">
        <v>1800.19</v>
      </c>
      <c r="EF33">
        <v>0.97800699999999996</v>
      </c>
      <c r="EG33">
        <v>2.19933E-2</v>
      </c>
      <c r="EH33">
        <v>0</v>
      </c>
      <c r="EI33">
        <v>878.47799999999995</v>
      </c>
      <c r="EJ33">
        <v>5.0007299999999999</v>
      </c>
      <c r="EK33">
        <v>20255.599999999999</v>
      </c>
      <c r="EL33">
        <v>14734.9</v>
      </c>
      <c r="EM33">
        <v>42</v>
      </c>
      <c r="EN33">
        <v>43.625</v>
      </c>
      <c r="EO33">
        <v>42.686999999999998</v>
      </c>
      <c r="EP33">
        <v>43.436999999999998</v>
      </c>
      <c r="EQ33">
        <v>44.125</v>
      </c>
      <c r="ER33">
        <v>1755.71</v>
      </c>
      <c r="ES33">
        <v>39.479999999999997</v>
      </c>
      <c r="ET33">
        <v>0</v>
      </c>
      <c r="EU33">
        <v>213</v>
      </c>
      <c r="EV33">
        <v>0</v>
      </c>
      <c r="EW33">
        <v>878.9186538461538</v>
      </c>
      <c r="EX33">
        <v>-2.7600341883912041</v>
      </c>
      <c r="EY33">
        <v>70.102566814929602</v>
      </c>
      <c r="EZ33">
        <v>20335.034615384611</v>
      </c>
      <c r="FA33">
        <v>15</v>
      </c>
      <c r="FB33">
        <v>1657379152.0999999</v>
      </c>
      <c r="FC33" t="s">
        <v>508</v>
      </c>
      <c r="FD33">
        <v>1657379142.5999999</v>
      </c>
      <c r="FE33">
        <v>1657379152.0999999</v>
      </c>
      <c r="FF33">
        <v>18</v>
      </c>
      <c r="FG33">
        <v>0.125</v>
      </c>
      <c r="FH33">
        <v>4.0000000000000001E-3</v>
      </c>
      <c r="FI33">
        <v>-1.6830000000000001</v>
      </c>
      <c r="FJ33">
        <v>-5.8000000000000003E-2</v>
      </c>
      <c r="FK33">
        <v>1800</v>
      </c>
      <c r="FL33">
        <v>18</v>
      </c>
      <c r="FM33">
        <v>0.05</v>
      </c>
      <c r="FN33">
        <v>0.02</v>
      </c>
      <c r="FO33">
        <v>-58.892467500000002</v>
      </c>
      <c r="FP33">
        <v>0.18210619136978271</v>
      </c>
      <c r="FQ33">
        <v>9.9270545449040043E-2</v>
      </c>
      <c r="FR33">
        <v>1</v>
      </c>
      <c r="FS33">
        <v>4.1264372500000004</v>
      </c>
      <c r="FT33">
        <v>-0.87457834896812059</v>
      </c>
      <c r="FU33">
        <v>8.5956302211865232E-2</v>
      </c>
      <c r="FV33">
        <v>0</v>
      </c>
      <c r="FW33">
        <v>1</v>
      </c>
      <c r="FX33">
        <v>2</v>
      </c>
      <c r="FY33" t="s">
        <v>509</v>
      </c>
      <c r="FZ33">
        <v>2.9152200000000001</v>
      </c>
      <c r="GA33">
        <v>2.8539500000000002</v>
      </c>
      <c r="GB33">
        <v>0.26431500000000002</v>
      </c>
      <c r="GC33">
        <v>0.27302799999999999</v>
      </c>
      <c r="GD33">
        <v>0.110052</v>
      </c>
      <c r="GE33">
        <v>9.8695099999999994E-2</v>
      </c>
      <c r="GF33">
        <v>24544</v>
      </c>
      <c r="GG33">
        <v>19400.2</v>
      </c>
      <c r="GH33">
        <v>30725.9</v>
      </c>
      <c r="GI33">
        <v>24630.400000000001</v>
      </c>
      <c r="GJ33">
        <v>35814.1</v>
      </c>
      <c r="GK33">
        <v>29771.9</v>
      </c>
      <c r="GL33">
        <v>41696.400000000001</v>
      </c>
      <c r="GM33">
        <v>33998.300000000003</v>
      </c>
      <c r="GN33">
        <v>2.0560800000000001</v>
      </c>
      <c r="GO33">
        <v>2.0301999999999998</v>
      </c>
      <c r="GP33">
        <v>0.113439</v>
      </c>
      <c r="GQ33">
        <v>0</v>
      </c>
      <c r="GR33">
        <v>26.1629</v>
      </c>
      <c r="GS33">
        <v>999.9</v>
      </c>
      <c r="GT33">
        <v>58.9</v>
      </c>
      <c r="GU33">
        <v>32.4</v>
      </c>
      <c r="GV33">
        <v>28.8873</v>
      </c>
      <c r="GW33">
        <v>61.805799999999998</v>
      </c>
      <c r="GX33">
        <v>24.743600000000001</v>
      </c>
      <c r="GY33">
        <v>1</v>
      </c>
      <c r="GZ33">
        <v>0.15160100000000001</v>
      </c>
      <c r="HA33">
        <v>0.538184</v>
      </c>
      <c r="HB33">
        <v>20.260400000000001</v>
      </c>
      <c r="HC33">
        <v>5.2352600000000002</v>
      </c>
      <c r="HD33">
        <v>11.944699999999999</v>
      </c>
      <c r="HE33">
        <v>4.9877500000000001</v>
      </c>
      <c r="HF33">
        <v>3.2862499999999999</v>
      </c>
      <c r="HG33">
        <v>9999</v>
      </c>
      <c r="HH33">
        <v>9999</v>
      </c>
      <c r="HI33">
        <v>9999</v>
      </c>
      <c r="HJ33">
        <v>185.4</v>
      </c>
      <c r="HK33">
        <v>1.86172</v>
      </c>
      <c r="HL33">
        <v>1.85945</v>
      </c>
      <c r="HM33">
        <v>1.85989</v>
      </c>
      <c r="HN33">
        <v>1.8582000000000001</v>
      </c>
      <c r="HO33">
        <v>1.86009</v>
      </c>
      <c r="HP33">
        <v>1.85745</v>
      </c>
      <c r="HQ33">
        <v>1.8660000000000001</v>
      </c>
      <c r="HR33">
        <v>1.86521</v>
      </c>
      <c r="HS33">
        <v>0</v>
      </c>
      <c r="HT33">
        <v>0</v>
      </c>
      <c r="HU33">
        <v>0</v>
      </c>
      <c r="HV33">
        <v>0</v>
      </c>
      <c r="HW33" t="s">
        <v>425</v>
      </c>
      <c r="HX33" t="s">
        <v>426</v>
      </c>
      <c r="HY33" t="s">
        <v>427</v>
      </c>
      <c r="HZ33" t="s">
        <v>427</v>
      </c>
      <c r="IA33" t="s">
        <v>427</v>
      </c>
      <c r="IB33" t="s">
        <v>427</v>
      </c>
      <c r="IC33">
        <v>0</v>
      </c>
      <c r="ID33">
        <v>100</v>
      </c>
      <c r="IE33">
        <v>100</v>
      </c>
      <c r="IF33">
        <v>-1.66</v>
      </c>
      <c r="IG33">
        <v>-0.02</v>
      </c>
      <c r="IH33">
        <v>-1.2794086964759059</v>
      </c>
      <c r="II33">
        <v>1.158620315000149E-3</v>
      </c>
      <c r="IJ33">
        <v>-1.4607559310062331E-6</v>
      </c>
      <c r="IK33">
        <v>3.8484305645441042E-10</v>
      </c>
      <c r="IL33">
        <v>-0.1185037398988877</v>
      </c>
      <c r="IM33">
        <v>3.0484640434847699E-3</v>
      </c>
      <c r="IN33">
        <v>-9.3584587959385786E-5</v>
      </c>
      <c r="IO33">
        <v>6.42983829145831E-6</v>
      </c>
      <c r="IP33">
        <v>4</v>
      </c>
      <c r="IQ33">
        <v>2084</v>
      </c>
      <c r="IR33">
        <v>2</v>
      </c>
      <c r="IS33">
        <v>32</v>
      </c>
      <c r="IT33">
        <v>2.1</v>
      </c>
      <c r="IU33">
        <v>2</v>
      </c>
      <c r="IV33">
        <v>3.4680200000000001</v>
      </c>
      <c r="IW33">
        <v>2.3791500000000001</v>
      </c>
      <c r="IX33">
        <v>1.54297</v>
      </c>
      <c r="IY33">
        <v>2.36084</v>
      </c>
      <c r="IZ33">
        <v>1.54541</v>
      </c>
      <c r="JA33">
        <v>2.3596200000000001</v>
      </c>
      <c r="JB33">
        <v>36.4343</v>
      </c>
      <c r="JC33">
        <v>23.816099999999999</v>
      </c>
      <c r="JD33">
        <v>18</v>
      </c>
      <c r="JE33">
        <v>481.48399999999998</v>
      </c>
      <c r="JF33">
        <v>535.66999999999996</v>
      </c>
      <c r="JG33">
        <v>26.616199999999999</v>
      </c>
      <c r="JH33">
        <v>29.284700000000001</v>
      </c>
      <c r="JI33">
        <v>30.000399999999999</v>
      </c>
      <c r="JJ33">
        <v>29.213200000000001</v>
      </c>
      <c r="JK33">
        <v>29.156400000000001</v>
      </c>
      <c r="JL33">
        <v>69.485399999999998</v>
      </c>
      <c r="JM33">
        <v>41.486600000000003</v>
      </c>
      <c r="JN33">
        <v>0</v>
      </c>
      <c r="JO33">
        <v>26.601800000000001</v>
      </c>
      <c r="JP33">
        <v>1800</v>
      </c>
      <c r="JQ33">
        <v>19.059000000000001</v>
      </c>
      <c r="JR33">
        <v>100.358</v>
      </c>
      <c r="JS33">
        <v>99.497699999999995</v>
      </c>
    </row>
    <row r="34" spans="1:279" x14ac:dyDescent="0.25">
      <c r="A34">
        <v>18</v>
      </c>
      <c r="B34">
        <v>1657380499</v>
      </c>
      <c r="C34">
        <v>3395</v>
      </c>
      <c r="D34" t="s">
        <v>510</v>
      </c>
      <c r="E34" t="s">
        <v>511</v>
      </c>
      <c r="F34" t="s">
        <v>413</v>
      </c>
      <c r="G34" t="s">
        <v>414</v>
      </c>
      <c r="H34" t="s">
        <v>416</v>
      </c>
      <c r="I34" t="s">
        <v>415</v>
      </c>
      <c r="J34" t="s">
        <v>512</v>
      </c>
      <c r="K34">
        <v>1657380499</v>
      </c>
      <c r="L34">
        <f t="shared" si="0"/>
        <v>5.8931603083767232E-3</v>
      </c>
      <c r="M34">
        <f t="shared" si="1"/>
        <v>5.8931603083767232</v>
      </c>
      <c r="N34">
        <f t="shared" si="2"/>
        <v>29.163921996497347</v>
      </c>
      <c r="O34">
        <f t="shared" si="3"/>
        <v>362.52600000000001</v>
      </c>
      <c r="P34">
        <f t="shared" si="4"/>
        <v>232.18646084269821</v>
      </c>
      <c r="Q34">
        <f t="shared" si="5"/>
        <v>23.150724114506584</v>
      </c>
      <c r="R34">
        <f t="shared" si="6"/>
        <v>36.146549544168003</v>
      </c>
      <c r="S34">
        <f t="shared" si="7"/>
        <v>0.40434667595131413</v>
      </c>
      <c r="T34">
        <f t="shared" si="8"/>
        <v>2.9252660095581442</v>
      </c>
      <c r="U34">
        <f t="shared" si="9"/>
        <v>0.37566553336606856</v>
      </c>
      <c r="V34">
        <f t="shared" si="10"/>
        <v>0.23719809146903065</v>
      </c>
      <c r="W34">
        <f t="shared" si="11"/>
        <v>289.5600860726887</v>
      </c>
      <c r="X34">
        <f t="shared" si="12"/>
        <v>28.237689649265622</v>
      </c>
      <c r="Y34">
        <f t="shared" si="13"/>
        <v>27.9971</v>
      </c>
      <c r="Z34">
        <f t="shared" si="14"/>
        <v>3.7941981710929547</v>
      </c>
      <c r="AA34">
        <f t="shared" si="15"/>
        <v>59.802063880562926</v>
      </c>
      <c r="AB34">
        <f t="shared" si="16"/>
        <v>2.2776874867515997</v>
      </c>
      <c r="AC34">
        <f t="shared" si="17"/>
        <v>3.8087105008626656</v>
      </c>
      <c r="AD34">
        <f t="shared" si="18"/>
        <v>1.5165106843413549</v>
      </c>
      <c r="AE34">
        <f t="shared" si="19"/>
        <v>-259.88836959941347</v>
      </c>
      <c r="AF34">
        <f t="shared" si="20"/>
        <v>10.329804642528082</v>
      </c>
      <c r="AG34">
        <f t="shared" si="21"/>
        <v>0.76995730353645309</v>
      </c>
      <c r="AH34">
        <f t="shared" si="22"/>
        <v>40.771478419339765</v>
      </c>
      <c r="AI34">
        <f t="shared" si="23"/>
        <v>29.043519838889438</v>
      </c>
      <c r="AJ34">
        <f t="shared" si="24"/>
        <v>5.8938732287079683</v>
      </c>
      <c r="AK34">
        <f t="shared" si="25"/>
        <v>29.163921996497347</v>
      </c>
      <c r="AL34">
        <v>406.53968685613842</v>
      </c>
      <c r="AM34">
        <v>370.96466060606048</v>
      </c>
      <c r="AN34">
        <v>6.4446902862256531E-4</v>
      </c>
      <c r="AO34">
        <v>67.039893780324363</v>
      </c>
      <c r="AP34">
        <f t="shared" si="26"/>
        <v>5.8931603083767232</v>
      </c>
      <c r="AQ34">
        <v>15.9317424187452</v>
      </c>
      <c r="AR34">
        <v>22.84409333333333</v>
      </c>
      <c r="AS34">
        <v>-7.9062641364614287E-5</v>
      </c>
      <c r="AT34">
        <v>77.867948158155187</v>
      </c>
      <c r="AU34">
        <v>0</v>
      </c>
      <c r="AV34">
        <v>0</v>
      </c>
      <c r="AW34">
        <f t="shared" si="27"/>
        <v>1</v>
      </c>
      <c r="AX34">
        <f t="shared" si="28"/>
        <v>0</v>
      </c>
      <c r="AY34">
        <f t="shared" si="29"/>
        <v>52558.747576101086</v>
      </c>
      <c r="AZ34" t="s">
        <v>418</v>
      </c>
      <c r="BA34">
        <v>10261.299999999999</v>
      </c>
      <c r="BB34">
        <v>726.8726923076922</v>
      </c>
      <c r="BC34">
        <v>3279.05</v>
      </c>
      <c r="BD34">
        <f t="shared" si="30"/>
        <v>0.77832826815458989</v>
      </c>
      <c r="BE34">
        <v>-1.5391584728262959</v>
      </c>
      <c r="BF34" t="s">
        <v>513</v>
      </c>
      <c r="BG34">
        <v>10235.200000000001</v>
      </c>
      <c r="BH34">
        <v>965.21223076923081</v>
      </c>
      <c r="BI34">
        <v>1485.23</v>
      </c>
      <c r="BJ34">
        <f t="shared" si="31"/>
        <v>0.35012608769737297</v>
      </c>
      <c r="BK34">
        <v>0.5</v>
      </c>
      <c r="BL34">
        <f t="shared" si="32"/>
        <v>1513.1510995195276</v>
      </c>
      <c r="BM34">
        <f t="shared" si="33"/>
        <v>29.163921996497347</v>
      </c>
      <c r="BN34">
        <f t="shared" si="34"/>
        <v>264.89683728487523</v>
      </c>
      <c r="BO34">
        <f t="shared" si="35"/>
        <v>2.029082256165483E-2</v>
      </c>
      <c r="BP34">
        <f t="shared" si="36"/>
        <v>1.2077725335469929</v>
      </c>
      <c r="BQ34">
        <f t="shared" si="37"/>
        <v>573.36597614556626</v>
      </c>
      <c r="BR34" t="s">
        <v>514</v>
      </c>
      <c r="BS34">
        <v>629.92999999999995</v>
      </c>
      <c r="BT34">
        <f t="shared" si="38"/>
        <v>629.92999999999995</v>
      </c>
      <c r="BU34">
        <f t="shared" si="39"/>
        <v>0.57587040391050548</v>
      </c>
      <c r="BV34">
        <f t="shared" si="40"/>
        <v>0.60799458579535737</v>
      </c>
      <c r="BW34">
        <f t="shared" si="41"/>
        <v>0.6771380684906686</v>
      </c>
      <c r="BX34">
        <f t="shared" si="42"/>
        <v>0.68571603907027778</v>
      </c>
      <c r="BY34">
        <f t="shared" si="43"/>
        <v>0.70285869033996751</v>
      </c>
      <c r="BZ34">
        <f t="shared" si="44"/>
        <v>0.39679773755543934</v>
      </c>
      <c r="CA34">
        <f t="shared" si="45"/>
        <v>0.60320226244456066</v>
      </c>
      <c r="CB34">
        <v>3460</v>
      </c>
      <c r="CC34">
        <v>300</v>
      </c>
      <c r="CD34">
        <v>300</v>
      </c>
      <c r="CE34">
        <v>300</v>
      </c>
      <c r="CF34">
        <v>10235.200000000001</v>
      </c>
      <c r="CG34">
        <v>1375.7</v>
      </c>
      <c r="CH34">
        <v>-1.1159000000000001E-2</v>
      </c>
      <c r="CI34">
        <v>-4.46</v>
      </c>
      <c r="CJ34" t="s">
        <v>421</v>
      </c>
      <c r="CK34" t="s">
        <v>421</v>
      </c>
      <c r="CL34" t="s">
        <v>421</v>
      </c>
      <c r="CM34" t="s">
        <v>421</v>
      </c>
      <c r="CN34" t="s">
        <v>421</v>
      </c>
      <c r="CO34" t="s">
        <v>421</v>
      </c>
      <c r="CP34" t="s">
        <v>421</v>
      </c>
      <c r="CQ34" t="s">
        <v>421</v>
      </c>
      <c r="CR34" t="s">
        <v>421</v>
      </c>
      <c r="CS34" t="s">
        <v>421</v>
      </c>
      <c r="CT34">
        <f t="shared" si="46"/>
        <v>1799.96</v>
      </c>
      <c r="CU34">
        <f t="shared" si="47"/>
        <v>1513.1510995195276</v>
      </c>
      <c r="CV34">
        <f t="shared" si="48"/>
        <v>0.84065818102598255</v>
      </c>
      <c r="CW34">
        <f t="shared" si="49"/>
        <v>0.16087028938014661</v>
      </c>
      <c r="CX34">
        <v>6</v>
      </c>
      <c r="CY34">
        <v>0.5</v>
      </c>
      <c r="CZ34" t="s">
        <v>422</v>
      </c>
      <c r="DA34">
        <v>2</v>
      </c>
      <c r="DB34" t="b">
        <v>1</v>
      </c>
      <c r="DC34">
        <v>1657380499</v>
      </c>
      <c r="DD34">
        <v>362.52600000000001</v>
      </c>
      <c r="DE34">
        <v>399.95100000000002</v>
      </c>
      <c r="DF34">
        <v>22.843699999999998</v>
      </c>
      <c r="DG34">
        <v>15.930999999999999</v>
      </c>
      <c r="DH34">
        <v>363.27100000000002</v>
      </c>
      <c r="DI34">
        <v>22.87</v>
      </c>
      <c r="DJ34">
        <v>499.88299999999998</v>
      </c>
      <c r="DK34">
        <v>99.6066</v>
      </c>
      <c r="DL34">
        <v>0.100868</v>
      </c>
      <c r="DM34">
        <v>28.0626</v>
      </c>
      <c r="DN34">
        <v>27.9971</v>
      </c>
      <c r="DO34">
        <v>999.9</v>
      </c>
      <c r="DP34">
        <v>0</v>
      </c>
      <c r="DQ34">
        <v>0</v>
      </c>
      <c r="DR34">
        <v>10015</v>
      </c>
      <c r="DS34">
        <v>0</v>
      </c>
      <c r="DT34">
        <v>1498.8</v>
      </c>
      <c r="DU34">
        <v>-37.424500000000002</v>
      </c>
      <c r="DV34">
        <v>371.00099999999998</v>
      </c>
      <c r="DW34">
        <v>406.42599999999999</v>
      </c>
      <c r="DX34">
        <v>6.9127099999999997</v>
      </c>
      <c r="DY34">
        <v>399.95100000000002</v>
      </c>
      <c r="DZ34">
        <v>15.930999999999999</v>
      </c>
      <c r="EA34">
        <v>2.2753899999999998</v>
      </c>
      <c r="EB34">
        <v>1.58683</v>
      </c>
      <c r="EC34">
        <v>19.5032</v>
      </c>
      <c r="ED34">
        <v>13.8315</v>
      </c>
      <c r="EE34">
        <v>1799.96</v>
      </c>
      <c r="EF34">
        <v>0.97799999999999998</v>
      </c>
      <c r="EG34">
        <v>2.1999700000000001E-2</v>
      </c>
      <c r="EH34">
        <v>0</v>
      </c>
      <c r="EI34">
        <v>964.91099999999994</v>
      </c>
      <c r="EJ34">
        <v>5.0007299999999999</v>
      </c>
      <c r="EK34">
        <v>21807.9</v>
      </c>
      <c r="EL34">
        <v>14733</v>
      </c>
      <c r="EM34">
        <v>45.186999999999998</v>
      </c>
      <c r="EN34">
        <v>44.686999999999998</v>
      </c>
      <c r="EO34">
        <v>44.436999999999998</v>
      </c>
      <c r="EP34">
        <v>45.375</v>
      </c>
      <c r="EQ34">
        <v>46.5</v>
      </c>
      <c r="ER34">
        <v>1755.47</v>
      </c>
      <c r="ES34">
        <v>39.49</v>
      </c>
      <c r="ET34">
        <v>0</v>
      </c>
      <c r="EU34">
        <v>1227.400000095367</v>
      </c>
      <c r="EV34">
        <v>0</v>
      </c>
      <c r="EW34">
        <v>965.21223076923081</v>
      </c>
      <c r="EX34">
        <v>-6.170188033066367</v>
      </c>
      <c r="EY34">
        <v>93.350422362468976</v>
      </c>
      <c r="EZ34">
        <v>21751.05</v>
      </c>
      <c r="FA34">
        <v>15</v>
      </c>
      <c r="FB34">
        <v>1657380433.5</v>
      </c>
      <c r="FC34" t="s">
        <v>515</v>
      </c>
      <c r="FD34">
        <v>1657380433.5</v>
      </c>
      <c r="FE34">
        <v>1657380433.5</v>
      </c>
      <c r="FF34">
        <v>20</v>
      </c>
      <c r="FG34">
        <v>5.8999999999999997E-2</v>
      </c>
      <c r="FH34">
        <v>-0.03</v>
      </c>
      <c r="FI34">
        <v>-0.73699999999999999</v>
      </c>
      <c r="FJ34">
        <v>-7.3999999999999996E-2</v>
      </c>
      <c r="FK34">
        <v>400</v>
      </c>
      <c r="FL34">
        <v>16</v>
      </c>
      <c r="FM34">
        <v>0.03</v>
      </c>
      <c r="FN34">
        <v>0.01</v>
      </c>
      <c r="FO34">
        <v>-37.559536585365848</v>
      </c>
      <c r="FP34">
        <v>-0.32981393728222869</v>
      </c>
      <c r="FQ34">
        <v>7.8716378052512539E-2</v>
      </c>
      <c r="FR34">
        <v>1</v>
      </c>
      <c r="FS34">
        <v>6.927053170731706</v>
      </c>
      <c r="FT34">
        <v>-9.5905087108002829E-2</v>
      </c>
      <c r="FU34">
        <v>9.6038065215078971E-3</v>
      </c>
      <c r="FV34">
        <v>1</v>
      </c>
      <c r="FW34">
        <v>2</v>
      </c>
      <c r="FX34">
        <v>2</v>
      </c>
      <c r="FY34" t="s">
        <v>424</v>
      </c>
      <c r="FZ34">
        <v>2.9144999999999999</v>
      </c>
      <c r="GA34">
        <v>2.8550800000000001</v>
      </c>
      <c r="GB34">
        <v>9.1163099999999997E-2</v>
      </c>
      <c r="GC34">
        <v>0.10001400000000001</v>
      </c>
      <c r="GD34">
        <v>0.109723</v>
      </c>
      <c r="GE34">
        <v>8.7057499999999996E-2</v>
      </c>
      <c r="GF34">
        <v>30310.1</v>
      </c>
      <c r="GG34">
        <v>24025.599999999999</v>
      </c>
      <c r="GH34">
        <v>30713.5</v>
      </c>
      <c r="GI34">
        <v>24637.599999999999</v>
      </c>
      <c r="GJ34">
        <v>35812.6</v>
      </c>
      <c r="GK34">
        <v>30165.8</v>
      </c>
      <c r="GL34">
        <v>41679.9</v>
      </c>
      <c r="GM34">
        <v>34011</v>
      </c>
      <c r="GN34">
        <v>2.0516800000000002</v>
      </c>
      <c r="GO34">
        <v>2.0155699999999999</v>
      </c>
      <c r="GP34">
        <v>0.11000799999999999</v>
      </c>
      <c r="GQ34">
        <v>0</v>
      </c>
      <c r="GR34">
        <v>26.1983</v>
      </c>
      <c r="GS34">
        <v>999.9</v>
      </c>
      <c r="GT34">
        <v>57.2</v>
      </c>
      <c r="GU34">
        <v>33.299999999999997</v>
      </c>
      <c r="GV34">
        <v>29.500900000000001</v>
      </c>
      <c r="GW34">
        <v>61.676000000000002</v>
      </c>
      <c r="GX34">
        <v>24.178699999999999</v>
      </c>
      <c r="GY34">
        <v>1</v>
      </c>
      <c r="GZ34">
        <v>0.15986800000000001</v>
      </c>
      <c r="HA34">
        <v>-7.4245599999999995E-2</v>
      </c>
      <c r="HB34">
        <v>20.260999999999999</v>
      </c>
      <c r="HC34">
        <v>5.2331599999999998</v>
      </c>
      <c r="HD34">
        <v>11.945399999999999</v>
      </c>
      <c r="HE34">
        <v>4.9875499999999997</v>
      </c>
      <c r="HF34">
        <v>3.2864</v>
      </c>
      <c r="HG34">
        <v>9999</v>
      </c>
      <c r="HH34">
        <v>9999</v>
      </c>
      <c r="HI34">
        <v>9999</v>
      </c>
      <c r="HJ34">
        <v>185.7</v>
      </c>
      <c r="HK34">
        <v>1.8617999999999999</v>
      </c>
      <c r="HL34">
        <v>1.8595900000000001</v>
      </c>
      <c r="HM34">
        <v>1.8599399999999999</v>
      </c>
      <c r="HN34">
        <v>1.85822</v>
      </c>
      <c r="HO34">
        <v>1.8602000000000001</v>
      </c>
      <c r="HP34">
        <v>1.8575200000000001</v>
      </c>
      <c r="HQ34">
        <v>1.8660600000000001</v>
      </c>
      <c r="HR34">
        <v>1.8652500000000001</v>
      </c>
      <c r="HS34">
        <v>0</v>
      </c>
      <c r="HT34">
        <v>0</v>
      </c>
      <c r="HU34">
        <v>0</v>
      </c>
      <c r="HV34">
        <v>0</v>
      </c>
      <c r="HW34" t="s">
        <v>425</v>
      </c>
      <c r="HX34" t="s">
        <v>426</v>
      </c>
      <c r="HY34" t="s">
        <v>427</v>
      </c>
      <c r="HZ34" t="s">
        <v>427</v>
      </c>
      <c r="IA34" t="s">
        <v>427</v>
      </c>
      <c r="IB34" t="s">
        <v>427</v>
      </c>
      <c r="IC34">
        <v>0</v>
      </c>
      <c r="ID34">
        <v>100</v>
      </c>
      <c r="IE34">
        <v>100</v>
      </c>
      <c r="IF34">
        <v>-0.745</v>
      </c>
      <c r="IG34">
        <v>-2.63E-2</v>
      </c>
      <c r="IH34">
        <v>-0.99174090867274189</v>
      </c>
      <c r="II34">
        <v>1.158620315000149E-3</v>
      </c>
      <c r="IJ34">
        <v>-1.4607559310062331E-6</v>
      </c>
      <c r="IK34">
        <v>3.8484305645441042E-10</v>
      </c>
      <c r="IL34">
        <v>-0.1239813310485067</v>
      </c>
      <c r="IM34">
        <v>3.0484640434847699E-3</v>
      </c>
      <c r="IN34">
        <v>-9.3584587959385786E-5</v>
      </c>
      <c r="IO34">
        <v>6.42983829145831E-6</v>
      </c>
      <c r="IP34">
        <v>4</v>
      </c>
      <c r="IQ34">
        <v>2084</v>
      </c>
      <c r="IR34">
        <v>2</v>
      </c>
      <c r="IS34">
        <v>32</v>
      </c>
      <c r="IT34">
        <v>1.1000000000000001</v>
      </c>
      <c r="IU34">
        <v>1.1000000000000001</v>
      </c>
      <c r="IV34">
        <v>1.01562</v>
      </c>
      <c r="IW34">
        <v>2.4133300000000002</v>
      </c>
      <c r="IX34">
        <v>1.54297</v>
      </c>
      <c r="IY34">
        <v>2.3584000000000001</v>
      </c>
      <c r="IZ34">
        <v>1.54541</v>
      </c>
      <c r="JA34">
        <v>2.3706100000000001</v>
      </c>
      <c r="JB34">
        <v>36.908000000000001</v>
      </c>
      <c r="JC34">
        <v>23.816099999999999</v>
      </c>
      <c r="JD34">
        <v>18</v>
      </c>
      <c r="JE34">
        <v>480.59699999999998</v>
      </c>
      <c r="JF34">
        <v>527.21100000000001</v>
      </c>
      <c r="JG34">
        <v>27.002300000000002</v>
      </c>
      <c r="JH34">
        <v>29.369900000000001</v>
      </c>
      <c r="JI34">
        <v>30</v>
      </c>
      <c r="JJ34">
        <v>29.418199999999999</v>
      </c>
      <c r="JK34">
        <v>29.389600000000002</v>
      </c>
      <c r="JL34">
        <v>20.403700000000001</v>
      </c>
      <c r="JM34">
        <v>52.857999999999997</v>
      </c>
      <c r="JN34">
        <v>0</v>
      </c>
      <c r="JO34">
        <v>27.001799999999999</v>
      </c>
      <c r="JP34">
        <v>400</v>
      </c>
      <c r="JQ34">
        <v>15.9207</v>
      </c>
      <c r="JR34">
        <v>100.318</v>
      </c>
      <c r="JS34">
        <v>99.531599999999997</v>
      </c>
    </row>
    <row r="35" spans="1:279" x14ac:dyDescent="0.25">
      <c r="A35">
        <v>19</v>
      </c>
      <c r="B35">
        <v>1657380639</v>
      </c>
      <c r="C35">
        <v>3535</v>
      </c>
      <c r="D35" t="s">
        <v>516</v>
      </c>
      <c r="E35" t="s">
        <v>517</v>
      </c>
      <c r="F35" t="s">
        <v>413</v>
      </c>
      <c r="G35" t="s">
        <v>414</v>
      </c>
      <c r="H35" t="s">
        <v>416</v>
      </c>
      <c r="I35" t="s">
        <v>415</v>
      </c>
      <c r="J35" t="s">
        <v>512</v>
      </c>
      <c r="K35">
        <v>1657380639</v>
      </c>
      <c r="L35">
        <f t="shared" si="0"/>
        <v>5.6093497203262921E-3</v>
      </c>
      <c r="M35">
        <f t="shared" si="1"/>
        <v>5.6093497203262919</v>
      </c>
      <c r="N35">
        <f t="shared" si="2"/>
        <v>20.79078651095308</v>
      </c>
      <c r="O35">
        <f t="shared" si="3"/>
        <v>273.21300000000002</v>
      </c>
      <c r="P35">
        <f t="shared" si="4"/>
        <v>177.04469903903998</v>
      </c>
      <c r="Q35">
        <f t="shared" si="5"/>
        <v>17.652711647432142</v>
      </c>
      <c r="R35">
        <f t="shared" si="6"/>
        <v>27.241427354265902</v>
      </c>
      <c r="S35">
        <f t="shared" si="7"/>
        <v>0.39009280000760294</v>
      </c>
      <c r="T35">
        <f t="shared" si="8"/>
        <v>2.9236448957153764</v>
      </c>
      <c r="U35">
        <f t="shared" si="9"/>
        <v>0.36331263494439653</v>
      </c>
      <c r="V35">
        <f t="shared" si="10"/>
        <v>0.22932310064410452</v>
      </c>
      <c r="W35">
        <f t="shared" si="11"/>
        <v>289.5478970724127</v>
      </c>
      <c r="X35">
        <f t="shared" si="12"/>
        <v>28.271608893327837</v>
      </c>
      <c r="Y35">
        <f t="shared" si="13"/>
        <v>27.997699999999998</v>
      </c>
      <c r="Z35">
        <f t="shared" si="14"/>
        <v>3.7943308892137599</v>
      </c>
      <c r="AA35">
        <f t="shared" si="15"/>
        <v>60.580424804488217</v>
      </c>
      <c r="AB35">
        <f t="shared" si="16"/>
        <v>2.30196058558953</v>
      </c>
      <c r="AC35">
        <f t="shared" si="17"/>
        <v>3.7998422642605578</v>
      </c>
      <c r="AD35">
        <f t="shared" si="18"/>
        <v>1.49237030362423</v>
      </c>
      <c r="AE35">
        <f t="shared" si="19"/>
        <v>-247.37232266638949</v>
      </c>
      <c r="AF35">
        <f t="shared" si="20"/>
        <v>3.9247266360837765</v>
      </c>
      <c r="AG35">
        <f t="shared" si="21"/>
        <v>0.29264386198087805</v>
      </c>
      <c r="AH35">
        <f t="shared" si="22"/>
        <v>46.392944904087855</v>
      </c>
      <c r="AI35">
        <f t="shared" si="23"/>
        <v>20.802604922467079</v>
      </c>
      <c r="AJ35">
        <f t="shared" si="24"/>
        <v>5.6662743080780267</v>
      </c>
      <c r="AK35">
        <f t="shared" si="25"/>
        <v>20.79078651095308</v>
      </c>
      <c r="AL35">
        <v>305.03084091552478</v>
      </c>
      <c r="AM35">
        <v>279.67423030303019</v>
      </c>
      <c r="AN35">
        <v>-7.4558415276023695E-4</v>
      </c>
      <c r="AO35">
        <v>67.037059243798112</v>
      </c>
      <c r="AP35">
        <f t="shared" si="26"/>
        <v>5.6093497203262919</v>
      </c>
      <c r="AQ35">
        <v>16.44610479560793</v>
      </c>
      <c r="AR35">
        <v>23.09117333333333</v>
      </c>
      <c r="AS35">
        <v>-1.141967570435885E-2</v>
      </c>
      <c r="AT35">
        <v>77.847845103942788</v>
      </c>
      <c r="AU35">
        <v>0</v>
      </c>
      <c r="AV35">
        <v>0</v>
      </c>
      <c r="AW35">
        <f t="shared" si="27"/>
        <v>1</v>
      </c>
      <c r="AX35">
        <f t="shared" si="28"/>
        <v>0</v>
      </c>
      <c r="AY35">
        <f t="shared" si="29"/>
        <v>52519.159866488888</v>
      </c>
      <c r="AZ35" t="s">
        <v>418</v>
      </c>
      <c r="BA35">
        <v>10261.299999999999</v>
      </c>
      <c r="BB35">
        <v>726.8726923076922</v>
      </c>
      <c r="BC35">
        <v>3279.05</v>
      </c>
      <c r="BD35">
        <f t="shared" si="30"/>
        <v>0.77832826815458989</v>
      </c>
      <c r="BE35">
        <v>-1.5391584728262959</v>
      </c>
      <c r="BF35" t="s">
        <v>518</v>
      </c>
      <c r="BG35">
        <v>10235.700000000001</v>
      </c>
      <c r="BH35">
        <v>899.57638461538465</v>
      </c>
      <c r="BI35">
        <v>1330.31</v>
      </c>
      <c r="BJ35">
        <f t="shared" si="31"/>
        <v>0.32378439264879266</v>
      </c>
      <c r="BK35">
        <v>0.5</v>
      </c>
      <c r="BL35">
        <f t="shared" si="32"/>
        <v>1513.0841995193848</v>
      </c>
      <c r="BM35">
        <f t="shared" si="33"/>
        <v>20.79078651095308</v>
      </c>
      <c r="BN35">
        <f t="shared" si="34"/>
        <v>244.95652428393433</v>
      </c>
      <c r="BO35">
        <f t="shared" si="35"/>
        <v>1.4757899785664438E-2</v>
      </c>
      <c r="BP35">
        <f t="shared" si="36"/>
        <v>1.464876607707978</v>
      </c>
      <c r="BQ35">
        <f t="shared" si="37"/>
        <v>548.69839705874654</v>
      </c>
      <c r="BR35" t="s">
        <v>519</v>
      </c>
      <c r="BS35">
        <v>614.19000000000005</v>
      </c>
      <c r="BT35">
        <f t="shared" si="38"/>
        <v>614.19000000000005</v>
      </c>
      <c r="BU35">
        <f t="shared" si="39"/>
        <v>0.53831061932932922</v>
      </c>
      <c r="BV35">
        <f t="shared" si="40"/>
        <v>0.60148245459506133</v>
      </c>
      <c r="BW35">
        <f t="shared" si="41"/>
        <v>0.7312729374150988</v>
      </c>
      <c r="BX35">
        <f t="shared" si="42"/>
        <v>0.71380010797119298</v>
      </c>
      <c r="BY35">
        <f t="shared" si="43"/>
        <v>0.76355980210562291</v>
      </c>
      <c r="BZ35">
        <f t="shared" si="44"/>
        <v>0.41066496976317224</v>
      </c>
      <c r="CA35">
        <f t="shared" si="45"/>
        <v>0.58933503023682776</v>
      </c>
      <c r="CB35">
        <v>3462</v>
      </c>
      <c r="CC35">
        <v>300</v>
      </c>
      <c r="CD35">
        <v>300</v>
      </c>
      <c r="CE35">
        <v>300</v>
      </c>
      <c r="CF35">
        <v>10235.700000000001</v>
      </c>
      <c r="CG35">
        <v>1236.81</v>
      </c>
      <c r="CH35">
        <v>-1.11593E-2</v>
      </c>
      <c r="CI35">
        <v>-5.1100000000000003</v>
      </c>
      <c r="CJ35" t="s">
        <v>421</v>
      </c>
      <c r="CK35" t="s">
        <v>421</v>
      </c>
      <c r="CL35" t="s">
        <v>421</v>
      </c>
      <c r="CM35" t="s">
        <v>421</v>
      </c>
      <c r="CN35" t="s">
        <v>421</v>
      </c>
      <c r="CO35" t="s">
        <v>421</v>
      </c>
      <c r="CP35" t="s">
        <v>421</v>
      </c>
      <c r="CQ35" t="s">
        <v>421</v>
      </c>
      <c r="CR35" t="s">
        <v>421</v>
      </c>
      <c r="CS35" t="s">
        <v>421</v>
      </c>
      <c r="CT35">
        <f t="shared" si="46"/>
        <v>1799.88</v>
      </c>
      <c r="CU35">
        <f t="shared" si="47"/>
        <v>1513.0841995193848</v>
      </c>
      <c r="CV35">
        <f t="shared" si="48"/>
        <v>0.84065837695812207</v>
      </c>
      <c r="CW35">
        <f t="shared" si="49"/>
        <v>0.16087066752917567</v>
      </c>
      <c r="CX35">
        <v>6</v>
      </c>
      <c r="CY35">
        <v>0.5</v>
      </c>
      <c r="CZ35" t="s">
        <v>422</v>
      </c>
      <c r="DA35">
        <v>2</v>
      </c>
      <c r="DB35" t="b">
        <v>1</v>
      </c>
      <c r="DC35">
        <v>1657380639</v>
      </c>
      <c r="DD35">
        <v>273.21300000000002</v>
      </c>
      <c r="DE35">
        <v>300.02800000000002</v>
      </c>
      <c r="DF35">
        <v>23.0871</v>
      </c>
      <c r="DG35">
        <v>16.446000000000002</v>
      </c>
      <c r="DH35">
        <v>273.839</v>
      </c>
      <c r="DI35">
        <v>23.103300000000001</v>
      </c>
      <c r="DJ35">
        <v>500.10899999999998</v>
      </c>
      <c r="DK35">
        <v>99.608000000000004</v>
      </c>
      <c r="DL35">
        <v>9.9654300000000001E-2</v>
      </c>
      <c r="DM35">
        <v>28.022600000000001</v>
      </c>
      <c r="DN35">
        <v>27.997699999999998</v>
      </c>
      <c r="DO35">
        <v>999.9</v>
      </c>
      <c r="DP35">
        <v>0</v>
      </c>
      <c r="DQ35">
        <v>0</v>
      </c>
      <c r="DR35">
        <v>10005.6</v>
      </c>
      <c r="DS35">
        <v>0</v>
      </c>
      <c r="DT35">
        <v>1499.24</v>
      </c>
      <c r="DU35">
        <v>-26.814699999999998</v>
      </c>
      <c r="DV35">
        <v>279.67</v>
      </c>
      <c r="DW35">
        <v>305.04399999999998</v>
      </c>
      <c r="DX35">
        <v>6.6411199999999999</v>
      </c>
      <c r="DY35">
        <v>300.02800000000002</v>
      </c>
      <c r="DZ35">
        <v>16.446000000000002</v>
      </c>
      <c r="EA35">
        <v>2.2996599999999998</v>
      </c>
      <c r="EB35">
        <v>1.63815</v>
      </c>
      <c r="EC35">
        <v>19.673999999999999</v>
      </c>
      <c r="ED35">
        <v>14.3225</v>
      </c>
      <c r="EE35">
        <v>1799.88</v>
      </c>
      <c r="EF35">
        <v>0.977993</v>
      </c>
      <c r="EG35">
        <v>2.20068E-2</v>
      </c>
      <c r="EH35">
        <v>0</v>
      </c>
      <c r="EI35">
        <v>899.024</v>
      </c>
      <c r="EJ35">
        <v>5.0007299999999999</v>
      </c>
      <c r="EK35">
        <v>20247.3</v>
      </c>
      <c r="EL35">
        <v>14732.3</v>
      </c>
      <c r="EM35">
        <v>45.5</v>
      </c>
      <c r="EN35">
        <v>45.436999999999998</v>
      </c>
      <c r="EO35">
        <v>45.5</v>
      </c>
      <c r="EP35">
        <v>45.436999999999998</v>
      </c>
      <c r="EQ35">
        <v>46.811999999999998</v>
      </c>
      <c r="ER35">
        <v>1755.38</v>
      </c>
      <c r="ES35">
        <v>39.5</v>
      </c>
      <c r="ET35">
        <v>0</v>
      </c>
      <c r="EU35">
        <v>139.9000000953674</v>
      </c>
      <c r="EV35">
        <v>0</v>
      </c>
      <c r="EW35">
        <v>899.57638461538465</v>
      </c>
      <c r="EX35">
        <v>-2.3250598275569159</v>
      </c>
      <c r="EY35">
        <v>-554.83760650724003</v>
      </c>
      <c r="EZ35">
        <v>20572.3</v>
      </c>
      <c r="FA35">
        <v>15</v>
      </c>
      <c r="FB35">
        <v>1657380601.5</v>
      </c>
      <c r="FC35" t="s">
        <v>520</v>
      </c>
      <c r="FD35">
        <v>1657380588.5</v>
      </c>
      <c r="FE35">
        <v>1657380601.5</v>
      </c>
      <c r="FF35">
        <v>21</v>
      </c>
      <c r="FG35">
        <v>0.15</v>
      </c>
      <c r="FH35">
        <v>8.0000000000000002E-3</v>
      </c>
      <c r="FI35">
        <v>-0.61499999999999999</v>
      </c>
      <c r="FJ35">
        <v>-6.3E-2</v>
      </c>
      <c r="FK35">
        <v>300</v>
      </c>
      <c r="FL35">
        <v>16</v>
      </c>
      <c r="FM35">
        <v>0.08</v>
      </c>
      <c r="FN35">
        <v>0.01</v>
      </c>
      <c r="FO35">
        <v>-26.81774390243902</v>
      </c>
      <c r="FP35">
        <v>0.32411707317082372</v>
      </c>
      <c r="FQ35">
        <v>6.2339816383449667E-2</v>
      </c>
      <c r="FR35">
        <v>1</v>
      </c>
      <c r="FS35">
        <v>6.7044563414634153</v>
      </c>
      <c r="FT35">
        <v>-5.3190940766554187E-2</v>
      </c>
      <c r="FU35">
        <v>3.0862595859721099E-2</v>
      </c>
      <c r="FV35">
        <v>1</v>
      </c>
      <c r="FW35">
        <v>2</v>
      </c>
      <c r="FX35">
        <v>2</v>
      </c>
      <c r="FY35" t="s">
        <v>424</v>
      </c>
      <c r="FZ35">
        <v>2.9150499999999999</v>
      </c>
      <c r="GA35">
        <v>2.85379</v>
      </c>
      <c r="GB35">
        <v>7.2369699999999995E-2</v>
      </c>
      <c r="GC35">
        <v>7.9554299999999994E-2</v>
      </c>
      <c r="GD35">
        <v>0.110508</v>
      </c>
      <c r="GE35">
        <v>8.9097999999999997E-2</v>
      </c>
      <c r="GF35">
        <v>30935.4</v>
      </c>
      <c r="GG35">
        <v>24572.3</v>
      </c>
      <c r="GH35">
        <v>30712.2</v>
      </c>
      <c r="GI35">
        <v>24638</v>
      </c>
      <c r="GJ35">
        <v>35778.800000000003</v>
      </c>
      <c r="GK35">
        <v>30099.4</v>
      </c>
      <c r="GL35">
        <v>41677.599999999999</v>
      </c>
      <c r="GM35">
        <v>34012</v>
      </c>
      <c r="GN35">
        <v>2.0518800000000001</v>
      </c>
      <c r="GO35">
        <v>2.01485</v>
      </c>
      <c r="GP35">
        <v>9.8906499999999994E-2</v>
      </c>
      <c r="GQ35">
        <v>0</v>
      </c>
      <c r="GR35">
        <v>26.380700000000001</v>
      </c>
      <c r="GS35">
        <v>999.9</v>
      </c>
      <c r="GT35">
        <v>57.1</v>
      </c>
      <c r="GU35">
        <v>33.299999999999997</v>
      </c>
      <c r="GV35">
        <v>29.453600000000002</v>
      </c>
      <c r="GW35">
        <v>61.566000000000003</v>
      </c>
      <c r="GX35">
        <v>24.3309</v>
      </c>
      <c r="GY35">
        <v>1</v>
      </c>
      <c r="GZ35">
        <v>0.16356200000000001</v>
      </c>
      <c r="HA35">
        <v>1.3889100000000001</v>
      </c>
      <c r="HB35">
        <v>20.2546</v>
      </c>
      <c r="HC35">
        <v>5.2336099999999997</v>
      </c>
      <c r="HD35">
        <v>11.9451</v>
      </c>
      <c r="HE35">
        <v>4.9874999999999998</v>
      </c>
      <c r="HF35">
        <v>3.2862499999999999</v>
      </c>
      <c r="HG35">
        <v>9999</v>
      </c>
      <c r="HH35">
        <v>9999</v>
      </c>
      <c r="HI35">
        <v>9999</v>
      </c>
      <c r="HJ35">
        <v>185.7</v>
      </c>
      <c r="HK35">
        <v>1.8618699999999999</v>
      </c>
      <c r="HL35">
        <v>1.8595900000000001</v>
      </c>
      <c r="HM35">
        <v>1.8600099999999999</v>
      </c>
      <c r="HN35">
        <v>1.85822</v>
      </c>
      <c r="HO35">
        <v>1.8602000000000001</v>
      </c>
      <c r="HP35">
        <v>1.8575699999999999</v>
      </c>
      <c r="HQ35">
        <v>1.8661399999999999</v>
      </c>
      <c r="HR35">
        <v>1.8653</v>
      </c>
      <c r="HS35">
        <v>0</v>
      </c>
      <c r="HT35">
        <v>0</v>
      </c>
      <c r="HU35">
        <v>0</v>
      </c>
      <c r="HV35">
        <v>0</v>
      </c>
      <c r="HW35" t="s">
        <v>425</v>
      </c>
      <c r="HX35" t="s">
        <v>426</v>
      </c>
      <c r="HY35" t="s">
        <v>427</v>
      </c>
      <c r="HZ35" t="s">
        <v>427</v>
      </c>
      <c r="IA35" t="s">
        <v>427</v>
      </c>
      <c r="IB35" t="s">
        <v>427</v>
      </c>
      <c r="IC35">
        <v>0</v>
      </c>
      <c r="ID35">
        <v>100</v>
      </c>
      <c r="IE35">
        <v>100</v>
      </c>
      <c r="IF35">
        <v>-0.626</v>
      </c>
      <c r="IG35">
        <v>-1.6199999999999999E-2</v>
      </c>
      <c r="IH35">
        <v>-0.8416969147378458</v>
      </c>
      <c r="II35">
        <v>1.158620315000149E-3</v>
      </c>
      <c r="IJ35">
        <v>-1.4607559310062331E-6</v>
      </c>
      <c r="IK35">
        <v>3.8484305645441042E-10</v>
      </c>
      <c r="IL35">
        <v>-0.1159345756906953</v>
      </c>
      <c r="IM35">
        <v>3.0484640434847699E-3</v>
      </c>
      <c r="IN35">
        <v>-9.3584587959385786E-5</v>
      </c>
      <c r="IO35">
        <v>6.42983829145831E-6</v>
      </c>
      <c r="IP35">
        <v>4</v>
      </c>
      <c r="IQ35">
        <v>2084</v>
      </c>
      <c r="IR35">
        <v>2</v>
      </c>
      <c r="IS35">
        <v>32</v>
      </c>
      <c r="IT35">
        <v>0.8</v>
      </c>
      <c r="IU35">
        <v>0.6</v>
      </c>
      <c r="IV35">
        <v>0.80566400000000005</v>
      </c>
      <c r="IW35">
        <v>2.4194300000000002</v>
      </c>
      <c r="IX35">
        <v>1.54419</v>
      </c>
      <c r="IY35">
        <v>2.3584000000000001</v>
      </c>
      <c r="IZ35">
        <v>1.54541</v>
      </c>
      <c r="JA35">
        <v>2.36206</v>
      </c>
      <c r="JB35">
        <v>37.0747</v>
      </c>
      <c r="JC35">
        <v>23.816099999999999</v>
      </c>
      <c r="JD35">
        <v>18</v>
      </c>
      <c r="JE35">
        <v>480.8</v>
      </c>
      <c r="JF35">
        <v>526.82500000000005</v>
      </c>
      <c r="JG35">
        <v>25.291</v>
      </c>
      <c r="JH35">
        <v>29.3873</v>
      </c>
      <c r="JI35">
        <v>30.000299999999999</v>
      </c>
      <c r="JJ35">
        <v>29.4299</v>
      </c>
      <c r="JK35">
        <v>29.404800000000002</v>
      </c>
      <c r="JL35">
        <v>16.214700000000001</v>
      </c>
      <c r="JM35">
        <v>51.478000000000002</v>
      </c>
      <c r="JN35">
        <v>0</v>
      </c>
      <c r="JO35">
        <v>25.2974</v>
      </c>
      <c r="JP35">
        <v>300</v>
      </c>
      <c r="JQ35">
        <v>16.3857</v>
      </c>
      <c r="JR35">
        <v>100.313</v>
      </c>
      <c r="JS35">
        <v>99.534000000000006</v>
      </c>
    </row>
    <row r="36" spans="1:279" x14ac:dyDescent="0.25">
      <c r="A36">
        <v>20</v>
      </c>
      <c r="B36">
        <v>1657380756.5</v>
      </c>
      <c r="C36">
        <v>3652.5</v>
      </c>
      <c r="D36" t="s">
        <v>521</v>
      </c>
      <c r="E36" t="s">
        <v>522</v>
      </c>
      <c r="F36" t="s">
        <v>413</v>
      </c>
      <c r="G36" t="s">
        <v>414</v>
      </c>
      <c r="H36" t="s">
        <v>416</v>
      </c>
      <c r="I36" t="s">
        <v>415</v>
      </c>
      <c r="J36" t="s">
        <v>512</v>
      </c>
      <c r="K36">
        <v>1657380756.5</v>
      </c>
      <c r="L36">
        <f t="shared" si="0"/>
        <v>5.6427000873495638E-3</v>
      </c>
      <c r="M36">
        <f t="shared" si="1"/>
        <v>5.6427000873495636</v>
      </c>
      <c r="N36">
        <f t="shared" si="2"/>
        <v>12.310698044778738</v>
      </c>
      <c r="O36">
        <f t="shared" si="3"/>
        <v>184.02600000000001</v>
      </c>
      <c r="P36">
        <f t="shared" si="4"/>
        <v>126.57615497509497</v>
      </c>
      <c r="Q36">
        <f t="shared" si="5"/>
        <v>12.621220549364887</v>
      </c>
      <c r="R36">
        <f t="shared" si="6"/>
        <v>18.349686268115999</v>
      </c>
      <c r="S36">
        <f t="shared" si="7"/>
        <v>0.39043683110473704</v>
      </c>
      <c r="T36">
        <f t="shared" si="8"/>
        <v>2.9293031737131545</v>
      </c>
      <c r="U36">
        <f t="shared" si="9"/>
        <v>0.36365915725567127</v>
      </c>
      <c r="V36">
        <f t="shared" si="10"/>
        <v>0.22953961742745366</v>
      </c>
      <c r="W36">
        <f t="shared" si="11"/>
        <v>289.5670490724745</v>
      </c>
      <c r="X36">
        <f t="shared" si="12"/>
        <v>28.250108313735055</v>
      </c>
      <c r="Y36">
        <f t="shared" si="13"/>
        <v>28.008700000000001</v>
      </c>
      <c r="Z36">
        <f t="shared" si="14"/>
        <v>3.7967647726584937</v>
      </c>
      <c r="AA36">
        <f t="shared" si="15"/>
        <v>60.490164961087025</v>
      </c>
      <c r="AB36">
        <f t="shared" si="16"/>
        <v>2.2968567118167997</v>
      </c>
      <c r="AC36">
        <f t="shared" si="17"/>
        <v>3.7970746373304727</v>
      </c>
      <c r="AD36">
        <f t="shared" si="18"/>
        <v>1.4999080608416939</v>
      </c>
      <c r="AE36">
        <f t="shared" si="19"/>
        <v>-248.84307385211577</v>
      </c>
      <c r="AF36">
        <f t="shared" si="20"/>
        <v>0.22109442978175883</v>
      </c>
      <c r="AG36">
        <f t="shared" si="21"/>
        <v>1.6453748740950506E-2</v>
      </c>
      <c r="AH36">
        <f t="shared" si="22"/>
        <v>40.961523398881454</v>
      </c>
      <c r="AI36">
        <f t="shared" si="23"/>
        <v>12.23318615094631</v>
      </c>
      <c r="AJ36">
        <f t="shared" si="24"/>
        <v>5.6879144743333736</v>
      </c>
      <c r="AK36">
        <f t="shared" si="25"/>
        <v>12.310698044778738</v>
      </c>
      <c r="AL36">
        <v>203.386926475797</v>
      </c>
      <c r="AM36">
        <v>188.36817575757581</v>
      </c>
      <c r="AN36">
        <v>1.772331286409948E-4</v>
      </c>
      <c r="AO36">
        <v>67.042369679829406</v>
      </c>
      <c r="AP36">
        <f t="shared" si="26"/>
        <v>5.6427000873495636</v>
      </c>
      <c r="AQ36">
        <v>16.401571598549591</v>
      </c>
      <c r="AR36">
        <v>23.039079999999991</v>
      </c>
      <c r="AS36">
        <v>-3.646541623003363E-3</v>
      </c>
      <c r="AT36">
        <v>78.040406307027013</v>
      </c>
      <c r="AU36">
        <v>0</v>
      </c>
      <c r="AV36">
        <v>0</v>
      </c>
      <c r="AW36">
        <f t="shared" si="27"/>
        <v>1</v>
      </c>
      <c r="AX36">
        <f t="shared" si="28"/>
        <v>0</v>
      </c>
      <c r="AY36">
        <f t="shared" si="29"/>
        <v>52684.175845581638</v>
      </c>
      <c r="AZ36" t="s">
        <v>418</v>
      </c>
      <c r="BA36">
        <v>10261.299999999999</v>
      </c>
      <c r="BB36">
        <v>726.8726923076922</v>
      </c>
      <c r="BC36">
        <v>3279.05</v>
      </c>
      <c r="BD36">
        <f t="shared" si="30"/>
        <v>0.77832826815458989</v>
      </c>
      <c r="BE36">
        <v>-1.5391584728262959</v>
      </c>
      <c r="BF36" t="s">
        <v>523</v>
      </c>
      <c r="BG36">
        <v>10233.799999999999</v>
      </c>
      <c r="BH36">
        <v>863.46503846153848</v>
      </c>
      <c r="BI36">
        <v>1210.82</v>
      </c>
      <c r="BJ36">
        <f t="shared" si="31"/>
        <v>0.2868758044453027</v>
      </c>
      <c r="BK36">
        <v>0.5</v>
      </c>
      <c r="BL36">
        <f t="shared" si="32"/>
        <v>1513.1849995194168</v>
      </c>
      <c r="BM36">
        <f t="shared" si="33"/>
        <v>12.310698044778738</v>
      </c>
      <c r="BN36">
        <f t="shared" si="34"/>
        <v>217.04808200584884</v>
      </c>
      <c r="BO36">
        <f t="shared" si="35"/>
        <v>9.152784703789496E-3</v>
      </c>
      <c r="BP36">
        <f t="shared" si="36"/>
        <v>1.7081234204918985</v>
      </c>
      <c r="BQ36">
        <f t="shared" si="37"/>
        <v>527.2379163403449</v>
      </c>
      <c r="BR36" t="s">
        <v>524</v>
      </c>
      <c r="BS36">
        <v>610.97</v>
      </c>
      <c r="BT36">
        <f t="shared" si="38"/>
        <v>610.97</v>
      </c>
      <c r="BU36">
        <f t="shared" si="39"/>
        <v>0.49540807056375014</v>
      </c>
      <c r="BV36">
        <f t="shared" si="40"/>
        <v>0.57906970332326668</v>
      </c>
      <c r="BW36">
        <f t="shared" si="41"/>
        <v>0.77517540703427201</v>
      </c>
      <c r="BX36">
        <f t="shared" si="42"/>
        <v>0.71775368106667659</v>
      </c>
      <c r="BY36">
        <f t="shared" si="43"/>
        <v>0.81037864954222349</v>
      </c>
      <c r="BZ36">
        <f t="shared" si="44"/>
        <v>0.4097377437189374</v>
      </c>
      <c r="CA36">
        <f t="shared" si="45"/>
        <v>0.59026225628106266</v>
      </c>
      <c r="CB36">
        <v>3464</v>
      </c>
      <c r="CC36">
        <v>300</v>
      </c>
      <c r="CD36">
        <v>300</v>
      </c>
      <c r="CE36">
        <v>300</v>
      </c>
      <c r="CF36">
        <v>10233.799999999999</v>
      </c>
      <c r="CG36">
        <v>1136.26</v>
      </c>
      <c r="CH36">
        <v>-1.11561E-2</v>
      </c>
      <c r="CI36">
        <v>-2.1</v>
      </c>
      <c r="CJ36" t="s">
        <v>421</v>
      </c>
      <c r="CK36" t="s">
        <v>421</v>
      </c>
      <c r="CL36" t="s">
        <v>421</v>
      </c>
      <c r="CM36" t="s">
        <v>421</v>
      </c>
      <c r="CN36" t="s">
        <v>421</v>
      </c>
      <c r="CO36" t="s">
        <v>421</v>
      </c>
      <c r="CP36" t="s">
        <v>421</v>
      </c>
      <c r="CQ36" t="s">
        <v>421</v>
      </c>
      <c r="CR36" t="s">
        <v>421</v>
      </c>
      <c r="CS36" t="s">
        <v>421</v>
      </c>
      <c r="CT36">
        <f t="shared" si="46"/>
        <v>1800</v>
      </c>
      <c r="CU36">
        <f t="shared" si="47"/>
        <v>1513.1849995194168</v>
      </c>
      <c r="CV36">
        <f t="shared" si="48"/>
        <v>0.84065833306634263</v>
      </c>
      <c r="CW36">
        <f t="shared" si="49"/>
        <v>0.1608705828180414</v>
      </c>
      <c r="CX36">
        <v>6</v>
      </c>
      <c r="CY36">
        <v>0.5</v>
      </c>
      <c r="CZ36" t="s">
        <v>422</v>
      </c>
      <c r="DA36">
        <v>2</v>
      </c>
      <c r="DB36" t="b">
        <v>1</v>
      </c>
      <c r="DC36">
        <v>1657380756.5</v>
      </c>
      <c r="DD36">
        <v>184.02600000000001</v>
      </c>
      <c r="DE36">
        <v>199.96100000000001</v>
      </c>
      <c r="DF36">
        <v>23.034800000000001</v>
      </c>
      <c r="DG36">
        <v>16.366900000000001</v>
      </c>
      <c r="DH36">
        <v>184.71799999999999</v>
      </c>
      <c r="DI36">
        <v>23.049399999999999</v>
      </c>
      <c r="DJ36">
        <v>500.02800000000002</v>
      </c>
      <c r="DK36">
        <v>99.612399999999994</v>
      </c>
      <c r="DL36">
        <v>0.100066</v>
      </c>
      <c r="DM36">
        <v>28.010100000000001</v>
      </c>
      <c r="DN36">
        <v>28.008700000000001</v>
      </c>
      <c r="DO36">
        <v>999.9</v>
      </c>
      <c r="DP36">
        <v>0</v>
      </c>
      <c r="DQ36">
        <v>0</v>
      </c>
      <c r="DR36">
        <v>10037.5</v>
      </c>
      <c r="DS36">
        <v>0</v>
      </c>
      <c r="DT36">
        <v>1493.73</v>
      </c>
      <c r="DU36">
        <v>-15.9352</v>
      </c>
      <c r="DV36">
        <v>188.36500000000001</v>
      </c>
      <c r="DW36">
        <v>203.28800000000001</v>
      </c>
      <c r="DX36">
        <v>6.6678800000000003</v>
      </c>
      <c r="DY36">
        <v>199.96100000000001</v>
      </c>
      <c r="DZ36">
        <v>16.366900000000001</v>
      </c>
      <c r="EA36">
        <v>2.2945500000000001</v>
      </c>
      <c r="EB36">
        <v>1.63035</v>
      </c>
      <c r="EC36">
        <v>19.638200000000001</v>
      </c>
      <c r="ED36">
        <v>14.248699999999999</v>
      </c>
      <c r="EE36">
        <v>1800</v>
      </c>
      <c r="EF36">
        <v>0.97799700000000001</v>
      </c>
      <c r="EG36">
        <v>2.20033E-2</v>
      </c>
      <c r="EH36">
        <v>0</v>
      </c>
      <c r="EI36">
        <v>863.52200000000005</v>
      </c>
      <c r="EJ36">
        <v>5.0007299999999999</v>
      </c>
      <c r="EK36">
        <v>19936</v>
      </c>
      <c r="EL36">
        <v>14733.3</v>
      </c>
      <c r="EM36">
        <v>45.75</v>
      </c>
      <c r="EN36">
        <v>45.811999999999998</v>
      </c>
      <c r="EO36">
        <v>45.811999999999998</v>
      </c>
      <c r="EP36">
        <v>45.686999999999998</v>
      </c>
      <c r="EQ36">
        <v>47.061999999999998</v>
      </c>
      <c r="ER36">
        <v>1755.5</v>
      </c>
      <c r="ES36">
        <v>39.5</v>
      </c>
      <c r="ET36">
        <v>0</v>
      </c>
      <c r="EU36">
        <v>116.9000000953674</v>
      </c>
      <c r="EV36">
        <v>0</v>
      </c>
      <c r="EW36">
        <v>863.46503846153848</v>
      </c>
      <c r="EX36">
        <v>-3.907726488037135</v>
      </c>
      <c r="EY36">
        <v>-102.2290581178477</v>
      </c>
      <c r="EZ36">
        <v>19915.030769230769</v>
      </c>
      <c r="FA36">
        <v>15</v>
      </c>
      <c r="FB36">
        <v>1657380718.5</v>
      </c>
      <c r="FC36" t="s">
        <v>525</v>
      </c>
      <c r="FD36">
        <v>1657380715.5</v>
      </c>
      <c r="FE36">
        <v>1657380718.5</v>
      </c>
      <c r="FF36">
        <v>22</v>
      </c>
      <c r="FG36">
        <v>-1.7000000000000001E-2</v>
      </c>
      <c r="FH36">
        <v>2E-3</v>
      </c>
      <c r="FI36">
        <v>-0.68200000000000005</v>
      </c>
      <c r="FJ36">
        <v>-6.0999999999999999E-2</v>
      </c>
      <c r="FK36">
        <v>200</v>
      </c>
      <c r="FL36">
        <v>16</v>
      </c>
      <c r="FM36">
        <v>0.08</v>
      </c>
      <c r="FN36">
        <v>0.01</v>
      </c>
      <c r="FO36">
        <v>-15.986337499999999</v>
      </c>
      <c r="FP36">
        <v>7.5164352720461902E-2</v>
      </c>
      <c r="FQ36">
        <v>7.0181830581355006E-2</v>
      </c>
      <c r="FR36">
        <v>1</v>
      </c>
      <c r="FS36">
        <v>6.6817244999999996</v>
      </c>
      <c r="FT36">
        <v>-7.1951819887441509E-2</v>
      </c>
      <c r="FU36">
        <v>2.9087308138602289E-2</v>
      </c>
      <c r="FV36">
        <v>1</v>
      </c>
      <c r="FW36">
        <v>2</v>
      </c>
      <c r="FX36">
        <v>2</v>
      </c>
      <c r="FY36" t="s">
        <v>424</v>
      </c>
      <c r="FZ36">
        <v>2.91466</v>
      </c>
      <c r="GA36">
        <v>2.8544800000000001</v>
      </c>
      <c r="GB36">
        <v>5.1205300000000002E-2</v>
      </c>
      <c r="GC36">
        <v>5.6106700000000002E-2</v>
      </c>
      <c r="GD36">
        <v>0.110314</v>
      </c>
      <c r="GE36">
        <v>8.8777400000000006E-2</v>
      </c>
      <c r="GF36">
        <v>31636.799999999999</v>
      </c>
      <c r="GG36">
        <v>25194.6</v>
      </c>
      <c r="GH36">
        <v>30708.5</v>
      </c>
      <c r="GI36">
        <v>24634.9</v>
      </c>
      <c r="GJ36">
        <v>35782.5</v>
      </c>
      <c r="GK36">
        <v>30106.9</v>
      </c>
      <c r="GL36">
        <v>41672.800000000003</v>
      </c>
      <c r="GM36">
        <v>34008.6</v>
      </c>
      <c r="GN36">
        <v>2.0505499999999999</v>
      </c>
      <c r="GO36">
        <v>2.01227</v>
      </c>
      <c r="GP36">
        <v>9.5926200000000003E-2</v>
      </c>
      <c r="GQ36">
        <v>0</v>
      </c>
      <c r="GR36">
        <v>26.4406</v>
      </c>
      <c r="GS36">
        <v>999.9</v>
      </c>
      <c r="GT36">
        <v>57</v>
      </c>
      <c r="GU36">
        <v>33.4</v>
      </c>
      <c r="GV36">
        <v>29.565999999999999</v>
      </c>
      <c r="GW36">
        <v>61.356000000000002</v>
      </c>
      <c r="GX36">
        <v>24.6554</v>
      </c>
      <c r="GY36">
        <v>1</v>
      </c>
      <c r="GZ36">
        <v>0.169901</v>
      </c>
      <c r="HA36">
        <v>1.1907000000000001</v>
      </c>
      <c r="HB36">
        <v>20.2561</v>
      </c>
      <c r="HC36">
        <v>5.2345100000000002</v>
      </c>
      <c r="HD36">
        <v>11.9466</v>
      </c>
      <c r="HE36">
        <v>4.9877000000000002</v>
      </c>
      <c r="HF36">
        <v>3.2863500000000001</v>
      </c>
      <c r="HG36">
        <v>9999</v>
      </c>
      <c r="HH36">
        <v>9999</v>
      </c>
      <c r="HI36">
        <v>9999</v>
      </c>
      <c r="HJ36">
        <v>185.8</v>
      </c>
      <c r="HK36">
        <v>1.86188</v>
      </c>
      <c r="HL36">
        <v>1.8595900000000001</v>
      </c>
      <c r="HM36">
        <v>1.86005</v>
      </c>
      <c r="HN36">
        <v>1.85832</v>
      </c>
      <c r="HO36">
        <v>1.8602000000000001</v>
      </c>
      <c r="HP36">
        <v>1.8575999999999999</v>
      </c>
      <c r="HQ36">
        <v>1.8661399999999999</v>
      </c>
      <c r="HR36">
        <v>1.86534</v>
      </c>
      <c r="HS36">
        <v>0</v>
      </c>
      <c r="HT36">
        <v>0</v>
      </c>
      <c r="HU36">
        <v>0</v>
      </c>
      <c r="HV36">
        <v>0</v>
      </c>
      <c r="HW36" t="s">
        <v>425</v>
      </c>
      <c r="HX36" t="s">
        <v>426</v>
      </c>
      <c r="HY36" t="s">
        <v>427</v>
      </c>
      <c r="HZ36" t="s">
        <v>427</v>
      </c>
      <c r="IA36" t="s">
        <v>427</v>
      </c>
      <c r="IB36" t="s">
        <v>427</v>
      </c>
      <c r="IC36">
        <v>0</v>
      </c>
      <c r="ID36">
        <v>100</v>
      </c>
      <c r="IE36">
        <v>100</v>
      </c>
      <c r="IF36">
        <v>-0.69199999999999995</v>
      </c>
      <c r="IG36">
        <v>-1.46E-2</v>
      </c>
      <c r="IH36">
        <v>-0.85886612441414867</v>
      </c>
      <c r="II36">
        <v>1.158620315000149E-3</v>
      </c>
      <c r="IJ36">
        <v>-1.4607559310062331E-6</v>
      </c>
      <c r="IK36">
        <v>3.8484305645441042E-10</v>
      </c>
      <c r="IL36">
        <v>-0.1138583854353048</v>
      </c>
      <c r="IM36">
        <v>3.0484640434847699E-3</v>
      </c>
      <c r="IN36">
        <v>-9.3584587959385786E-5</v>
      </c>
      <c r="IO36">
        <v>6.42983829145831E-6</v>
      </c>
      <c r="IP36">
        <v>4</v>
      </c>
      <c r="IQ36">
        <v>2084</v>
      </c>
      <c r="IR36">
        <v>2</v>
      </c>
      <c r="IS36">
        <v>32</v>
      </c>
      <c r="IT36">
        <v>0.7</v>
      </c>
      <c r="IU36">
        <v>0.6</v>
      </c>
      <c r="IV36">
        <v>0.58715799999999996</v>
      </c>
      <c r="IW36">
        <v>2.4279799999999998</v>
      </c>
      <c r="IX36">
        <v>1.54297</v>
      </c>
      <c r="IY36">
        <v>2.3571800000000001</v>
      </c>
      <c r="IZ36">
        <v>1.54541</v>
      </c>
      <c r="JA36">
        <v>2.3596200000000001</v>
      </c>
      <c r="JB36">
        <v>37.289900000000003</v>
      </c>
      <c r="JC36">
        <v>23.816099999999999</v>
      </c>
      <c r="JD36">
        <v>18</v>
      </c>
      <c r="JE36">
        <v>480.57100000000003</v>
      </c>
      <c r="JF36">
        <v>525.50699999999995</v>
      </c>
      <c r="JG36">
        <v>25.5337</v>
      </c>
      <c r="JH36">
        <v>29.482199999999999</v>
      </c>
      <c r="JI36">
        <v>30.000399999999999</v>
      </c>
      <c r="JJ36">
        <v>29.4969</v>
      </c>
      <c r="JK36">
        <v>29.462900000000001</v>
      </c>
      <c r="JL36">
        <v>11.8239</v>
      </c>
      <c r="JM36">
        <v>51.973999999999997</v>
      </c>
      <c r="JN36">
        <v>0</v>
      </c>
      <c r="JO36">
        <v>25.531400000000001</v>
      </c>
      <c r="JP36">
        <v>200</v>
      </c>
      <c r="JQ36">
        <v>16.317499999999999</v>
      </c>
      <c r="JR36">
        <v>100.301</v>
      </c>
      <c r="JS36">
        <v>99.522999999999996</v>
      </c>
    </row>
    <row r="37" spans="1:279" x14ac:dyDescent="0.25">
      <c r="A37">
        <v>21</v>
      </c>
      <c r="B37">
        <v>1657380874.5</v>
      </c>
      <c r="C37">
        <v>3770.5</v>
      </c>
      <c r="D37" t="s">
        <v>526</v>
      </c>
      <c r="E37" t="s">
        <v>527</v>
      </c>
      <c r="F37" t="s">
        <v>413</v>
      </c>
      <c r="G37" t="s">
        <v>414</v>
      </c>
      <c r="H37" t="s">
        <v>416</v>
      </c>
      <c r="I37" t="s">
        <v>415</v>
      </c>
      <c r="J37" t="s">
        <v>512</v>
      </c>
      <c r="K37">
        <v>1657380874.5</v>
      </c>
      <c r="L37">
        <f t="shared" si="0"/>
        <v>5.6836064545575512E-3</v>
      </c>
      <c r="M37">
        <f t="shared" si="1"/>
        <v>5.6836064545575509</v>
      </c>
      <c r="N37">
        <f t="shared" si="2"/>
        <v>7.9868484967553455</v>
      </c>
      <c r="O37">
        <f t="shared" si="3"/>
        <v>139.45400000000001</v>
      </c>
      <c r="P37">
        <f t="shared" si="4"/>
        <v>101.7521066964632</v>
      </c>
      <c r="Q37">
        <f t="shared" si="5"/>
        <v>10.147359418783317</v>
      </c>
      <c r="R37">
        <f t="shared" si="6"/>
        <v>13.907229111318202</v>
      </c>
      <c r="S37">
        <f t="shared" si="7"/>
        <v>0.39135500496843206</v>
      </c>
      <c r="T37">
        <f t="shared" si="8"/>
        <v>2.9240877320775276</v>
      </c>
      <c r="U37">
        <f t="shared" si="9"/>
        <v>0.36441145399858837</v>
      </c>
      <c r="V37">
        <f t="shared" si="10"/>
        <v>0.23002316407253637</v>
      </c>
      <c r="W37">
        <f t="shared" si="11"/>
        <v>289.55791107291844</v>
      </c>
      <c r="X37">
        <f t="shared" si="12"/>
        <v>28.25770048892791</v>
      </c>
      <c r="Y37">
        <f t="shared" si="13"/>
        <v>28.0335</v>
      </c>
      <c r="Z37">
        <f t="shared" si="14"/>
        <v>3.8022570712357973</v>
      </c>
      <c r="AA37">
        <f t="shared" si="15"/>
        <v>60.362520562296055</v>
      </c>
      <c r="AB37">
        <f t="shared" si="16"/>
        <v>2.2944025998831004</v>
      </c>
      <c r="AC37">
        <f t="shared" si="17"/>
        <v>3.8010384233627281</v>
      </c>
      <c r="AD37">
        <f t="shared" si="18"/>
        <v>1.5078544713526969</v>
      </c>
      <c r="AE37">
        <f t="shared" si="19"/>
        <v>-250.64704464598802</v>
      </c>
      <c r="AF37">
        <f t="shared" si="20"/>
        <v>-0.86703879796491967</v>
      </c>
      <c r="AG37">
        <f t="shared" si="21"/>
        <v>-6.4653482477582638E-2</v>
      </c>
      <c r="AH37">
        <f t="shared" si="22"/>
        <v>37.979174146487928</v>
      </c>
      <c r="AI37">
        <f t="shared" si="23"/>
        <v>7.9507470296671956</v>
      </c>
      <c r="AJ37">
        <f t="shared" si="24"/>
        <v>5.7211372232622617</v>
      </c>
      <c r="AK37">
        <f t="shared" si="25"/>
        <v>7.9868484967553455</v>
      </c>
      <c r="AL37">
        <v>152.47603236645011</v>
      </c>
      <c r="AM37">
        <v>142.738696969697</v>
      </c>
      <c r="AN37">
        <v>-1.3602567774584509E-3</v>
      </c>
      <c r="AO37">
        <v>67.042159041179715</v>
      </c>
      <c r="AP37">
        <f t="shared" si="26"/>
        <v>5.6836064545575509</v>
      </c>
      <c r="AQ37">
        <v>16.297353390279788</v>
      </c>
      <c r="AR37">
        <v>23.010698181818171</v>
      </c>
      <c r="AS37">
        <v>-7.8700458394604152E-3</v>
      </c>
      <c r="AT37">
        <v>78.035157356367719</v>
      </c>
      <c r="AU37">
        <v>0</v>
      </c>
      <c r="AV37">
        <v>0</v>
      </c>
      <c r="AW37">
        <f t="shared" si="27"/>
        <v>1</v>
      </c>
      <c r="AX37">
        <f t="shared" si="28"/>
        <v>0</v>
      </c>
      <c r="AY37">
        <f t="shared" si="29"/>
        <v>52531.361669598416</v>
      </c>
      <c r="AZ37" t="s">
        <v>418</v>
      </c>
      <c r="BA37">
        <v>10261.299999999999</v>
      </c>
      <c r="BB37">
        <v>726.8726923076922</v>
      </c>
      <c r="BC37">
        <v>3279.05</v>
      </c>
      <c r="BD37">
        <f t="shared" si="30"/>
        <v>0.77832826815458989</v>
      </c>
      <c r="BE37">
        <v>-1.5391584728262959</v>
      </c>
      <c r="BF37" t="s">
        <v>528</v>
      </c>
      <c r="BG37">
        <v>10231.4</v>
      </c>
      <c r="BH37">
        <v>853.67931999999996</v>
      </c>
      <c r="BI37">
        <v>1159.3599999999999</v>
      </c>
      <c r="BJ37">
        <f t="shared" si="31"/>
        <v>0.26366329699144353</v>
      </c>
      <c r="BK37">
        <v>0.5</v>
      </c>
      <c r="BL37">
        <f t="shared" si="32"/>
        <v>1513.1423995196469</v>
      </c>
      <c r="BM37">
        <f t="shared" si="33"/>
        <v>7.9868484967553455</v>
      </c>
      <c r="BN37">
        <f t="shared" si="34"/>
        <v>199.48005693744707</v>
      </c>
      <c r="BO37">
        <f t="shared" si="35"/>
        <v>6.2955125522923087E-3</v>
      </c>
      <c r="BP37">
        <f t="shared" si="36"/>
        <v>1.8283276980402987</v>
      </c>
      <c r="BQ37">
        <f t="shared" si="37"/>
        <v>517.24087797363131</v>
      </c>
      <c r="BR37" t="s">
        <v>529</v>
      </c>
      <c r="BS37">
        <v>612.73</v>
      </c>
      <c r="BT37">
        <f t="shared" si="38"/>
        <v>612.73</v>
      </c>
      <c r="BU37">
        <f t="shared" si="39"/>
        <v>0.47149289263041672</v>
      </c>
      <c r="BV37">
        <f t="shared" si="40"/>
        <v>0.55920948356292188</v>
      </c>
      <c r="BW37">
        <f t="shared" si="41"/>
        <v>0.79498709832278214</v>
      </c>
      <c r="BX37">
        <f t="shared" si="42"/>
        <v>0.70679688065545709</v>
      </c>
      <c r="BY37">
        <f t="shared" si="43"/>
        <v>0.83054182544888899</v>
      </c>
      <c r="BZ37">
        <f t="shared" si="44"/>
        <v>0.40137369950991569</v>
      </c>
      <c r="CA37">
        <f t="shared" si="45"/>
        <v>0.59862630049008425</v>
      </c>
      <c r="CB37">
        <v>3466</v>
      </c>
      <c r="CC37">
        <v>300</v>
      </c>
      <c r="CD37">
        <v>300</v>
      </c>
      <c r="CE37">
        <v>300</v>
      </c>
      <c r="CF37">
        <v>10231.4</v>
      </c>
      <c r="CG37">
        <v>1095.6500000000001</v>
      </c>
      <c r="CH37">
        <v>-1.11536E-2</v>
      </c>
      <c r="CI37">
        <v>-1.25</v>
      </c>
      <c r="CJ37" t="s">
        <v>421</v>
      </c>
      <c r="CK37" t="s">
        <v>421</v>
      </c>
      <c r="CL37" t="s">
        <v>421</v>
      </c>
      <c r="CM37" t="s">
        <v>421</v>
      </c>
      <c r="CN37" t="s">
        <v>421</v>
      </c>
      <c r="CO37" t="s">
        <v>421</v>
      </c>
      <c r="CP37" t="s">
        <v>421</v>
      </c>
      <c r="CQ37" t="s">
        <v>421</v>
      </c>
      <c r="CR37" t="s">
        <v>421</v>
      </c>
      <c r="CS37" t="s">
        <v>421</v>
      </c>
      <c r="CT37">
        <f t="shared" si="46"/>
        <v>1799.95</v>
      </c>
      <c r="CU37">
        <f t="shared" si="47"/>
        <v>1513.1423995196469</v>
      </c>
      <c r="CV37">
        <f t="shared" si="48"/>
        <v>0.84065801801141526</v>
      </c>
      <c r="CW37">
        <f t="shared" si="49"/>
        <v>0.16086997476203141</v>
      </c>
      <c r="CX37">
        <v>6</v>
      </c>
      <c r="CY37">
        <v>0.5</v>
      </c>
      <c r="CZ37" t="s">
        <v>422</v>
      </c>
      <c r="DA37">
        <v>2</v>
      </c>
      <c r="DB37" t="b">
        <v>1</v>
      </c>
      <c r="DC37">
        <v>1657380874.5</v>
      </c>
      <c r="DD37">
        <v>139.45400000000001</v>
      </c>
      <c r="DE37">
        <v>149.95400000000001</v>
      </c>
      <c r="DF37">
        <v>23.007000000000001</v>
      </c>
      <c r="DG37">
        <v>16.298500000000001</v>
      </c>
      <c r="DH37">
        <v>140.08199999999999</v>
      </c>
      <c r="DI37">
        <v>23.023800000000001</v>
      </c>
      <c r="DJ37">
        <v>499.91899999999998</v>
      </c>
      <c r="DK37">
        <v>99.627200000000002</v>
      </c>
      <c r="DL37">
        <v>9.9083299999999999E-2</v>
      </c>
      <c r="DM37">
        <v>28.027999999999999</v>
      </c>
      <c r="DN37">
        <v>28.0335</v>
      </c>
      <c r="DO37">
        <v>999.9</v>
      </c>
      <c r="DP37">
        <v>0</v>
      </c>
      <c r="DQ37">
        <v>0</v>
      </c>
      <c r="DR37">
        <v>10006.200000000001</v>
      </c>
      <c r="DS37">
        <v>0</v>
      </c>
      <c r="DT37">
        <v>1546.05</v>
      </c>
      <c r="DU37">
        <v>-10.500299999999999</v>
      </c>
      <c r="DV37">
        <v>142.738</v>
      </c>
      <c r="DW37">
        <v>152.43899999999999</v>
      </c>
      <c r="DX37">
        <v>6.7085100000000004</v>
      </c>
      <c r="DY37">
        <v>149.95400000000001</v>
      </c>
      <c r="DZ37">
        <v>16.298500000000001</v>
      </c>
      <c r="EA37">
        <v>2.2921299999999998</v>
      </c>
      <c r="EB37">
        <v>1.62378</v>
      </c>
      <c r="EC37">
        <v>19.621200000000002</v>
      </c>
      <c r="ED37">
        <v>14.186299999999999</v>
      </c>
      <c r="EE37">
        <v>1799.95</v>
      </c>
      <c r="EF37">
        <v>0.97800399999999998</v>
      </c>
      <c r="EG37">
        <v>2.1996100000000001E-2</v>
      </c>
      <c r="EH37">
        <v>0</v>
      </c>
      <c r="EI37">
        <v>853.31100000000004</v>
      </c>
      <c r="EJ37">
        <v>5.0007299999999999</v>
      </c>
      <c r="EK37">
        <v>20038.7</v>
      </c>
      <c r="EL37">
        <v>14732.9</v>
      </c>
      <c r="EM37">
        <v>46.125</v>
      </c>
      <c r="EN37">
        <v>46.375</v>
      </c>
      <c r="EO37">
        <v>46.061999999999998</v>
      </c>
      <c r="EP37">
        <v>46</v>
      </c>
      <c r="EQ37">
        <v>47.375</v>
      </c>
      <c r="ER37">
        <v>1755.47</v>
      </c>
      <c r="ES37">
        <v>39.479999999999997</v>
      </c>
      <c r="ET37">
        <v>0</v>
      </c>
      <c r="EU37">
        <v>117.7000000476837</v>
      </c>
      <c r="EV37">
        <v>0</v>
      </c>
      <c r="EW37">
        <v>853.67931999999996</v>
      </c>
      <c r="EX37">
        <v>-1.642153822871832</v>
      </c>
      <c r="EY37">
        <v>224.2461513706763</v>
      </c>
      <c r="EZ37">
        <v>19983.436000000002</v>
      </c>
      <c r="FA37">
        <v>15</v>
      </c>
      <c r="FB37">
        <v>1657380836.5</v>
      </c>
      <c r="FC37" t="s">
        <v>530</v>
      </c>
      <c r="FD37">
        <v>1657380828.5</v>
      </c>
      <c r="FE37">
        <v>1657380836.5</v>
      </c>
      <c r="FF37">
        <v>23</v>
      </c>
      <c r="FG37">
        <v>9.6000000000000002E-2</v>
      </c>
      <c r="FH37">
        <v>-2E-3</v>
      </c>
      <c r="FI37">
        <v>-0.62</v>
      </c>
      <c r="FJ37">
        <v>-6.3E-2</v>
      </c>
      <c r="FK37">
        <v>150</v>
      </c>
      <c r="FL37">
        <v>16</v>
      </c>
      <c r="FM37">
        <v>0.15</v>
      </c>
      <c r="FN37">
        <v>0.01</v>
      </c>
      <c r="FO37">
        <v>-10.542367499999999</v>
      </c>
      <c r="FP37">
        <v>0.19673133208257479</v>
      </c>
      <c r="FQ37">
        <v>2.8926798885289779E-2</v>
      </c>
      <c r="FR37">
        <v>1</v>
      </c>
      <c r="FS37">
        <v>6.7586250000000003</v>
      </c>
      <c r="FT37">
        <v>-7.2731932457789708E-2</v>
      </c>
      <c r="FU37">
        <v>2.803185955301566E-2</v>
      </c>
      <c r="FV37">
        <v>1</v>
      </c>
      <c r="FW37">
        <v>2</v>
      </c>
      <c r="FX37">
        <v>2</v>
      </c>
      <c r="FY37" t="s">
        <v>424</v>
      </c>
      <c r="FZ37">
        <v>2.9141499999999998</v>
      </c>
      <c r="GA37">
        <v>2.8532199999999999</v>
      </c>
      <c r="GB37">
        <v>3.9587600000000001E-2</v>
      </c>
      <c r="GC37">
        <v>4.3087300000000002E-2</v>
      </c>
      <c r="GD37">
        <v>0.110219</v>
      </c>
      <c r="GE37">
        <v>8.8500300000000004E-2</v>
      </c>
      <c r="GF37">
        <v>32016.400000000001</v>
      </c>
      <c r="GG37">
        <v>25536.799999999999</v>
      </c>
      <c r="GH37">
        <v>30701.7</v>
      </c>
      <c r="GI37">
        <v>24630.2</v>
      </c>
      <c r="GJ37">
        <v>35778.699999999997</v>
      </c>
      <c r="GK37">
        <v>30111.4</v>
      </c>
      <c r="GL37">
        <v>41663.800000000003</v>
      </c>
      <c r="GM37">
        <v>34003.4</v>
      </c>
      <c r="GN37">
        <v>2.0488499999999998</v>
      </c>
      <c r="GO37">
        <v>2.0094500000000002</v>
      </c>
      <c r="GP37">
        <v>8.8810899999999998E-2</v>
      </c>
      <c r="GQ37">
        <v>0</v>
      </c>
      <c r="GR37">
        <v>26.581900000000001</v>
      </c>
      <c r="GS37">
        <v>999.9</v>
      </c>
      <c r="GT37">
        <v>56.9</v>
      </c>
      <c r="GU37">
        <v>33.6</v>
      </c>
      <c r="GV37">
        <v>29.84</v>
      </c>
      <c r="GW37">
        <v>61.886000000000003</v>
      </c>
      <c r="GX37">
        <v>24.679500000000001</v>
      </c>
      <c r="GY37">
        <v>1</v>
      </c>
      <c r="GZ37">
        <v>0.18162900000000001</v>
      </c>
      <c r="HA37">
        <v>1.8373900000000001</v>
      </c>
      <c r="HB37">
        <v>20.249300000000002</v>
      </c>
      <c r="HC37">
        <v>5.2351099999999997</v>
      </c>
      <c r="HD37">
        <v>11.9481</v>
      </c>
      <c r="HE37">
        <v>4.9874999999999998</v>
      </c>
      <c r="HF37">
        <v>3.2863000000000002</v>
      </c>
      <c r="HG37">
        <v>9999</v>
      </c>
      <c r="HH37">
        <v>9999</v>
      </c>
      <c r="HI37">
        <v>9999</v>
      </c>
      <c r="HJ37">
        <v>185.8</v>
      </c>
      <c r="HK37">
        <v>1.86188</v>
      </c>
      <c r="HL37">
        <v>1.8596200000000001</v>
      </c>
      <c r="HM37">
        <v>1.86005</v>
      </c>
      <c r="HN37">
        <v>1.8583400000000001</v>
      </c>
      <c r="HO37">
        <v>1.8602700000000001</v>
      </c>
      <c r="HP37">
        <v>1.8575999999999999</v>
      </c>
      <c r="HQ37">
        <v>1.86615</v>
      </c>
      <c r="HR37">
        <v>1.8653900000000001</v>
      </c>
      <c r="HS37">
        <v>0</v>
      </c>
      <c r="HT37">
        <v>0</v>
      </c>
      <c r="HU37">
        <v>0</v>
      </c>
      <c r="HV37">
        <v>0</v>
      </c>
      <c r="HW37" t="s">
        <v>425</v>
      </c>
      <c r="HX37" t="s">
        <v>426</v>
      </c>
      <c r="HY37" t="s">
        <v>427</v>
      </c>
      <c r="HZ37" t="s">
        <v>427</v>
      </c>
      <c r="IA37" t="s">
        <v>427</v>
      </c>
      <c r="IB37" t="s">
        <v>427</v>
      </c>
      <c r="IC37">
        <v>0</v>
      </c>
      <c r="ID37">
        <v>100</v>
      </c>
      <c r="IE37">
        <v>100</v>
      </c>
      <c r="IF37">
        <v>-0.628</v>
      </c>
      <c r="IG37">
        <v>-1.6799999999999999E-2</v>
      </c>
      <c r="IH37">
        <v>-0.76261223637136744</v>
      </c>
      <c r="II37">
        <v>1.158620315000149E-3</v>
      </c>
      <c r="IJ37">
        <v>-1.4607559310062331E-6</v>
      </c>
      <c r="IK37">
        <v>3.8484305645441042E-10</v>
      </c>
      <c r="IL37">
        <v>-0.1158020848665401</v>
      </c>
      <c r="IM37">
        <v>3.0484640434847699E-3</v>
      </c>
      <c r="IN37">
        <v>-9.3584587959385786E-5</v>
      </c>
      <c r="IO37">
        <v>6.42983829145831E-6</v>
      </c>
      <c r="IP37">
        <v>4</v>
      </c>
      <c r="IQ37">
        <v>2084</v>
      </c>
      <c r="IR37">
        <v>2</v>
      </c>
      <c r="IS37">
        <v>32</v>
      </c>
      <c r="IT37">
        <v>0.8</v>
      </c>
      <c r="IU37">
        <v>0.6</v>
      </c>
      <c r="IV37">
        <v>0.47363300000000003</v>
      </c>
      <c r="IW37">
        <v>2.4328599999999998</v>
      </c>
      <c r="IX37">
        <v>1.54297</v>
      </c>
      <c r="IY37">
        <v>2.3584000000000001</v>
      </c>
      <c r="IZ37">
        <v>1.54541</v>
      </c>
      <c r="JA37">
        <v>2.3803700000000001</v>
      </c>
      <c r="JB37">
        <v>37.554000000000002</v>
      </c>
      <c r="JC37">
        <v>23.807300000000001</v>
      </c>
      <c r="JD37">
        <v>18</v>
      </c>
      <c r="JE37">
        <v>480.37400000000002</v>
      </c>
      <c r="JF37">
        <v>524.32500000000005</v>
      </c>
      <c r="JG37">
        <v>25.060400000000001</v>
      </c>
      <c r="JH37">
        <v>29.605599999999999</v>
      </c>
      <c r="JI37">
        <v>30.000699999999998</v>
      </c>
      <c r="JJ37">
        <v>29.594999999999999</v>
      </c>
      <c r="JK37">
        <v>29.5547</v>
      </c>
      <c r="JL37">
        <v>9.5651899999999994</v>
      </c>
      <c r="JM37">
        <v>52.389800000000001</v>
      </c>
      <c r="JN37">
        <v>0</v>
      </c>
      <c r="JO37">
        <v>25.0564</v>
      </c>
      <c r="JP37">
        <v>150</v>
      </c>
      <c r="JQ37">
        <v>16.260200000000001</v>
      </c>
      <c r="JR37">
        <v>100.279</v>
      </c>
      <c r="JS37">
        <v>99.506100000000004</v>
      </c>
    </row>
    <row r="38" spans="1:279" x14ac:dyDescent="0.25">
      <c r="A38">
        <v>22</v>
      </c>
      <c r="B38">
        <v>1657380994</v>
      </c>
      <c r="C38">
        <v>3890</v>
      </c>
      <c r="D38" t="s">
        <v>531</v>
      </c>
      <c r="E38" t="s">
        <v>532</v>
      </c>
      <c r="F38" t="s">
        <v>413</v>
      </c>
      <c r="G38" t="s">
        <v>414</v>
      </c>
      <c r="H38" t="s">
        <v>416</v>
      </c>
      <c r="I38" t="s">
        <v>415</v>
      </c>
      <c r="J38" t="s">
        <v>512</v>
      </c>
      <c r="K38">
        <v>1657380994</v>
      </c>
      <c r="L38">
        <f t="shared" si="0"/>
        <v>5.8302509391252432E-3</v>
      </c>
      <c r="M38">
        <f t="shared" si="1"/>
        <v>5.8302509391252428</v>
      </c>
      <c r="N38">
        <f t="shared" si="2"/>
        <v>3.5069300213159891</v>
      </c>
      <c r="O38">
        <f t="shared" si="3"/>
        <v>95.153700000000001</v>
      </c>
      <c r="P38">
        <f t="shared" si="4"/>
        <v>78.163825732820669</v>
      </c>
      <c r="Q38">
        <f t="shared" si="5"/>
        <v>7.7946358336866819</v>
      </c>
      <c r="R38">
        <f t="shared" si="6"/>
        <v>9.4888963375860005</v>
      </c>
      <c r="S38">
        <f t="shared" si="7"/>
        <v>0.40248650944736097</v>
      </c>
      <c r="T38">
        <f t="shared" si="8"/>
        <v>2.9206962823414977</v>
      </c>
      <c r="U38">
        <f t="shared" si="9"/>
        <v>0.37401760164994391</v>
      </c>
      <c r="V38">
        <f t="shared" si="10"/>
        <v>0.23615079734003319</v>
      </c>
      <c r="W38">
        <f t="shared" si="11"/>
        <v>289.5377420726166</v>
      </c>
      <c r="X38">
        <f t="shared" si="12"/>
        <v>28.183016664496385</v>
      </c>
      <c r="Y38">
        <f t="shared" si="13"/>
        <v>27.9984</v>
      </c>
      <c r="Z38">
        <f t="shared" si="14"/>
        <v>3.7944857321404073</v>
      </c>
      <c r="AA38">
        <f t="shared" si="15"/>
        <v>60.307036083441744</v>
      </c>
      <c r="AB38">
        <f t="shared" si="16"/>
        <v>2.2874082174619996</v>
      </c>
      <c r="AC38">
        <f t="shared" si="17"/>
        <v>3.792937550930386</v>
      </c>
      <c r="AD38">
        <f t="shared" si="18"/>
        <v>1.5070775146784077</v>
      </c>
      <c r="AE38">
        <f t="shared" si="19"/>
        <v>-257.11406641542322</v>
      </c>
      <c r="AF38">
        <f t="shared" si="20"/>
        <v>-1.102224045815392</v>
      </c>
      <c r="AG38">
        <f t="shared" si="21"/>
        <v>-8.2256855319486857E-2</v>
      </c>
      <c r="AH38">
        <f t="shared" si="22"/>
        <v>31.239194756058495</v>
      </c>
      <c r="AI38">
        <f t="shared" si="23"/>
        <v>3.4677007918942171</v>
      </c>
      <c r="AJ38">
        <f t="shared" si="24"/>
        <v>5.893957514061797</v>
      </c>
      <c r="AK38">
        <f t="shared" si="25"/>
        <v>3.5069300213159891</v>
      </c>
      <c r="AL38">
        <v>101.66726475067441</v>
      </c>
      <c r="AM38">
        <v>97.391390303030263</v>
      </c>
      <c r="AN38">
        <v>1.505579038865761E-4</v>
      </c>
      <c r="AO38">
        <v>67.041483446744635</v>
      </c>
      <c r="AP38">
        <f t="shared" si="26"/>
        <v>5.8302509391252428</v>
      </c>
      <c r="AQ38">
        <v>16.032832758817829</v>
      </c>
      <c r="AR38">
        <v>22.94205333333333</v>
      </c>
      <c r="AS38">
        <v>-1.229697030375616E-2</v>
      </c>
      <c r="AT38">
        <v>78.015590042185877</v>
      </c>
      <c r="AU38">
        <v>0</v>
      </c>
      <c r="AV38">
        <v>0</v>
      </c>
      <c r="AW38">
        <f t="shared" si="27"/>
        <v>1</v>
      </c>
      <c r="AX38">
        <f t="shared" si="28"/>
        <v>0</v>
      </c>
      <c r="AY38">
        <f t="shared" si="29"/>
        <v>52440.145106473363</v>
      </c>
      <c r="AZ38" t="s">
        <v>418</v>
      </c>
      <c r="BA38">
        <v>10261.299999999999</v>
      </c>
      <c r="BB38">
        <v>726.8726923076922</v>
      </c>
      <c r="BC38">
        <v>3279.05</v>
      </c>
      <c r="BD38">
        <f t="shared" si="30"/>
        <v>0.77832826815458989</v>
      </c>
      <c r="BE38">
        <v>-1.5391584728262959</v>
      </c>
      <c r="BF38" t="s">
        <v>533</v>
      </c>
      <c r="BG38">
        <v>10231.700000000001</v>
      </c>
      <c r="BH38">
        <v>851.53931999999998</v>
      </c>
      <c r="BI38">
        <v>1115.2</v>
      </c>
      <c r="BJ38">
        <f t="shared" si="31"/>
        <v>0.23642456958393121</v>
      </c>
      <c r="BK38">
        <v>0.5</v>
      </c>
      <c r="BL38">
        <f t="shared" si="32"/>
        <v>1513.0334995194903</v>
      </c>
      <c r="BM38">
        <f t="shared" si="33"/>
        <v>3.5069300213159891</v>
      </c>
      <c r="BN38">
        <f t="shared" si="34"/>
        <v>178.85914694498234</v>
      </c>
      <c r="BO38">
        <f t="shared" si="35"/>
        <v>3.335080482847752E-3</v>
      </c>
      <c r="BP38">
        <f t="shared" si="36"/>
        <v>1.9403246054519372</v>
      </c>
      <c r="BQ38">
        <f t="shared" si="37"/>
        <v>508.26166674426611</v>
      </c>
      <c r="BR38" t="s">
        <v>534</v>
      </c>
      <c r="BS38">
        <v>618.41</v>
      </c>
      <c r="BT38">
        <f t="shared" si="38"/>
        <v>618.41</v>
      </c>
      <c r="BU38">
        <f t="shared" si="39"/>
        <v>0.44547166427546636</v>
      </c>
      <c r="BV38">
        <f t="shared" si="40"/>
        <v>0.53072863785502933</v>
      </c>
      <c r="BW38">
        <f t="shared" si="41"/>
        <v>0.81328176679295205</v>
      </c>
      <c r="BX38">
        <f t="shared" si="42"/>
        <v>0.6789650760510314</v>
      </c>
      <c r="BY38">
        <f t="shared" si="43"/>
        <v>0.84784469851609356</v>
      </c>
      <c r="BZ38">
        <f t="shared" si="44"/>
        <v>0.38542893936586353</v>
      </c>
      <c r="CA38">
        <f t="shared" si="45"/>
        <v>0.61457106063413647</v>
      </c>
      <c r="CB38">
        <v>3468</v>
      </c>
      <c r="CC38">
        <v>300</v>
      </c>
      <c r="CD38">
        <v>300</v>
      </c>
      <c r="CE38">
        <v>300</v>
      </c>
      <c r="CF38">
        <v>10231.700000000001</v>
      </c>
      <c r="CG38">
        <v>1060.46</v>
      </c>
      <c r="CH38">
        <v>-1.11532E-2</v>
      </c>
      <c r="CI38">
        <v>-0.22</v>
      </c>
      <c r="CJ38" t="s">
        <v>421</v>
      </c>
      <c r="CK38" t="s">
        <v>421</v>
      </c>
      <c r="CL38" t="s">
        <v>421</v>
      </c>
      <c r="CM38" t="s">
        <v>421</v>
      </c>
      <c r="CN38" t="s">
        <v>421</v>
      </c>
      <c r="CO38" t="s">
        <v>421</v>
      </c>
      <c r="CP38" t="s">
        <v>421</v>
      </c>
      <c r="CQ38" t="s">
        <v>421</v>
      </c>
      <c r="CR38" t="s">
        <v>421</v>
      </c>
      <c r="CS38" t="s">
        <v>421</v>
      </c>
      <c r="CT38">
        <f t="shared" si="46"/>
        <v>1799.82</v>
      </c>
      <c r="CU38">
        <f t="shared" si="47"/>
        <v>1513.0334995194903</v>
      </c>
      <c r="CV38">
        <f t="shared" si="48"/>
        <v>0.84065823222293912</v>
      </c>
      <c r="CW38">
        <f t="shared" si="49"/>
        <v>0.16087038819027269</v>
      </c>
      <c r="CX38">
        <v>6</v>
      </c>
      <c r="CY38">
        <v>0.5</v>
      </c>
      <c r="CZ38" t="s">
        <v>422</v>
      </c>
      <c r="DA38">
        <v>2</v>
      </c>
      <c r="DB38" t="b">
        <v>1</v>
      </c>
      <c r="DC38">
        <v>1657380994</v>
      </c>
      <c r="DD38">
        <v>95.153700000000001</v>
      </c>
      <c r="DE38">
        <v>99.985900000000001</v>
      </c>
      <c r="DF38">
        <v>22.937899999999999</v>
      </c>
      <c r="DG38">
        <v>16.0303</v>
      </c>
      <c r="DH38">
        <v>95.683499999999995</v>
      </c>
      <c r="DI38">
        <v>22.954000000000001</v>
      </c>
      <c r="DJ38">
        <v>500.21100000000001</v>
      </c>
      <c r="DK38">
        <v>99.620699999999999</v>
      </c>
      <c r="DL38">
        <v>0.10108</v>
      </c>
      <c r="DM38">
        <v>27.991399999999999</v>
      </c>
      <c r="DN38">
        <v>27.9984</v>
      </c>
      <c r="DO38">
        <v>999.9</v>
      </c>
      <c r="DP38">
        <v>0</v>
      </c>
      <c r="DQ38">
        <v>0</v>
      </c>
      <c r="DR38">
        <v>9987.5</v>
      </c>
      <c r="DS38">
        <v>0</v>
      </c>
      <c r="DT38">
        <v>1520.21</v>
      </c>
      <c r="DU38">
        <v>-4.8322099999999999</v>
      </c>
      <c r="DV38">
        <v>97.387500000000003</v>
      </c>
      <c r="DW38">
        <v>101.61499999999999</v>
      </c>
      <c r="DX38">
        <v>6.9075600000000001</v>
      </c>
      <c r="DY38">
        <v>99.985900000000001</v>
      </c>
      <c r="DZ38">
        <v>16.0303</v>
      </c>
      <c r="EA38">
        <v>2.2850899999999998</v>
      </c>
      <c r="EB38">
        <v>1.5969500000000001</v>
      </c>
      <c r="EC38">
        <v>19.5717</v>
      </c>
      <c r="ED38">
        <v>13.929399999999999</v>
      </c>
      <c r="EE38">
        <v>1799.82</v>
      </c>
      <c r="EF38">
        <v>0.97799700000000001</v>
      </c>
      <c r="EG38">
        <v>2.20033E-2</v>
      </c>
      <c r="EH38">
        <v>0</v>
      </c>
      <c r="EI38">
        <v>851.62199999999996</v>
      </c>
      <c r="EJ38">
        <v>5.0007299999999999</v>
      </c>
      <c r="EK38">
        <v>19532.8</v>
      </c>
      <c r="EL38">
        <v>14731.9</v>
      </c>
      <c r="EM38">
        <v>46.375</v>
      </c>
      <c r="EN38">
        <v>46.936999999999998</v>
      </c>
      <c r="EO38">
        <v>46.936999999999998</v>
      </c>
      <c r="EP38">
        <v>46.25</v>
      </c>
      <c r="EQ38">
        <v>47.686999999999998</v>
      </c>
      <c r="ER38">
        <v>1755.33</v>
      </c>
      <c r="ES38">
        <v>39.49</v>
      </c>
      <c r="ET38">
        <v>0</v>
      </c>
      <c r="EU38">
        <v>119.2000000476837</v>
      </c>
      <c r="EV38">
        <v>0</v>
      </c>
      <c r="EW38">
        <v>851.53931999999998</v>
      </c>
      <c r="EX38">
        <v>-0.41061537998292152</v>
      </c>
      <c r="EY38">
        <v>-197.05384371269599</v>
      </c>
      <c r="EZ38">
        <v>19573.784</v>
      </c>
      <c r="FA38">
        <v>15</v>
      </c>
      <c r="FB38">
        <v>1657380956</v>
      </c>
      <c r="FC38" t="s">
        <v>535</v>
      </c>
      <c r="FD38">
        <v>1657380940</v>
      </c>
      <c r="FE38">
        <v>1657380956</v>
      </c>
      <c r="FF38">
        <v>24</v>
      </c>
      <c r="FG38">
        <v>0.13500000000000001</v>
      </c>
      <c r="FH38">
        <v>1E-3</v>
      </c>
      <c r="FI38">
        <v>-0.52600000000000002</v>
      </c>
      <c r="FJ38">
        <v>-6.3E-2</v>
      </c>
      <c r="FK38">
        <v>100</v>
      </c>
      <c r="FL38">
        <v>16</v>
      </c>
      <c r="FM38">
        <v>0.15</v>
      </c>
      <c r="FN38">
        <v>0.02</v>
      </c>
      <c r="FO38">
        <v>-4.8988280487804872</v>
      </c>
      <c r="FP38">
        <v>0.17899484320557421</v>
      </c>
      <c r="FQ38">
        <v>3.2434893151569312E-2</v>
      </c>
      <c r="FR38">
        <v>1</v>
      </c>
      <c r="FS38">
        <v>6.9360553658536581</v>
      </c>
      <c r="FT38">
        <v>8.2092125435537774E-2</v>
      </c>
      <c r="FU38">
        <v>2.7237767815991382E-2</v>
      </c>
      <c r="FV38">
        <v>1</v>
      </c>
      <c r="FW38">
        <v>2</v>
      </c>
      <c r="FX38">
        <v>2</v>
      </c>
      <c r="FY38" t="s">
        <v>424</v>
      </c>
      <c r="FZ38">
        <v>2.91459</v>
      </c>
      <c r="GA38">
        <v>2.8550599999999999</v>
      </c>
      <c r="GB38">
        <v>2.7394999999999999E-2</v>
      </c>
      <c r="GC38">
        <v>2.9216700000000002E-2</v>
      </c>
      <c r="GD38">
        <v>0.109942</v>
      </c>
      <c r="GE38">
        <v>8.7403999999999996E-2</v>
      </c>
      <c r="GF38">
        <v>32412.9</v>
      </c>
      <c r="GG38">
        <v>25899.4</v>
      </c>
      <c r="GH38">
        <v>30693.3</v>
      </c>
      <c r="GI38">
        <v>24623.599999999999</v>
      </c>
      <c r="GJ38">
        <v>35779.800000000003</v>
      </c>
      <c r="GK38">
        <v>30140.6</v>
      </c>
      <c r="GL38">
        <v>41652</v>
      </c>
      <c r="GM38">
        <v>33995.4</v>
      </c>
      <c r="GN38">
        <v>2.0478499999999999</v>
      </c>
      <c r="GO38">
        <v>2.00522</v>
      </c>
      <c r="GP38">
        <v>8.2701399999999994E-2</v>
      </c>
      <c r="GQ38">
        <v>0</v>
      </c>
      <c r="GR38">
        <v>26.646599999999999</v>
      </c>
      <c r="GS38">
        <v>999.9</v>
      </c>
      <c r="GT38">
        <v>56.8</v>
      </c>
      <c r="GU38">
        <v>33.700000000000003</v>
      </c>
      <c r="GV38">
        <v>29.9573</v>
      </c>
      <c r="GW38">
        <v>61.616</v>
      </c>
      <c r="GX38">
        <v>24.807700000000001</v>
      </c>
      <c r="GY38">
        <v>1</v>
      </c>
      <c r="GZ38">
        <v>0.193854</v>
      </c>
      <c r="HA38">
        <v>1.4335899999999999</v>
      </c>
      <c r="HB38">
        <v>20.253399999999999</v>
      </c>
      <c r="HC38">
        <v>5.2349600000000001</v>
      </c>
      <c r="HD38">
        <v>11.9496</v>
      </c>
      <c r="HE38">
        <v>4.9880000000000004</v>
      </c>
      <c r="HF38">
        <v>3.2862</v>
      </c>
      <c r="HG38">
        <v>9999</v>
      </c>
      <c r="HH38">
        <v>9999</v>
      </c>
      <c r="HI38">
        <v>9999</v>
      </c>
      <c r="HJ38">
        <v>185.8</v>
      </c>
      <c r="HK38">
        <v>1.86189</v>
      </c>
      <c r="HL38">
        <v>1.85964</v>
      </c>
      <c r="HM38">
        <v>1.86005</v>
      </c>
      <c r="HN38">
        <v>1.8583700000000001</v>
      </c>
      <c r="HO38">
        <v>1.8602700000000001</v>
      </c>
      <c r="HP38">
        <v>1.8575999999999999</v>
      </c>
      <c r="HQ38">
        <v>1.86615</v>
      </c>
      <c r="HR38">
        <v>1.8653900000000001</v>
      </c>
      <c r="HS38">
        <v>0</v>
      </c>
      <c r="HT38">
        <v>0</v>
      </c>
      <c r="HU38">
        <v>0</v>
      </c>
      <c r="HV38">
        <v>0</v>
      </c>
      <c r="HW38" t="s">
        <v>425</v>
      </c>
      <c r="HX38" t="s">
        <v>426</v>
      </c>
      <c r="HY38" t="s">
        <v>427</v>
      </c>
      <c r="HZ38" t="s">
        <v>427</v>
      </c>
      <c r="IA38" t="s">
        <v>427</v>
      </c>
      <c r="IB38" t="s">
        <v>427</v>
      </c>
      <c r="IC38">
        <v>0</v>
      </c>
      <c r="ID38">
        <v>100</v>
      </c>
      <c r="IE38">
        <v>100</v>
      </c>
      <c r="IF38">
        <v>-0.53</v>
      </c>
      <c r="IG38">
        <v>-1.61E-2</v>
      </c>
      <c r="IH38">
        <v>-0.62769442325764269</v>
      </c>
      <c r="II38">
        <v>1.158620315000149E-3</v>
      </c>
      <c r="IJ38">
        <v>-1.4607559310062331E-6</v>
      </c>
      <c r="IK38">
        <v>3.8484305645441042E-10</v>
      </c>
      <c r="IL38">
        <v>-0.114513535962169</v>
      </c>
      <c r="IM38">
        <v>3.0484640434847699E-3</v>
      </c>
      <c r="IN38">
        <v>-9.3584587959385786E-5</v>
      </c>
      <c r="IO38">
        <v>6.42983829145831E-6</v>
      </c>
      <c r="IP38">
        <v>4</v>
      </c>
      <c r="IQ38">
        <v>2084</v>
      </c>
      <c r="IR38">
        <v>2</v>
      </c>
      <c r="IS38">
        <v>32</v>
      </c>
      <c r="IT38">
        <v>0.9</v>
      </c>
      <c r="IU38">
        <v>0.6</v>
      </c>
      <c r="IV38">
        <v>0.36010700000000001</v>
      </c>
      <c r="IW38">
        <v>2.4597199999999999</v>
      </c>
      <c r="IX38">
        <v>1.54419</v>
      </c>
      <c r="IY38">
        <v>2.35229</v>
      </c>
      <c r="IZ38">
        <v>1.54541</v>
      </c>
      <c r="JA38">
        <v>2.2875999999999999</v>
      </c>
      <c r="JB38">
        <v>37.819499999999998</v>
      </c>
      <c r="JC38">
        <v>23.807300000000001</v>
      </c>
      <c r="JD38">
        <v>18</v>
      </c>
      <c r="JE38">
        <v>480.892</v>
      </c>
      <c r="JF38">
        <v>522.45399999999995</v>
      </c>
      <c r="JG38">
        <v>25.1219</v>
      </c>
      <c r="JH38">
        <v>29.7699</v>
      </c>
      <c r="JI38">
        <v>30.000499999999999</v>
      </c>
      <c r="JJ38">
        <v>29.7317</v>
      </c>
      <c r="JK38">
        <v>29.680900000000001</v>
      </c>
      <c r="JL38">
        <v>7.2804700000000002</v>
      </c>
      <c r="JM38">
        <v>53.475099999999998</v>
      </c>
      <c r="JN38">
        <v>0</v>
      </c>
      <c r="JO38">
        <v>25.188199999999998</v>
      </c>
      <c r="JP38">
        <v>100</v>
      </c>
      <c r="JQ38">
        <v>16.028500000000001</v>
      </c>
      <c r="JR38">
        <v>100.251</v>
      </c>
      <c r="JS38">
        <v>99.481499999999997</v>
      </c>
    </row>
    <row r="39" spans="1:279" x14ac:dyDescent="0.25">
      <c r="A39">
        <v>23</v>
      </c>
      <c r="B39">
        <v>1657381118.0999999</v>
      </c>
      <c r="C39">
        <v>4014.099999904633</v>
      </c>
      <c r="D39" t="s">
        <v>536</v>
      </c>
      <c r="E39" t="s">
        <v>537</v>
      </c>
      <c r="F39" t="s">
        <v>413</v>
      </c>
      <c r="G39" t="s">
        <v>414</v>
      </c>
      <c r="H39" t="s">
        <v>416</v>
      </c>
      <c r="I39" t="s">
        <v>415</v>
      </c>
      <c r="J39" t="s">
        <v>512</v>
      </c>
      <c r="K39">
        <v>1657381118.0999999</v>
      </c>
      <c r="L39">
        <f t="shared" si="0"/>
        <v>5.9583861929566294E-3</v>
      </c>
      <c r="M39">
        <f t="shared" si="1"/>
        <v>5.9583861929566293</v>
      </c>
      <c r="N39">
        <f t="shared" si="2"/>
        <v>1.2959802080372123</v>
      </c>
      <c r="O39">
        <f t="shared" si="3"/>
        <v>72.943899999999999</v>
      </c>
      <c r="P39">
        <f t="shared" si="4"/>
        <v>65.869231546535744</v>
      </c>
      <c r="Q39">
        <f t="shared" si="5"/>
        <v>6.5684913628052968</v>
      </c>
      <c r="R39">
        <f t="shared" si="6"/>
        <v>7.2739785461263988</v>
      </c>
      <c r="S39">
        <f t="shared" si="7"/>
        <v>0.41243365356576489</v>
      </c>
      <c r="T39">
        <f t="shared" si="8"/>
        <v>2.9241869849387725</v>
      </c>
      <c r="U39">
        <f t="shared" si="9"/>
        <v>0.38262894494713623</v>
      </c>
      <c r="V39">
        <f t="shared" si="10"/>
        <v>0.24164119385751245</v>
      </c>
      <c r="W39">
        <f t="shared" si="11"/>
        <v>289.54310907239721</v>
      </c>
      <c r="X39">
        <f t="shared" si="12"/>
        <v>28.137279152602535</v>
      </c>
      <c r="Y39">
        <f t="shared" si="13"/>
        <v>27.998799999999999</v>
      </c>
      <c r="Z39">
        <f t="shared" si="14"/>
        <v>3.7945742162879772</v>
      </c>
      <c r="AA39">
        <f t="shared" si="15"/>
        <v>60.393966397831434</v>
      </c>
      <c r="AB39">
        <f t="shared" si="16"/>
        <v>2.2890766400799998</v>
      </c>
      <c r="AC39">
        <f t="shared" si="17"/>
        <v>3.7902406094695471</v>
      </c>
      <c r="AD39">
        <f t="shared" si="18"/>
        <v>1.5054975762079774</v>
      </c>
      <c r="AE39">
        <f t="shared" si="19"/>
        <v>-262.76483110938733</v>
      </c>
      <c r="AF39">
        <f t="shared" si="20"/>
        <v>-3.0899158671476541</v>
      </c>
      <c r="AG39">
        <f t="shared" si="21"/>
        <v>-0.23030565145695353</v>
      </c>
      <c r="AH39">
        <f t="shared" si="22"/>
        <v>23.458056444405287</v>
      </c>
      <c r="AI39">
        <f t="shared" si="23"/>
        <v>1.2574088756238417</v>
      </c>
      <c r="AJ39">
        <f t="shared" si="24"/>
        <v>6.0018368802528697</v>
      </c>
      <c r="AK39">
        <f t="shared" si="25"/>
        <v>1.2959802080372123</v>
      </c>
      <c r="AL39">
        <v>76.245642160908773</v>
      </c>
      <c r="AM39">
        <v>74.661096363636332</v>
      </c>
      <c r="AN39">
        <v>9.271673556634708E-4</v>
      </c>
      <c r="AO39">
        <v>67.04241303239337</v>
      </c>
      <c r="AP39">
        <f t="shared" si="26"/>
        <v>5.9583861929566293</v>
      </c>
      <c r="AQ39">
        <v>15.92365473661406</v>
      </c>
      <c r="AR39">
        <v>22.958715757575749</v>
      </c>
      <c r="AS39">
        <v>-8.4422580062006869E-3</v>
      </c>
      <c r="AT39">
        <v>78.04161866756742</v>
      </c>
      <c r="AU39">
        <v>0</v>
      </c>
      <c r="AV39">
        <v>0</v>
      </c>
      <c r="AW39">
        <f t="shared" si="27"/>
        <v>1</v>
      </c>
      <c r="AX39">
        <f t="shared" si="28"/>
        <v>0</v>
      </c>
      <c r="AY39">
        <f t="shared" si="29"/>
        <v>52542.574542061055</v>
      </c>
      <c r="AZ39" t="s">
        <v>418</v>
      </c>
      <c r="BA39">
        <v>10261.299999999999</v>
      </c>
      <c r="BB39">
        <v>726.8726923076922</v>
      </c>
      <c r="BC39">
        <v>3279.05</v>
      </c>
      <c r="BD39">
        <f t="shared" si="30"/>
        <v>0.77832826815458989</v>
      </c>
      <c r="BE39">
        <v>-1.5391584728262959</v>
      </c>
      <c r="BF39" t="s">
        <v>538</v>
      </c>
      <c r="BG39">
        <v>10232.6</v>
      </c>
      <c r="BH39">
        <v>853.75747999999987</v>
      </c>
      <c r="BI39">
        <v>1084.46</v>
      </c>
      <c r="BJ39">
        <f t="shared" si="31"/>
        <v>0.21273492798259053</v>
      </c>
      <c r="BK39">
        <v>0.5</v>
      </c>
      <c r="BL39">
        <f t="shared" si="32"/>
        <v>1513.0589995193766</v>
      </c>
      <c r="BM39">
        <f t="shared" si="33"/>
        <v>1.2959802080372123</v>
      </c>
      <c r="BN39">
        <f t="shared" si="34"/>
        <v>160.94024864808253</v>
      </c>
      <c r="BO39">
        <f t="shared" si="35"/>
        <v>1.8737793316480657E-3</v>
      </c>
      <c r="BP39">
        <f t="shared" si="36"/>
        <v>2.0236707670176863</v>
      </c>
      <c r="BQ39">
        <f t="shared" si="37"/>
        <v>501.77924010855759</v>
      </c>
      <c r="BR39" t="s">
        <v>539</v>
      </c>
      <c r="BS39">
        <v>624.88</v>
      </c>
      <c r="BT39">
        <f t="shared" si="38"/>
        <v>624.88</v>
      </c>
      <c r="BU39">
        <f t="shared" si="39"/>
        <v>0.42378695387566168</v>
      </c>
      <c r="BV39">
        <f t="shared" si="40"/>
        <v>0.501985552025763</v>
      </c>
      <c r="BW39">
        <f t="shared" si="41"/>
        <v>0.82684605733619176</v>
      </c>
      <c r="BX39">
        <f t="shared" si="42"/>
        <v>0.64516417399946457</v>
      </c>
      <c r="BY39">
        <f t="shared" si="43"/>
        <v>0.85988931622637133</v>
      </c>
      <c r="BZ39">
        <f t="shared" si="44"/>
        <v>0.36741198653961876</v>
      </c>
      <c r="CA39">
        <f t="shared" si="45"/>
        <v>0.63258801346038118</v>
      </c>
      <c r="CB39">
        <v>3470</v>
      </c>
      <c r="CC39">
        <v>300</v>
      </c>
      <c r="CD39">
        <v>300</v>
      </c>
      <c r="CE39">
        <v>300</v>
      </c>
      <c r="CF39">
        <v>10232.6</v>
      </c>
      <c r="CG39">
        <v>1036.8900000000001</v>
      </c>
      <c r="CH39">
        <v>-1.1153700000000001E-2</v>
      </c>
      <c r="CI39">
        <v>0.28000000000000003</v>
      </c>
      <c r="CJ39" t="s">
        <v>421</v>
      </c>
      <c r="CK39" t="s">
        <v>421</v>
      </c>
      <c r="CL39" t="s">
        <v>421</v>
      </c>
      <c r="CM39" t="s">
        <v>421</v>
      </c>
      <c r="CN39" t="s">
        <v>421</v>
      </c>
      <c r="CO39" t="s">
        <v>421</v>
      </c>
      <c r="CP39" t="s">
        <v>421</v>
      </c>
      <c r="CQ39" t="s">
        <v>421</v>
      </c>
      <c r="CR39" t="s">
        <v>421</v>
      </c>
      <c r="CS39" t="s">
        <v>421</v>
      </c>
      <c r="CT39">
        <f t="shared" si="46"/>
        <v>1799.85</v>
      </c>
      <c r="CU39">
        <f t="shared" si="47"/>
        <v>1513.0589995193766</v>
      </c>
      <c r="CV39">
        <f t="shared" si="48"/>
        <v>0.84065838793198133</v>
      </c>
      <c r="CW39">
        <f t="shared" si="49"/>
        <v>0.16087068870872417</v>
      </c>
      <c r="CX39">
        <v>6</v>
      </c>
      <c r="CY39">
        <v>0.5</v>
      </c>
      <c r="CZ39" t="s">
        <v>422</v>
      </c>
      <c r="DA39">
        <v>2</v>
      </c>
      <c r="DB39" t="b">
        <v>1</v>
      </c>
      <c r="DC39">
        <v>1657381118.0999999</v>
      </c>
      <c r="DD39">
        <v>72.943899999999999</v>
      </c>
      <c r="DE39">
        <v>74.977199999999996</v>
      </c>
      <c r="DF39">
        <v>22.954999999999998</v>
      </c>
      <c r="DG39">
        <v>15.9214</v>
      </c>
      <c r="DH39">
        <v>73.503900000000002</v>
      </c>
      <c r="DI39">
        <v>22.972899999999999</v>
      </c>
      <c r="DJ39">
        <v>500.233</v>
      </c>
      <c r="DK39">
        <v>99.619900000000001</v>
      </c>
      <c r="DL39">
        <v>0.100276</v>
      </c>
      <c r="DM39">
        <v>27.979199999999999</v>
      </c>
      <c r="DN39">
        <v>27.998799999999999</v>
      </c>
      <c r="DO39">
        <v>999.9</v>
      </c>
      <c r="DP39">
        <v>0</v>
      </c>
      <c r="DQ39">
        <v>0</v>
      </c>
      <c r="DR39">
        <v>10007.5</v>
      </c>
      <c r="DS39">
        <v>0</v>
      </c>
      <c r="DT39">
        <v>1537.39</v>
      </c>
      <c r="DU39">
        <v>-2.0333600000000001</v>
      </c>
      <c r="DV39">
        <v>74.657600000000002</v>
      </c>
      <c r="DW39">
        <v>76.190299999999993</v>
      </c>
      <c r="DX39">
        <v>7.0336800000000004</v>
      </c>
      <c r="DY39">
        <v>74.977199999999996</v>
      </c>
      <c r="DZ39">
        <v>15.9214</v>
      </c>
      <c r="EA39">
        <v>2.2867799999999998</v>
      </c>
      <c r="EB39">
        <v>1.5860799999999999</v>
      </c>
      <c r="EC39">
        <v>19.583600000000001</v>
      </c>
      <c r="ED39">
        <v>13.824299999999999</v>
      </c>
      <c r="EE39">
        <v>1799.85</v>
      </c>
      <c r="EF39">
        <v>0.977993</v>
      </c>
      <c r="EG39">
        <v>2.20068E-2</v>
      </c>
      <c r="EH39">
        <v>0</v>
      </c>
      <c r="EI39">
        <v>853.654</v>
      </c>
      <c r="EJ39">
        <v>5.0007299999999999</v>
      </c>
      <c r="EK39">
        <v>19254</v>
      </c>
      <c r="EL39">
        <v>14732.1</v>
      </c>
      <c r="EM39">
        <v>46.061999999999998</v>
      </c>
      <c r="EN39">
        <v>47</v>
      </c>
      <c r="EO39">
        <v>46.811999999999998</v>
      </c>
      <c r="EP39">
        <v>45.561999999999998</v>
      </c>
      <c r="EQ39">
        <v>47.436999999999998</v>
      </c>
      <c r="ER39">
        <v>1755.35</v>
      </c>
      <c r="ES39">
        <v>39.5</v>
      </c>
      <c r="ET39">
        <v>0</v>
      </c>
      <c r="EU39">
        <v>123.5</v>
      </c>
      <c r="EV39">
        <v>0</v>
      </c>
      <c r="EW39">
        <v>853.75747999999987</v>
      </c>
      <c r="EX39">
        <v>2.394769231897123</v>
      </c>
      <c r="EY39">
        <v>14.20768918380033</v>
      </c>
      <c r="EZ39">
        <v>19150.804</v>
      </c>
      <c r="FA39">
        <v>15</v>
      </c>
      <c r="FB39">
        <v>1657381082.0999999</v>
      </c>
      <c r="FC39" t="s">
        <v>540</v>
      </c>
      <c r="FD39">
        <v>1657381071.0999999</v>
      </c>
      <c r="FE39">
        <v>1657381082.0999999</v>
      </c>
      <c r="FF39">
        <v>25</v>
      </c>
      <c r="FG39">
        <v>-0.01</v>
      </c>
      <c r="FH39">
        <v>-2E-3</v>
      </c>
      <c r="FI39">
        <v>-0.55800000000000005</v>
      </c>
      <c r="FJ39">
        <v>-6.6000000000000003E-2</v>
      </c>
      <c r="FK39">
        <v>75</v>
      </c>
      <c r="FL39">
        <v>16</v>
      </c>
      <c r="FM39">
        <v>0.44</v>
      </c>
      <c r="FN39">
        <v>0.02</v>
      </c>
      <c r="FO39">
        <v>-2.0920070000000002</v>
      </c>
      <c r="FP39">
        <v>0.43460983114447221</v>
      </c>
      <c r="FQ39">
        <v>6.5939181872389049E-2</v>
      </c>
      <c r="FR39">
        <v>1</v>
      </c>
      <c r="FS39">
        <v>7.0936795000000004</v>
      </c>
      <c r="FT39">
        <v>-8.5327204502808243E-2</v>
      </c>
      <c r="FU39">
        <v>3.5339078153653031E-2</v>
      </c>
      <c r="FV39">
        <v>1</v>
      </c>
      <c r="FW39">
        <v>2</v>
      </c>
      <c r="FX39">
        <v>2</v>
      </c>
      <c r="FY39" t="s">
        <v>424</v>
      </c>
      <c r="FZ39">
        <v>2.91439</v>
      </c>
      <c r="GA39">
        <v>2.8544299999999998</v>
      </c>
      <c r="GB39">
        <v>2.1115200000000001E-2</v>
      </c>
      <c r="GC39">
        <v>2.20097E-2</v>
      </c>
      <c r="GD39">
        <v>0.109971</v>
      </c>
      <c r="GE39">
        <v>8.6942699999999998E-2</v>
      </c>
      <c r="GF39">
        <v>32612.2</v>
      </c>
      <c r="GG39">
        <v>26085.4</v>
      </c>
      <c r="GH39">
        <v>30684.7</v>
      </c>
      <c r="GI39">
        <v>24618.2</v>
      </c>
      <c r="GJ39">
        <v>35768.9</v>
      </c>
      <c r="GK39">
        <v>30150.5</v>
      </c>
      <c r="GL39">
        <v>41640.6</v>
      </c>
      <c r="GM39">
        <v>33989.4</v>
      </c>
      <c r="GN39">
        <v>2.0464000000000002</v>
      </c>
      <c r="GO39">
        <v>2.0020699999999998</v>
      </c>
      <c r="GP39">
        <v>7.9311400000000004E-2</v>
      </c>
      <c r="GQ39">
        <v>0</v>
      </c>
      <c r="GR39">
        <v>26.702500000000001</v>
      </c>
      <c r="GS39">
        <v>999.9</v>
      </c>
      <c r="GT39">
        <v>56.5</v>
      </c>
      <c r="GU39">
        <v>33.9</v>
      </c>
      <c r="GV39">
        <v>30.1342</v>
      </c>
      <c r="GW39">
        <v>61.671399999999998</v>
      </c>
      <c r="GX39">
        <v>24.110600000000002</v>
      </c>
      <c r="GY39">
        <v>1</v>
      </c>
      <c r="GZ39">
        <v>0.20572699999999999</v>
      </c>
      <c r="HA39">
        <v>1.53135</v>
      </c>
      <c r="HB39">
        <v>20.252300000000002</v>
      </c>
      <c r="HC39">
        <v>5.2340600000000004</v>
      </c>
      <c r="HD39">
        <v>11.949199999999999</v>
      </c>
      <c r="HE39">
        <v>4.9875999999999996</v>
      </c>
      <c r="HF39">
        <v>3.2861500000000001</v>
      </c>
      <c r="HG39">
        <v>9999</v>
      </c>
      <c r="HH39">
        <v>9999</v>
      </c>
      <c r="HI39">
        <v>9999</v>
      </c>
      <c r="HJ39">
        <v>185.9</v>
      </c>
      <c r="HK39">
        <v>1.8619000000000001</v>
      </c>
      <c r="HL39">
        <v>1.8596900000000001</v>
      </c>
      <c r="HM39">
        <v>1.86005</v>
      </c>
      <c r="HN39">
        <v>1.8583700000000001</v>
      </c>
      <c r="HO39">
        <v>1.86032</v>
      </c>
      <c r="HP39">
        <v>1.8575999999999999</v>
      </c>
      <c r="HQ39">
        <v>1.86615</v>
      </c>
      <c r="HR39">
        <v>1.8653900000000001</v>
      </c>
      <c r="HS39">
        <v>0</v>
      </c>
      <c r="HT39">
        <v>0</v>
      </c>
      <c r="HU39">
        <v>0</v>
      </c>
      <c r="HV39">
        <v>0</v>
      </c>
      <c r="HW39" t="s">
        <v>425</v>
      </c>
      <c r="HX39" t="s">
        <v>426</v>
      </c>
      <c r="HY39" t="s">
        <v>427</v>
      </c>
      <c r="HZ39" t="s">
        <v>427</v>
      </c>
      <c r="IA39" t="s">
        <v>427</v>
      </c>
      <c r="IB39" t="s">
        <v>427</v>
      </c>
      <c r="IC39">
        <v>0</v>
      </c>
      <c r="ID39">
        <v>100</v>
      </c>
      <c r="IE39">
        <v>100</v>
      </c>
      <c r="IF39">
        <v>-0.56000000000000005</v>
      </c>
      <c r="IG39">
        <v>-1.7899999999999999E-2</v>
      </c>
      <c r="IH39">
        <v>-0.63744417592252689</v>
      </c>
      <c r="II39">
        <v>1.158620315000149E-3</v>
      </c>
      <c r="IJ39">
        <v>-1.4607559310062331E-6</v>
      </c>
      <c r="IK39">
        <v>3.8484305645441042E-10</v>
      </c>
      <c r="IL39">
        <v>-0.1164782961227095</v>
      </c>
      <c r="IM39">
        <v>3.0484640434847699E-3</v>
      </c>
      <c r="IN39">
        <v>-9.3584587959385786E-5</v>
      </c>
      <c r="IO39">
        <v>6.42983829145831E-6</v>
      </c>
      <c r="IP39">
        <v>4</v>
      </c>
      <c r="IQ39">
        <v>2084</v>
      </c>
      <c r="IR39">
        <v>2</v>
      </c>
      <c r="IS39">
        <v>32</v>
      </c>
      <c r="IT39">
        <v>0.8</v>
      </c>
      <c r="IU39">
        <v>0.6</v>
      </c>
      <c r="IV39">
        <v>0.30395499999999998</v>
      </c>
      <c r="IW39">
        <v>2.47559</v>
      </c>
      <c r="IX39">
        <v>1.54419</v>
      </c>
      <c r="IY39">
        <v>2.3535200000000001</v>
      </c>
      <c r="IZ39">
        <v>1.54541</v>
      </c>
      <c r="JA39">
        <v>2.2985799999999998</v>
      </c>
      <c r="JB39">
        <v>38.013399999999997</v>
      </c>
      <c r="JC39">
        <v>23.807300000000001</v>
      </c>
      <c r="JD39">
        <v>18</v>
      </c>
      <c r="JE39">
        <v>481.108</v>
      </c>
      <c r="JF39">
        <v>521.35799999999995</v>
      </c>
      <c r="JG39">
        <v>25.196999999999999</v>
      </c>
      <c r="JH39">
        <v>29.903300000000002</v>
      </c>
      <c r="JI39">
        <v>30.000499999999999</v>
      </c>
      <c r="JJ39">
        <v>29.863099999999999</v>
      </c>
      <c r="JK39">
        <v>29.8066</v>
      </c>
      <c r="JL39">
        <v>6.1470900000000004</v>
      </c>
      <c r="JM39">
        <v>53.985900000000001</v>
      </c>
      <c r="JN39">
        <v>0</v>
      </c>
      <c r="JO39">
        <v>25.191700000000001</v>
      </c>
      <c r="JP39">
        <v>75</v>
      </c>
      <c r="JQ39">
        <v>15.8407</v>
      </c>
      <c r="JR39">
        <v>100.223</v>
      </c>
      <c r="JS39">
        <v>99.462100000000007</v>
      </c>
    </row>
    <row r="40" spans="1:279" x14ac:dyDescent="0.25">
      <c r="A40">
        <v>24</v>
      </c>
      <c r="B40">
        <v>1657381228.0999999</v>
      </c>
      <c r="C40">
        <v>4124.0999999046326</v>
      </c>
      <c r="D40" t="s">
        <v>541</v>
      </c>
      <c r="E40" t="s">
        <v>542</v>
      </c>
      <c r="F40" t="s">
        <v>413</v>
      </c>
      <c r="G40" t="s">
        <v>414</v>
      </c>
      <c r="H40" t="s">
        <v>416</v>
      </c>
      <c r="I40" t="s">
        <v>415</v>
      </c>
      <c r="J40" t="s">
        <v>512</v>
      </c>
      <c r="K40">
        <v>1657381228.0999999</v>
      </c>
      <c r="L40">
        <f t="shared" si="0"/>
        <v>6.0659133498359068E-3</v>
      </c>
      <c r="M40">
        <f t="shared" si="1"/>
        <v>6.065913349835907</v>
      </c>
      <c r="N40">
        <f t="shared" si="2"/>
        <v>-0.99258923364484719</v>
      </c>
      <c r="O40">
        <f t="shared" si="3"/>
        <v>50.823599999999999</v>
      </c>
      <c r="P40">
        <f t="shared" si="4"/>
        <v>53.543784487269164</v>
      </c>
      <c r="Q40">
        <f t="shared" si="5"/>
        <v>5.3395945707709487</v>
      </c>
      <c r="R40">
        <f t="shared" si="6"/>
        <v>5.0683271872864797</v>
      </c>
      <c r="S40">
        <f t="shared" si="7"/>
        <v>0.42500609554121838</v>
      </c>
      <c r="T40">
        <f t="shared" si="8"/>
        <v>2.9231661591373497</v>
      </c>
      <c r="U40">
        <f t="shared" si="9"/>
        <v>0.39342097048612523</v>
      </c>
      <c r="V40">
        <f t="shared" si="10"/>
        <v>0.24853001014616774</v>
      </c>
      <c r="W40">
        <f t="shared" si="11"/>
        <v>289.59360207279695</v>
      </c>
      <c r="X40">
        <f t="shared" si="12"/>
        <v>28.080929235558223</v>
      </c>
      <c r="Y40">
        <f t="shared" si="13"/>
        <v>27.937899999999999</v>
      </c>
      <c r="Z40">
        <f t="shared" si="14"/>
        <v>3.7811232138304609</v>
      </c>
      <c r="AA40">
        <f t="shared" si="15"/>
        <v>60.52873963452361</v>
      </c>
      <c r="AB40">
        <f t="shared" si="16"/>
        <v>2.2903486505814197</v>
      </c>
      <c r="AC40">
        <f t="shared" si="17"/>
        <v>3.7839027615818384</v>
      </c>
      <c r="AD40">
        <f t="shared" si="18"/>
        <v>1.4907745632490412</v>
      </c>
      <c r="AE40">
        <f t="shared" si="19"/>
        <v>-267.5067787277635</v>
      </c>
      <c r="AF40">
        <f t="shared" si="20"/>
        <v>1.9856810480402125</v>
      </c>
      <c r="AG40">
        <f t="shared" si="21"/>
        <v>0.14798753274168258</v>
      </c>
      <c r="AH40">
        <f t="shared" si="22"/>
        <v>24.220491925815359</v>
      </c>
      <c r="AI40">
        <f t="shared" si="23"/>
        <v>-0.97170960537194839</v>
      </c>
      <c r="AJ40">
        <f t="shared" si="24"/>
        <v>6.118771503237709</v>
      </c>
      <c r="AK40">
        <f t="shared" si="25"/>
        <v>-0.99258923364484719</v>
      </c>
      <c r="AL40">
        <v>50.814495709235807</v>
      </c>
      <c r="AM40">
        <v>52.02677151515153</v>
      </c>
      <c r="AN40">
        <v>-3.221014496125754E-4</v>
      </c>
      <c r="AO40">
        <v>67.041367231750939</v>
      </c>
      <c r="AP40">
        <f t="shared" si="26"/>
        <v>6.065913349835907</v>
      </c>
      <c r="AQ40">
        <v>15.798990249951951</v>
      </c>
      <c r="AR40">
        <v>22.970729090909099</v>
      </c>
      <c r="AS40">
        <v>-9.3103340002392426E-3</v>
      </c>
      <c r="AT40">
        <v>78.053883950088064</v>
      </c>
      <c r="AU40">
        <v>0</v>
      </c>
      <c r="AV40">
        <v>0</v>
      </c>
      <c r="AW40">
        <f t="shared" si="27"/>
        <v>1</v>
      </c>
      <c r="AX40">
        <f t="shared" si="28"/>
        <v>0</v>
      </c>
      <c r="AY40">
        <f t="shared" si="29"/>
        <v>52518.337864495086</v>
      </c>
      <c r="AZ40" t="s">
        <v>418</v>
      </c>
      <c r="BA40">
        <v>10261.299999999999</v>
      </c>
      <c r="BB40">
        <v>726.8726923076922</v>
      </c>
      <c r="BC40">
        <v>3279.05</v>
      </c>
      <c r="BD40">
        <f t="shared" si="30"/>
        <v>0.77832826815458989</v>
      </c>
      <c r="BE40">
        <v>-1.5391584728262959</v>
      </c>
      <c r="BF40" t="s">
        <v>543</v>
      </c>
      <c r="BG40">
        <v>10231.5</v>
      </c>
      <c r="BH40">
        <v>861.99046153846143</v>
      </c>
      <c r="BI40">
        <v>1054.8900000000001</v>
      </c>
      <c r="BJ40">
        <f t="shared" si="31"/>
        <v>0.18286223062266083</v>
      </c>
      <c r="BK40">
        <v>0.5</v>
      </c>
      <c r="BL40">
        <f t="shared" si="32"/>
        <v>1513.3274995195839</v>
      </c>
      <c r="BM40">
        <f t="shared" si="33"/>
        <v>-0.99258923364484719</v>
      </c>
      <c r="BN40">
        <f t="shared" si="34"/>
        <v>138.36522111238239</v>
      </c>
      <c r="BO40">
        <f t="shared" si="35"/>
        <v>3.6117049307235932E-4</v>
      </c>
      <c r="BP40">
        <f t="shared" si="36"/>
        <v>2.1084283669387327</v>
      </c>
      <c r="BQ40">
        <f t="shared" si="37"/>
        <v>495.35444378813753</v>
      </c>
      <c r="BR40" t="s">
        <v>544</v>
      </c>
      <c r="BS40">
        <v>639.94000000000005</v>
      </c>
      <c r="BT40">
        <f t="shared" si="38"/>
        <v>639.94000000000005</v>
      </c>
      <c r="BU40">
        <f t="shared" si="39"/>
        <v>0.39335854923262137</v>
      </c>
      <c r="BV40">
        <f t="shared" si="40"/>
        <v>0.46487417390417796</v>
      </c>
      <c r="BW40">
        <f t="shared" si="41"/>
        <v>0.84276896377945587</v>
      </c>
      <c r="BX40">
        <f t="shared" si="42"/>
        <v>0.58807731768375293</v>
      </c>
      <c r="BY40">
        <f t="shared" si="43"/>
        <v>0.87147550183772171</v>
      </c>
      <c r="BZ40">
        <f t="shared" si="44"/>
        <v>0.34512165983517185</v>
      </c>
      <c r="CA40">
        <f t="shared" si="45"/>
        <v>0.65487834016482815</v>
      </c>
      <c r="CB40">
        <v>3472</v>
      </c>
      <c r="CC40">
        <v>300</v>
      </c>
      <c r="CD40">
        <v>300</v>
      </c>
      <c r="CE40">
        <v>300</v>
      </c>
      <c r="CF40">
        <v>10231.5</v>
      </c>
      <c r="CG40">
        <v>1016.73</v>
      </c>
      <c r="CH40">
        <v>-1.11529E-2</v>
      </c>
      <c r="CI40">
        <v>0.72</v>
      </c>
      <c r="CJ40" t="s">
        <v>421</v>
      </c>
      <c r="CK40" t="s">
        <v>421</v>
      </c>
      <c r="CL40" t="s">
        <v>421</v>
      </c>
      <c r="CM40" t="s">
        <v>421</v>
      </c>
      <c r="CN40" t="s">
        <v>421</v>
      </c>
      <c r="CO40" t="s">
        <v>421</v>
      </c>
      <c r="CP40" t="s">
        <v>421</v>
      </c>
      <c r="CQ40" t="s">
        <v>421</v>
      </c>
      <c r="CR40" t="s">
        <v>421</v>
      </c>
      <c r="CS40" t="s">
        <v>421</v>
      </c>
      <c r="CT40">
        <f t="shared" si="46"/>
        <v>1800.17</v>
      </c>
      <c r="CU40">
        <f t="shared" si="47"/>
        <v>1513.3274995195839</v>
      </c>
      <c r="CV40">
        <f t="shared" si="48"/>
        <v>0.84065810424547893</v>
      </c>
      <c r="CW40">
        <f t="shared" si="49"/>
        <v>0.16087014119377444</v>
      </c>
      <c r="CX40">
        <v>6</v>
      </c>
      <c r="CY40">
        <v>0.5</v>
      </c>
      <c r="CZ40" t="s">
        <v>422</v>
      </c>
      <c r="DA40">
        <v>2</v>
      </c>
      <c r="DB40" t="b">
        <v>1</v>
      </c>
      <c r="DC40">
        <v>1657381228.0999999</v>
      </c>
      <c r="DD40">
        <v>50.823599999999999</v>
      </c>
      <c r="DE40">
        <v>50.030500000000004</v>
      </c>
      <c r="DF40">
        <v>22.966899999999999</v>
      </c>
      <c r="DG40">
        <v>15.791</v>
      </c>
      <c r="DH40">
        <v>51.3506</v>
      </c>
      <c r="DI40">
        <v>22.9832</v>
      </c>
      <c r="DJ40">
        <v>499.86</v>
      </c>
      <c r="DK40">
        <v>99.624600000000001</v>
      </c>
      <c r="DL40">
        <v>9.92918E-2</v>
      </c>
      <c r="DM40">
        <v>27.950500000000002</v>
      </c>
      <c r="DN40">
        <v>27.937899999999999</v>
      </c>
      <c r="DO40">
        <v>999.9</v>
      </c>
      <c r="DP40">
        <v>0</v>
      </c>
      <c r="DQ40">
        <v>0</v>
      </c>
      <c r="DR40">
        <v>10001.200000000001</v>
      </c>
      <c r="DS40">
        <v>0</v>
      </c>
      <c r="DT40">
        <v>1514.81</v>
      </c>
      <c r="DU40">
        <v>0.79313999999999996</v>
      </c>
      <c r="DV40">
        <v>52.018300000000004</v>
      </c>
      <c r="DW40">
        <v>50.833199999999998</v>
      </c>
      <c r="DX40">
        <v>7.1759399999999998</v>
      </c>
      <c r="DY40">
        <v>50.030500000000004</v>
      </c>
      <c r="DZ40">
        <v>15.791</v>
      </c>
      <c r="EA40">
        <v>2.2880699999999998</v>
      </c>
      <c r="EB40">
        <v>1.57317</v>
      </c>
      <c r="EC40">
        <v>19.592700000000001</v>
      </c>
      <c r="ED40">
        <v>13.698499999999999</v>
      </c>
      <c r="EE40">
        <v>1800.17</v>
      </c>
      <c r="EF40">
        <v>0.97800399999999998</v>
      </c>
      <c r="EG40">
        <v>2.1996100000000001E-2</v>
      </c>
      <c r="EH40">
        <v>0</v>
      </c>
      <c r="EI40">
        <v>862.42700000000002</v>
      </c>
      <c r="EJ40">
        <v>5.0007299999999999</v>
      </c>
      <c r="EK40">
        <v>19548.7</v>
      </c>
      <c r="EL40">
        <v>14734.8</v>
      </c>
      <c r="EM40">
        <v>46.25</v>
      </c>
      <c r="EN40">
        <v>46.75</v>
      </c>
      <c r="EO40">
        <v>46.375</v>
      </c>
      <c r="EP40">
        <v>46.186999999999998</v>
      </c>
      <c r="EQ40">
        <v>47.436999999999998</v>
      </c>
      <c r="ER40">
        <v>1755.68</v>
      </c>
      <c r="ES40">
        <v>39.49</v>
      </c>
      <c r="ET40">
        <v>0</v>
      </c>
      <c r="EU40">
        <v>109.8999998569489</v>
      </c>
      <c r="EV40">
        <v>0</v>
      </c>
      <c r="EW40">
        <v>861.99046153846143</v>
      </c>
      <c r="EX40">
        <v>3.6867008492586821</v>
      </c>
      <c r="EY40">
        <v>289.64786359040778</v>
      </c>
      <c r="EZ40">
        <v>19454.24615384615</v>
      </c>
      <c r="FA40">
        <v>15</v>
      </c>
      <c r="FB40">
        <v>1657381191.5999999</v>
      </c>
      <c r="FC40" t="s">
        <v>545</v>
      </c>
      <c r="FD40">
        <v>1657381180.0999999</v>
      </c>
      <c r="FE40">
        <v>1657381191.5999999</v>
      </c>
      <c r="FF40">
        <v>26</v>
      </c>
      <c r="FG40">
        <v>5.5E-2</v>
      </c>
      <c r="FH40">
        <v>2E-3</v>
      </c>
      <c r="FI40">
        <v>-0.52800000000000002</v>
      </c>
      <c r="FJ40">
        <v>-6.5000000000000002E-2</v>
      </c>
      <c r="FK40">
        <v>50</v>
      </c>
      <c r="FL40">
        <v>16</v>
      </c>
      <c r="FM40">
        <v>0.23</v>
      </c>
      <c r="FN40">
        <v>0.01</v>
      </c>
      <c r="FO40">
        <v>0.80822339999999993</v>
      </c>
      <c r="FP40">
        <v>0.19955308818011069</v>
      </c>
      <c r="FQ40">
        <v>3.537959540172838E-2</v>
      </c>
      <c r="FR40">
        <v>1</v>
      </c>
      <c r="FS40">
        <v>7.1972302499999996</v>
      </c>
      <c r="FT40">
        <v>4.8180225140698092E-2</v>
      </c>
      <c r="FU40">
        <v>2.4155329690101479E-2</v>
      </c>
      <c r="FV40">
        <v>1</v>
      </c>
      <c r="FW40">
        <v>2</v>
      </c>
      <c r="FX40">
        <v>2</v>
      </c>
      <c r="FY40" t="s">
        <v>424</v>
      </c>
      <c r="FZ40">
        <v>2.9132899999999999</v>
      </c>
      <c r="GA40">
        <v>2.8533900000000001</v>
      </c>
      <c r="GB40">
        <v>1.4768E-2</v>
      </c>
      <c r="GC40">
        <v>1.47116E-2</v>
      </c>
      <c r="GD40">
        <v>0.109989</v>
      </c>
      <c r="GE40">
        <v>8.6408100000000002E-2</v>
      </c>
      <c r="GF40">
        <v>32819</v>
      </c>
      <c r="GG40">
        <v>26276.7</v>
      </c>
      <c r="GH40">
        <v>30680.799999999999</v>
      </c>
      <c r="GI40">
        <v>24615.4</v>
      </c>
      <c r="GJ40">
        <v>35764.400000000001</v>
      </c>
      <c r="GK40">
        <v>30165.5</v>
      </c>
      <c r="GL40">
        <v>41636.1</v>
      </c>
      <c r="GM40">
        <v>33986.5</v>
      </c>
      <c r="GN40">
        <v>2.04487</v>
      </c>
      <c r="GO40">
        <v>2.00047</v>
      </c>
      <c r="GP40">
        <v>8.1881899999999994E-2</v>
      </c>
      <c r="GQ40">
        <v>0</v>
      </c>
      <c r="GR40">
        <v>26.599399999999999</v>
      </c>
      <c r="GS40">
        <v>999.9</v>
      </c>
      <c r="GT40">
        <v>56.2</v>
      </c>
      <c r="GU40">
        <v>34</v>
      </c>
      <c r="GV40">
        <v>30.139399999999998</v>
      </c>
      <c r="GW40">
        <v>61.471499999999999</v>
      </c>
      <c r="GX40">
        <v>25.004000000000001</v>
      </c>
      <c r="GY40">
        <v>1</v>
      </c>
      <c r="GZ40">
        <v>0.21016799999999999</v>
      </c>
      <c r="HA40">
        <v>0.95697399999999999</v>
      </c>
      <c r="HB40">
        <v>20.257200000000001</v>
      </c>
      <c r="HC40">
        <v>5.2346599999999999</v>
      </c>
      <c r="HD40">
        <v>11.949299999999999</v>
      </c>
      <c r="HE40">
        <v>4.9874999999999998</v>
      </c>
      <c r="HF40">
        <v>3.2864800000000001</v>
      </c>
      <c r="HG40">
        <v>9999</v>
      </c>
      <c r="HH40">
        <v>9999</v>
      </c>
      <c r="HI40">
        <v>9999</v>
      </c>
      <c r="HJ40">
        <v>185.9</v>
      </c>
      <c r="HK40">
        <v>1.8619399999999999</v>
      </c>
      <c r="HL40">
        <v>1.85965</v>
      </c>
      <c r="HM40">
        <v>1.86005</v>
      </c>
      <c r="HN40">
        <v>1.8583700000000001</v>
      </c>
      <c r="HO40">
        <v>1.8603099999999999</v>
      </c>
      <c r="HP40">
        <v>1.8575999999999999</v>
      </c>
      <c r="HQ40">
        <v>1.86615</v>
      </c>
      <c r="HR40">
        <v>1.8653900000000001</v>
      </c>
      <c r="HS40">
        <v>0</v>
      </c>
      <c r="HT40">
        <v>0</v>
      </c>
      <c r="HU40">
        <v>0</v>
      </c>
      <c r="HV40">
        <v>0</v>
      </c>
      <c r="HW40" t="s">
        <v>425</v>
      </c>
      <c r="HX40" t="s">
        <v>426</v>
      </c>
      <c r="HY40" t="s">
        <v>427</v>
      </c>
      <c r="HZ40" t="s">
        <v>427</v>
      </c>
      <c r="IA40" t="s">
        <v>427</v>
      </c>
      <c r="IB40" t="s">
        <v>427</v>
      </c>
      <c r="IC40">
        <v>0</v>
      </c>
      <c r="ID40">
        <v>100</v>
      </c>
      <c r="IE40">
        <v>100</v>
      </c>
      <c r="IF40">
        <v>-0.52700000000000002</v>
      </c>
      <c r="IG40">
        <v>-1.6299999999999999E-2</v>
      </c>
      <c r="IH40">
        <v>-0.5826683349627455</v>
      </c>
      <c r="II40">
        <v>1.158620315000149E-3</v>
      </c>
      <c r="IJ40">
        <v>-1.4607559310062331E-6</v>
      </c>
      <c r="IK40">
        <v>3.8484305645441042E-10</v>
      </c>
      <c r="IL40">
        <v>-0.1149250951371379</v>
      </c>
      <c r="IM40">
        <v>3.0484640434847699E-3</v>
      </c>
      <c r="IN40">
        <v>-9.3584587959385786E-5</v>
      </c>
      <c r="IO40">
        <v>6.42983829145831E-6</v>
      </c>
      <c r="IP40">
        <v>4</v>
      </c>
      <c r="IQ40">
        <v>2084</v>
      </c>
      <c r="IR40">
        <v>2</v>
      </c>
      <c r="IS40">
        <v>32</v>
      </c>
      <c r="IT40">
        <v>0.8</v>
      </c>
      <c r="IU40">
        <v>0.6</v>
      </c>
      <c r="IV40">
        <v>0.247803</v>
      </c>
      <c r="IW40">
        <v>2.47559</v>
      </c>
      <c r="IX40">
        <v>1.54297</v>
      </c>
      <c r="IY40">
        <v>2.35107</v>
      </c>
      <c r="IZ40">
        <v>1.54541</v>
      </c>
      <c r="JA40">
        <v>2.3803700000000001</v>
      </c>
      <c r="JB40">
        <v>38.086300000000001</v>
      </c>
      <c r="JC40">
        <v>23.816099999999999</v>
      </c>
      <c r="JD40">
        <v>18</v>
      </c>
      <c r="JE40">
        <v>480.899</v>
      </c>
      <c r="JF40">
        <v>520.99900000000002</v>
      </c>
      <c r="JG40">
        <v>25.549700000000001</v>
      </c>
      <c r="JH40">
        <v>29.975300000000001</v>
      </c>
      <c r="JI40">
        <v>30.000299999999999</v>
      </c>
      <c r="JJ40">
        <v>29.948499999999999</v>
      </c>
      <c r="JK40">
        <v>29.8919</v>
      </c>
      <c r="JL40">
        <v>5.0296399999999997</v>
      </c>
      <c r="JM40">
        <v>54.342300000000002</v>
      </c>
      <c r="JN40">
        <v>0</v>
      </c>
      <c r="JO40">
        <v>25.575500000000002</v>
      </c>
      <c r="JP40">
        <v>50</v>
      </c>
      <c r="JQ40">
        <v>15.770099999999999</v>
      </c>
      <c r="JR40">
        <v>100.212</v>
      </c>
      <c r="JS40">
        <v>99.452299999999994</v>
      </c>
    </row>
    <row r="41" spans="1:279" x14ac:dyDescent="0.25">
      <c r="A41">
        <v>25</v>
      </c>
      <c r="B41">
        <v>1657381348.0999999</v>
      </c>
      <c r="C41">
        <v>4244.0999999046326</v>
      </c>
      <c r="D41" t="s">
        <v>546</v>
      </c>
      <c r="E41" t="s">
        <v>547</v>
      </c>
      <c r="F41" t="s">
        <v>413</v>
      </c>
      <c r="G41" t="s">
        <v>414</v>
      </c>
      <c r="H41" t="s">
        <v>416</v>
      </c>
      <c r="I41" t="s">
        <v>415</v>
      </c>
      <c r="J41" t="s">
        <v>512</v>
      </c>
      <c r="K41">
        <v>1657381348.0999999</v>
      </c>
      <c r="L41">
        <f t="shared" si="0"/>
        <v>6.2426104393587516E-3</v>
      </c>
      <c r="M41">
        <f t="shared" si="1"/>
        <v>6.242610439358752</v>
      </c>
      <c r="N41">
        <f t="shared" si="2"/>
        <v>-3.6869967850693266</v>
      </c>
      <c r="O41">
        <f t="shared" si="3"/>
        <v>24.2255</v>
      </c>
      <c r="P41">
        <f t="shared" si="4"/>
        <v>37.944923764695396</v>
      </c>
      <c r="Q41">
        <f t="shared" si="5"/>
        <v>3.7841792497496858</v>
      </c>
      <c r="R41">
        <f t="shared" si="6"/>
        <v>2.4159657029040003</v>
      </c>
      <c r="S41">
        <f t="shared" si="7"/>
        <v>0.43612080757677996</v>
      </c>
      <c r="T41">
        <f t="shared" si="8"/>
        <v>2.9223462670877911</v>
      </c>
      <c r="U41">
        <f t="shared" si="9"/>
        <v>0.40292261417392156</v>
      </c>
      <c r="V41">
        <f t="shared" si="10"/>
        <v>0.25459844208992233</v>
      </c>
      <c r="W41">
        <f t="shared" si="11"/>
        <v>289.5537020726681</v>
      </c>
      <c r="X41">
        <f t="shared" si="12"/>
        <v>28.184390785431482</v>
      </c>
      <c r="Y41">
        <f t="shared" si="13"/>
        <v>28.0334</v>
      </c>
      <c r="Z41">
        <f t="shared" si="14"/>
        <v>3.8022349109596489</v>
      </c>
      <c r="AA41">
        <f t="shared" si="15"/>
        <v>60.371538034023366</v>
      </c>
      <c r="AB41">
        <f t="shared" si="16"/>
        <v>2.3044197022560002</v>
      </c>
      <c r="AC41">
        <f t="shared" si="17"/>
        <v>3.8170631017505419</v>
      </c>
      <c r="AD41">
        <f t="shared" si="18"/>
        <v>1.4978152087036487</v>
      </c>
      <c r="AE41">
        <f t="shared" si="19"/>
        <v>-275.29912037572097</v>
      </c>
      <c r="AF41">
        <f t="shared" si="20"/>
        <v>10.52430873434273</v>
      </c>
      <c r="AG41">
        <f t="shared" si="21"/>
        <v>0.78552808789600082</v>
      </c>
      <c r="AH41">
        <f t="shared" si="22"/>
        <v>25.564418519185871</v>
      </c>
      <c r="AI41">
        <f t="shared" si="23"/>
        <v>-3.6379267911893303</v>
      </c>
      <c r="AJ41">
        <f t="shared" si="24"/>
        <v>6.262468659993127</v>
      </c>
      <c r="AK41">
        <f t="shared" si="25"/>
        <v>-3.6869967850693266</v>
      </c>
      <c r="AL41">
        <v>20.291029008279249</v>
      </c>
      <c r="AM41">
        <v>24.790529696969688</v>
      </c>
      <c r="AN41">
        <v>-1.286114370804262E-3</v>
      </c>
      <c r="AO41">
        <v>67.041996375497177</v>
      </c>
      <c r="AP41">
        <f t="shared" si="26"/>
        <v>6.242610439358752</v>
      </c>
      <c r="AQ41">
        <v>15.77092847549606</v>
      </c>
      <c r="AR41">
        <v>23.108863030303009</v>
      </c>
      <c r="AS41">
        <v>-3.900927551041683E-3</v>
      </c>
      <c r="AT41">
        <v>78.069942867941734</v>
      </c>
      <c r="AU41">
        <v>0</v>
      </c>
      <c r="AV41">
        <v>0</v>
      </c>
      <c r="AW41">
        <f t="shared" si="27"/>
        <v>1</v>
      </c>
      <c r="AX41">
        <f t="shared" si="28"/>
        <v>0</v>
      </c>
      <c r="AY41">
        <f t="shared" si="29"/>
        <v>52468.729237202671</v>
      </c>
      <c r="AZ41" t="s">
        <v>418</v>
      </c>
      <c r="BA41">
        <v>10261.299999999999</v>
      </c>
      <c r="BB41">
        <v>726.8726923076922</v>
      </c>
      <c r="BC41">
        <v>3279.05</v>
      </c>
      <c r="BD41">
        <f t="shared" si="30"/>
        <v>0.77832826815458989</v>
      </c>
      <c r="BE41">
        <v>-1.5391584728262959</v>
      </c>
      <c r="BF41" t="s">
        <v>548</v>
      </c>
      <c r="BG41">
        <v>10232</v>
      </c>
      <c r="BH41">
        <v>881.04592000000002</v>
      </c>
      <c r="BI41">
        <v>1029.73</v>
      </c>
      <c r="BJ41">
        <f t="shared" si="31"/>
        <v>0.1443913258815418</v>
      </c>
      <c r="BK41">
        <v>0.5</v>
      </c>
      <c r="BL41">
        <f t="shared" si="32"/>
        <v>1513.1174995195172</v>
      </c>
      <c r="BM41">
        <f t="shared" si="33"/>
        <v>-3.6869967850693266</v>
      </c>
      <c r="BN41">
        <f t="shared" si="34"/>
        <v>109.24052098509314</v>
      </c>
      <c r="BO41">
        <f t="shared" si="35"/>
        <v>-1.4194788659341168E-3</v>
      </c>
      <c r="BP41">
        <f t="shared" si="36"/>
        <v>2.1843784292970003</v>
      </c>
      <c r="BQ41">
        <f t="shared" si="37"/>
        <v>489.73546088308143</v>
      </c>
      <c r="BR41" t="s">
        <v>549</v>
      </c>
      <c r="BS41">
        <v>679.99</v>
      </c>
      <c r="BT41">
        <f t="shared" si="38"/>
        <v>679.99</v>
      </c>
      <c r="BU41">
        <f t="shared" si="39"/>
        <v>0.3396424305400445</v>
      </c>
      <c r="BV41">
        <f t="shared" si="40"/>
        <v>0.42512746611768742</v>
      </c>
      <c r="BW41">
        <f t="shared" si="41"/>
        <v>0.86543596531053524</v>
      </c>
      <c r="BX41">
        <f t="shared" si="42"/>
        <v>0.4909377327987664</v>
      </c>
      <c r="BY41">
        <f t="shared" si="43"/>
        <v>0.88133375107619261</v>
      </c>
      <c r="BZ41">
        <f t="shared" si="44"/>
        <v>0.32811277950798101</v>
      </c>
      <c r="CA41">
        <f t="shared" si="45"/>
        <v>0.67188722049201899</v>
      </c>
      <c r="CB41">
        <v>3474</v>
      </c>
      <c r="CC41">
        <v>300</v>
      </c>
      <c r="CD41">
        <v>300</v>
      </c>
      <c r="CE41">
        <v>300</v>
      </c>
      <c r="CF41">
        <v>10232</v>
      </c>
      <c r="CG41">
        <v>1000.08</v>
      </c>
      <c r="CH41">
        <v>-1.1153100000000001E-2</v>
      </c>
      <c r="CI41">
        <v>0.17</v>
      </c>
      <c r="CJ41" t="s">
        <v>421</v>
      </c>
      <c r="CK41" t="s">
        <v>421</v>
      </c>
      <c r="CL41" t="s">
        <v>421</v>
      </c>
      <c r="CM41" t="s">
        <v>421</v>
      </c>
      <c r="CN41" t="s">
        <v>421</v>
      </c>
      <c r="CO41" t="s">
        <v>421</v>
      </c>
      <c r="CP41" t="s">
        <v>421</v>
      </c>
      <c r="CQ41" t="s">
        <v>421</v>
      </c>
      <c r="CR41" t="s">
        <v>421</v>
      </c>
      <c r="CS41" t="s">
        <v>421</v>
      </c>
      <c r="CT41">
        <f t="shared" si="46"/>
        <v>1799.92</v>
      </c>
      <c r="CU41">
        <f t="shared" si="47"/>
        <v>1513.1174995195172</v>
      </c>
      <c r="CV41">
        <f t="shared" si="48"/>
        <v>0.84065819565287181</v>
      </c>
      <c r="CW41">
        <f t="shared" si="49"/>
        <v>0.16087031761004272</v>
      </c>
      <c r="CX41">
        <v>6</v>
      </c>
      <c r="CY41">
        <v>0.5</v>
      </c>
      <c r="CZ41" t="s">
        <v>422</v>
      </c>
      <c r="DA41">
        <v>2</v>
      </c>
      <c r="DB41" t="b">
        <v>1</v>
      </c>
      <c r="DC41">
        <v>1657381348.0999999</v>
      </c>
      <c r="DD41">
        <v>24.2255</v>
      </c>
      <c r="DE41">
        <v>20.044499999999999</v>
      </c>
      <c r="DF41">
        <v>23.106999999999999</v>
      </c>
      <c r="DG41">
        <v>15.77</v>
      </c>
      <c r="DH41">
        <v>24.738399999999999</v>
      </c>
      <c r="DI41">
        <v>23.119800000000001</v>
      </c>
      <c r="DJ41">
        <v>500.29399999999998</v>
      </c>
      <c r="DK41">
        <v>99.627300000000005</v>
      </c>
      <c r="DL41">
        <v>0.100908</v>
      </c>
      <c r="DM41">
        <v>28.100200000000001</v>
      </c>
      <c r="DN41">
        <v>28.0334</v>
      </c>
      <c r="DO41">
        <v>999.9</v>
      </c>
      <c r="DP41">
        <v>0</v>
      </c>
      <c r="DQ41">
        <v>0</v>
      </c>
      <c r="DR41">
        <v>9996.25</v>
      </c>
      <c r="DS41">
        <v>0</v>
      </c>
      <c r="DT41">
        <v>1622.38</v>
      </c>
      <c r="DU41">
        <v>4.181</v>
      </c>
      <c r="DV41">
        <v>24.798500000000001</v>
      </c>
      <c r="DW41">
        <v>20.3657</v>
      </c>
      <c r="DX41">
        <v>7.3369999999999997</v>
      </c>
      <c r="DY41">
        <v>20.044499999999999</v>
      </c>
      <c r="DZ41">
        <v>15.77</v>
      </c>
      <c r="EA41">
        <v>2.3020900000000002</v>
      </c>
      <c r="EB41">
        <v>1.5711200000000001</v>
      </c>
      <c r="EC41">
        <v>19.690999999999999</v>
      </c>
      <c r="ED41">
        <v>13.6784</v>
      </c>
      <c r="EE41">
        <v>1799.92</v>
      </c>
      <c r="EF41">
        <v>0.97799700000000001</v>
      </c>
      <c r="EG41">
        <v>2.20033E-2</v>
      </c>
      <c r="EH41">
        <v>0</v>
      </c>
      <c r="EI41">
        <v>881.80600000000004</v>
      </c>
      <c r="EJ41">
        <v>5.0007299999999999</v>
      </c>
      <c r="EK41">
        <v>19969.900000000001</v>
      </c>
      <c r="EL41">
        <v>14732.7</v>
      </c>
      <c r="EM41">
        <v>46.186999999999998</v>
      </c>
      <c r="EN41">
        <v>46.875</v>
      </c>
      <c r="EO41">
        <v>46.75</v>
      </c>
      <c r="EP41">
        <v>46</v>
      </c>
      <c r="EQ41">
        <v>47.5</v>
      </c>
      <c r="ER41">
        <v>1755.43</v>
      </c>
      <c r="ES41">
        <v>39.49</v>
      </c>
      <c r="ET41">
        <v>0</v>
      </c>
      <c r="EU41">
        <v>119.8999998569489</v>
      </c>
      <c r="EV41">
        <v>0</v>
      </c>
      <c r="EW41">
        <v>881.04592000000002</v>
      </c>
      <c r="EX41">
        <v>5.9720000249314387</v>
      </c>
      <c r="EY41">
        <v>340.02307460802848</v>
      </c>
      <c r="EZ41">
        <v>20061.151999999998</v>
      </c>
      <c r="FA41">
        <v>15</v>
      </c>
      <c r="FB41">
        <v>1657381311.5999999</v>
      </c>
      <c r="FC41" t="s">
        <v>550</v>
      </c>
      <c r="FD41">
        <v>1657381296.0999999</v>
      </c>
      <c r="FE41">
        <v>1657381311.5999999</v>
      </c>
      <c r="FF41">
        <v>27</v>
      </c>
      <c r="FG41">
        <v>4.2000000000000003E-2</v>
      </c>
      <c r="FH41">
        <v>2E-3</v>
      </c>
      <c r="FI41">
        <v>-0.51700000000000002</v>
      </c>
      <c r="FJ41">
        <v>-6.3E-2</v>
      </c>
      <c r="FK41">
        <v>20</v>
      </c>
      <c r="FL41">
        <v>16</v>
      </c>
      <c r="FM41">
        <v>0.35</v>
      </c>
      <c r="FN41">
        <v>0.01</v>
      </c>
      <c r="FO41">
        <v>4.2548184999999998</v>
      </c>
      <c r="FP41">
        <v>0.2278491557223333</v>
      </c>
      <c r="FQ41">
        <v>4.2974319165636633E-2</v>
      </c>
      <c r="FR41">
        <v>1</v>
      </c>
      <c r="FS41">
        <v>7.3829609999999999</v>
      </c>
      <c r="FT41">
        <v>-8.4087129455907891E-2</v>
      </c>
      <c r="FU41">
        <v>3.7139042987131478E-2</v>
      </c>
      <c r="FV41">
        <v>1</v>
      </c>
      <c r="FW41">
        <v>2</v>
      </c>
      <c r="FX41">
        <v>2</v>
      </c>
      <c r="FY41" t="s">
        <v>424</v>
      </c>
      <c r="FZ41">
        <v>2.91438</v>
      </c>
      <c r="GA41">
        <v>2.8549600000000002</v>
      </c>
      <c r="GB41">
        <v>7.1001199999999997E-3</v>
      </c>
      <c r="GC41">
        <v>5.8799200000000003E-3</v>
      </c>
      <c r="GD41">
        <v>0.110439</v>
      </c>
      <c r="GE41">
        <v>8.6314600000000005E-2</v>
      </c>
      <c r="GF41">
        <v>33072.9</v>
      </c>
      <c r="GG41">
        <v>26512.1</v>
      </c>
      <c r="GH41">
        <v>30679.599999999999</v>
      </c>
      <c r="GI41">
        <v>24615.4</v>
      </c>
      <c r="GJ41">
        <v>35744.5</v>
      </c>
      <c r="GK41">
        <v>30169.200000000001</v>
      </c>
      <c r="GL41">
        <v>41634.199999999997</v>
      </c>
      <c r="GM41">
        <v>33987.199999999997</v>
      </c>
      <c r="GN41">
        <v>2.04535</v>
      </c>
      <c r="GO41">
        <v>1.99875</v>
      </c>
      <c r="GP41">
        <v>9.0464900000000001E-2</v>
      </c>
      <c r="GQ41">
        <v>0</v>
      </c>
      <c r="GR41">
        <v>26.5547</v>
      </c>
      <c r="GS41">
        <v>999.9</v>
      </c>
      <c r="GT41">
        <v>55.8</v>
      </c>
      <c r="GU41">
        <v>34.200000000000003</v>
      </c>
      <c r="GV41">
        <v>30.2591</v>
      </c>
      <c r="GW41">
        <v>61.6815</v>
      </c>
      <c r="GX41">
        <v>24.519200000000001</v>
      </c>
      <c r="GY41">
        <v>1</v>
      </c>
      <c r="GZ41">
        <v>0.21299299999999999</v>
      </c>
      <c r="HA41">
        <v>1.37435</v>
      </c>
      <c r="HB41">
        <v>20.253799999999998</v>
      </c>
      <c r="HC41">
        <v>5.23421</v>
      </c>
      <c r="HD41">
        <v>11.9499</v>
      </c>
      <c r="HE41">
        <v>4.9873500000000002</v>
      </c>
      <c r="HF41">
        <v>3.2864499999999999</v>
      </c>
      <c r="HG41">
        <v>9999</v>
      </c>
      <c r="HH41">
        <v>9999</v>
      </c>
      <c r="HI41">
        <v>9999</v>
      </c>
      <c r="HJ41">
        <v>185.9</v>
      </c>
      <c r="HK41">
        <v>1.8619300000000001</v>
      </c>
      <c r="HL41">
        <v>1.8596900000000001</v>
      </c>
      <c r="HM41">
        <v>1.8600699999999999</v>
      </c>
      <c r="HN41">
        <v>1.8583700000000001</v>
      </c>
      <c r="HO41">
        <v>1.8602799999999999</v>
      </c>
      <c r="HP41">
        <v>1.85761</v>
      </c>
      <c r="HQ41">
        <v>1.86615</v>
      </c>
      <c r="HR41">
        <v>1.8653900000000001</v>
      </c>
      <c r="HS41">
        <v>0</v>
      </c>
      <c r="HT41">
        <v>0</v>
      </c>
      <c r="HU41">
        <v>0</v>
      </c>
      <c r="HV41">
        <v>0</v>
      </c>
      <c r="HW41" t="s">
        <v>425</v>
      </c>
      <c r="HX41" t="s">
        <v>426</v>
      </c>
      <c r="HY41" t="s">
        <v>427</v>
      </c>
      <c r="HZ41" t="s">
        <v>427</v>
      </c>
      <c r="IA41" t="s">
        <v>427</v>
      </c>
      <c r="IB41" t="s">
        <v>427</v>
      </c>
      <c r="IC41">
        <v>0</v>
      </c>
      <c r="ID41">
        <v>100</v>
      </c>
      <c r="IE41">
        <v>100</v>
      </c>
      <c r="IF41">
        <v>-0.51300000000000001</v>
      </c>
      <c r="IG41">
        <v>-1.2800000000000001E-2</v>
      </c>
      <c r="IH41">
        <v>-0.54062062279006406</v>
      </c>
      <c r="II41">
        <v>1.158620315000149E-3</v>
      </c>
      <c r="IJ41">
        <v>-1.4607559310062331E-6</v>
      </c>
      <c r="IK41">
        <v>3.8484305645441042E-10</v>
      </c>
      <c r="IL41">
        <v>-0.1127823511879288</v>
      </c>
      <c r="IM41">
        <v>3.0484640434847699E-3</v>
      </c>
      <c r="IN41">
        <v>-9.3584587959385786E-5</v>
      </c>
      <c r="IO41">
        <v>6.42983829145831E-6</v>
      </c>
      <c r="IP41">
        <v>4</v>
      </c>
      <c r="IQ41">
        <v>2084</v>
      </c>
      <c r="IR41">
        <v>2</v>
      </c>
      <c r="IS41">
        <v>32</v>
      </c>
      <c r="IT41">
        <v>0.9</v>
      </c>
      <c r="IU41">
        <v>0.6</v>
      </c>
      <c r="IV41">
        <v>0.18310499999999999</v>
      </c>
      <c r="IW41">
        <v>2.5109900000000001</v>
      </c>
      <c r="IX41">
        <v>1.54419</v>
      </c>
      <c r="IY41">
        <v>2.3535200000000001</v>
      </c>
      <c r="IZ41">
        <v>1.54541</v>
      </c>
      <c r="JA41">
        <v>2.2875999999999999</v>
      </c>
      <c r="JB41">
        <v>38.134999999999998</v>
      </c>
      <c r="JC41">
        <v>23.807300000000001</v>
      </c>
      <c r="JD41">
        <v>18</v>
      </c>
      <c r="JE41">
        <v>481.55900000000003</v>
      </c>
      <c r="JF41">
        <v>520.27700000000004</v>
      </c>
      <c r="JG41">
        <v>25.5258</v>
      </c>
      <c r="JH41">
        <v>29.991099999999999</v>
      </c>
      <c r="JI41">
        <v>30.0001</v>
      </c>
      <c r="JJ41">
        <v>29.996099999999998</v>
      </c>
      <c r="JK41">
        <v>29.9481</v>
      </c>
      <c r="JL41">
        <v>3.7272699999999999</v>
      </c>
      <c r="JM41">
        <v>54.283200000000001</v>
      </c>
      <c r="JN41">
        <v>0</v>
      </c>
      <c r="JO41">
        <v>25.506</v>
      </c>
      <c r="JP41">
        <v>20</v>
      </c>
      <c r="JQ41">
        <v>15.6875</v>
      </c>
      <c r="JR41">
        <v>100.20699999999999</v>
      </c>
      <c r="JS41">
        <v>99.453500000000005</v>
      </c>
    </row>
    <row r="42" spans="1:279" x14ac:dyDescent="0.25">
      <c r="A42">
        <v>26</v>
      </c>
      <c r="B42">
        <v>1657381482.0999999</v>
      </c>
      <c r="C42">
        <v>4378.0999999046326</v>
      </c>
      <c r="D42" t="s">
        <v>551</v>
      </c>
      <c r="E42" t="s">
        <v>552</v>
      </c>
      <c r="F42" t="s">
        <v>413</v>
      </c>
      <c r="G42" t="s">
        <v>414</v>
      </c>
      <c r="H42" t="s">
        <v>416</v>
      </c>
      <c r="I42" t="s">
        <v>415</v>
      </c>
      <c r="J42" t="s">
        <v>512</v>
      </c>
      <c r="K42">
        <v>1657381482.0999999</v>
      </c>
      <c r="L42">
        <f t="shared" si="0"/>
        <v>6.3673814687298389E-3</v>
      </c>
      <c r="M42">
        <f t="shared" si="1"/>
        <v>6.3673814687298389</v>
      </c>
      <c r="N42">
        <f t="shared" si="2"/>
        <v>28.08006224699114</v>
      </c>
      <c r="O42">
        <f t="shared" si="3"/>
        <v>363.45</v>
      </c>
      <c r="P42">
        <f t="shared" si="4"/>
        <v>248.49193262795094</v>
      </c>
      <c r="Q42">
        <f t="shared" si="5"/>
        <v>24.782370800208245</v>
      </c>
      <c r="R42">
        <f t="shared" si="6"/>
        <v>36.247263933599996</v>
      </c>
      <c r="S42">
        <f t="shared" si="7"/>
        <v>0.44826931428967426</v>
      </c>
      <c r="T42">
        <f t="shared" si="8"/>
        <v>2.9219713856054153</v>
      </c>
      <c r="U42">
        <f t="shared" si="9"/>
        <v>0.41327120044533233</v>
      </c>
      <c r="V42">
        <f t="shared" si="10"/>
        <v>0.26121086405084437</v>
      </c>
      <c r="W42">
        <f t="shared" si="11"/>
        <v>289.57125807272479</v>
      </c>
      <c r="X42">
        <f t="shared" si="12"/>
        <v>28.160101934407209</v>
      </c>
      <c r="Y42">
        <f t="shared" si="13"/>
        <v>27.991099999999999</v>
      </c>
      <c r="Z42">
        <f t="shared" si="14"/>
        <v>3.7928712126243873</v>
      </c>
      <c r="AA42">
        <f t="shared" si="15"/>
        <v>60.312418815606129</v>
      </c>
      <c r="AB42">
        <f t="shared" si="16"/>
        <v>2.3032495849247998</v>
      </c>
      <c r="AC42">
        <f t="shared" si="17"/>
        <v>3.8188645558496863</v>
      </c>
      <c r="AD42">
        <f t="shared" si="18"/>
        <v>1.4896216276995875</v>
      </c>
      <c r="AE42">
        <f t="shared" si="19"/>
        <v>-280.80152277098591</v>
      </c>
      <c r="AF42">
        <f t="shared" si="20"/>
        <v>18.462436461137038</v>
      </c>
      <c r="AG42">
        <f t="shared" si="21"/>
        <v>1.3779671857066416</v>
      </c>
      <c r="AH42">
        <f t="shared" si="22"/>
        <v>28.610138948582581</v>
      </c>
      <c r="AI42">
        <f t="shared" si="23"/>
        <v>28.238810624655351</v>
      </c>
      <c r="AJ42">
        <f t="shared" si="24"/>
        <v>6.4042926638546582</v>
      </c>
      <c r="AK42">
        <f t="shared" si="25"/>
        <v>28.08006224699114</v>
      </c>
      <c r="AL42">
        <v>406.28110086167572</v>
      </c>
      <c r="AM42">
        <v>372.05759393939388</v>
      </c>
      <c r="AN42">
        <v>-4.9465308026599107E-4</v>
      </c>
      <c r="AO42">
        <v>67.041553446610081</v>
      </c>
      <c r="AP42">
        <f t="shared" si="26"/>
        <v>6.3673814687298389</v>
      </c>
      <c r="AQ42">
        <v>15.631789297222101</v>
      </c>
      <c r="AR42">
        <v>23.094396969696959</v>
      </c>
      <c r="AS42">
        <v>1.6552103917357209E-4</v>
      </c>
      <c r="AT42">
        <v>78.059067060014726</v>
      </c>
      <c r="AU42">
        <v>0</v>
      </c>
      <c r="AV42">
        <v>0</v>
      </c>
      <c r="AW42">
        <f t="shared" si="27"/>
        <v>1</v>
      </c>
      <c r="AX42">
        <f t="shared" si="28"/>
        <v>0</v>
      </c>
      <c r="AY42">
        <f t="shared" si="29"/>
        <v>52456.626157557475</v>
      </c>
      <c r="AZ42" t="s">
        <v>418</v>
      </c>
      <c r="BA42">
        <v>10261.299999999999</v>
      </c>
      <c r="BB42">
        <v>726.8726923076922</v>
      </c>
      <c r="BC42">
        <v>3279.05</v>
      </c>
      <c r="BD42">
        <f t="shared" si="30"/>
        <v>0.77832826815458989</v>
      </c>
      <c r="BE42">
        <v>-1.5391584728262959</v>
      </c>
      <c r="BF42" t="s">
        <v>553</v>
      </c>
      <c r="BG42">
        <v>10231.9</v>
      </c>
      <c r="BH42">
        <v>843.19373076923068</v>
      </c>
      <c r="BI42">
        <v>1222.8599999999999</v>
      </c>
      <c r="BJ42">
        <f t="shared" si="31"/>
        <v>0.31047402746902286</v>
      </c>
      <c r="BK42">
        <v>0.5</v>
      </c>
      <c r="BL42">
        <f t="shared" si="32"/>
        <v>1513.2098995195463</v>
      </c>
      <c r="BM42">
        <f t="shared" si="33"/>
        <v>28.08006224699114</v>
      </c>
      <c r="BN42">
        <f t="shared" si="34"/>
        <v>234.90618595491446</v>
      </c>
      <c r="BO42">
        <f t="shared" si="35"/>
        <v>1.9573768800496036E-2</v>
      </c>
      <c r="BP42">
        <f t="shared" si="36"/>
        <v>1.6814598564022052</v>
      </c>
      <c r="BQ42">
        <f t="shared" si="37"/>
        <v>529.50803916235418</v>
      </c>
      <c r="BR42" t="s">
        <v>554</v>
      </c>
      <c r="BS42">
        <v>591.27</v>
      </c>
      <c r="BT42">
        <f t="shared" si="38"/>
        <v>591.27</v>
      </c>
      <c r="BU42">
        <f t="shared" si="39"/>
        <v>0.51648594278985327</v>
      </c>
      <c r="BV42">
        <f t="shared" si="40"/>
        <v>0.60112773987993673</v>
      </c>
      <c r="BW42">
        <f t="shared" si="41"/>
        <v>0.76501424967817322</v>
      </c>
      <c r="BX42">
        <f t="shared" si="42"/>
        <v>0.76547577597751804</v>
      </c>
      <c r="BY42">
        <f t="shared" si="43"/>
        <v>0.80566110896864684</v>
      </c>
      <c r="BZ42">
        <f t="shared" si="44"/>
        <v>0.42152685176461024</v>
      </c>
      <c r="CA42">
        <f t="shared" si="45"/>
        <v>0.57847314823538976</v>
      </c>
      <c r="CB42">
        <v>3476</v>
      </c>
      <c r="CC42">
        <v>300</v>
      </c>
      <c r="CD42">
        <v>300</v>
      </c>
      <c r="CE42">
        <v>300</v>
      </c>
      <c r="CF42">
        <v>10231.9</v>
      </c>
      <c r="CG42">
        <v>1141.58</v>
      </c>
      <c r="CH42">
        <v>-1.11538E-2</v>
      </c>
      <c r="CI42">
        <v>-0.82</v>
      </c>
      <c r="CJ42" t="s">
        <v>421</v>
      </c>
      <c r="CK42" t="s">
        <v>421</v>
      </c>
      <c r="CL42" t="s">
        <v>421</v>
      </c>
      <c r="CM42" t="s">
        <v>421</v>
      </c>
      <c r="CN42" t="s">
        <v>421</v>
      </c>
      <c r="CO42" t="s">
        <v>421</v>
      </c>
      <c r="CP42" t="s">
        <v>421</v>
      </c>
      <c r="CQ42" t="s">
        <v>421</v>
      </c>
      <c r="CR42" t="s">
        <v>421</v>
      </c>
      <c r="CS42" t="s">
        <v>421</v>
      </c>
      <c r="CT42">
        <f t="shared" si="46"/>
        <v>1800.03</v>
      </c>
      <c r="CU42">
        <f t="shared" si="47"/>
        <v>1513.2098995195463</v>
      </c>
      <c r="CV42">
        <f t="shared" si="48"/>
        <v>0.84065815543049083</v>
      </c>
      <c r="CW42">
        <f t="shared" si="49"/>
        <v>0.16087023998084743</v>
      </c>
      <c r="CX42">
        <v>6</v>
      </c>
      <c r="CY42">
        <v>0.5</v>
      </c>
      <c r="CZ42" t="s">
        <v>422</v>
      </c>
      <c r="DA42">
        <v>2</v>
      </c>
      <c r="DB42" t="b">
        <v>1</v>
      </c>
      <c r="DC42">
        <v>1657381482.0999999</v>
      </c>
      <c r="DD42">
        <v>363.45</v>
      </c>
      <c r="DE42">
        <v>400.12599999999998</v>
      </c>
      <c r="DF42">
        <v>23.0946</v>
      </c>
      <c r="DG42">
        <v>15.5877</v>
      </c>
      <c r="DH42">
        <v>364.07</v>
      </c>
      <c r="DI42">
        <v>23.105</v>
      </c>
      <c r="DJ42">
        <v>500.05099999999999</v>
      </c>
      <c r="DK42">
        <v>99.630899999999997</v>
      </c>
      <c r="DL42">
        <v>0.100188</v>
      </c>
      <c r="DM42">
        <v>28.1083</v>
      </c>
      <c r="DN42">
        <v>27.991099999999999</v>
      </c>
      <c r="DO42">
        <v>999.9</v>
      </c>
      <c r="DP42">
        <v>0</v>
      </c>
      <c r="DQ42">
        <v>0</v>
      </c>
      <c r="DR42">
        <v>9993.75</v>
      </c>
      <c r="DS42">
        <v>0</v>
      </c>
      <c r="DT42">
        <v>1633.52</v>
      </c>
      <c r="DU42">
        <v>-36.676299999999998</v>
      </c>
      <c r="DV42">
        <v>372.04199999999997</v>
      </c>
      <c r="DW42">
        <v>406.46199999999999</v>
      </c>
      <c r="DX42">
        <v>7.5068999999999999</v>
      </c>
      <c r="DY42">
        <v>400.12599999999998</v>
      </c>
      <c r="DZ42">
        <v>15.5877</v>
      </c>
      <c r="EA42">
        <v>2.3009400000000002</v>
      </c>
      <c r="EB42">
        <v>1.5530200000000001</v>
      </c>
      <c r="EC42">
        <v>19.683</v>
      </c>
      <c r="ED42">
        <v>13.500400000000001</v>
      </c>
      <c r="EE42">
        <v>1800.03</v>
      </c>
      <c r="EF42">
        <v>0.97799999999999998</v>
      </c>
      <c r="EG42">
        <v>2.1999700000000001E-2</v>
      </c>
      <c r="EH42">
        <v>0</v>
      </c>
      <c r="EI42">
        <v>844.173</v>
      </c>
      <c r="EJ42">
        <v>5.0007299999999999</v>
      </c>
      <c r="EK42">
        <v>19646.2</v>
      </c>
      <c r="EL42">
        <v>14733.6</v>
      </c>
      <c r="EM42">
        <v>46.5</v>
      </c>
      <c r="EN42">
        <v>47</v>
      </c>
      <c r="EO42">
        <v>46.875</v>
      </c>
      <c r="EP42">
        <v>46.436999999999998</v>
      </c>
      <c r="EQ42">
        <v>47.811999999999998</v>
      </c>
      <c r="ER42">
        <v>1755.54</v>
      </c>
      <c r="ES42">
        <v>39.49</v>
      </c>
      <c r="ET42">
        <v>0</v>
      </c>
      <c r="EU42">
        <v>133.69999980926511</v>
      </c>
      <c r="EV42">
        <v>0</v>
      </c>
      <c r="EW42">
        <v>843.19373076923068</v>
      </c>
      <c r="EX42">
        <v>10.013709407834581</v>
      </c>
      <c r="EY42">
        <v>153.10085893697129</v>
      </c>
      <c r="EZ42">
        <v>19596.384615384621</v>
      </c>
      <c r="FA42">
        <v>15</v>
      </c>
      <c r="FB42">
        <v>1657381426.5999999</v>
      </c>
      <c r="FC42" t="s">
        <v>555</v>
      </c>
      <c r="FD42">
        <v>1657381419.5999999</v>
      </c>
      <c r="FE42">
        <v>1657381426.5999999</v>
      </c>
      <c r="FF42">
        <v>28</v>
      </c>
      <c r="FG42">
        <v>-0.32700000000000001</v>
      </c>
      <c r="FH42">
        <v>3.0000000000000001E-3</v>
      </c>
      <c r="FI42">
        <v>-0.61299999999999999</v>
      </c>
      <c r="FJ42">
        <v>-0.06</v>
      </c>
      <c r="FK42">
        <v>400</v>
      </c>
      <c r="FL42">
        <v>16</v>
      </c>
      <c r="FM42">
        <v>0.03</v>
      </c>
      <c r="FN42">
        <v>0.01</v>
      </c>
      <c r="FO42">
        <v>-36.533389999999997</v>
      </c>
      <c r="FP42">
        <v>0.14793545966231281</v>
      </c>
      <c r="FQ42">
        <v>9.7284949504021959E-2</v>
      </c>
      <c r="FR42">
        <v>1</v>
      </c>
      <c r="FS42">
        <v>7.4704234999999981</v>
      </c>
      <c r="FT42">
        <v>-7.7622664165118496E-2</v>
      </c>
      <c r="FU42">
        <v>1.260660631375464E-2</v>
      </c>
      <c r="FV42">
        <v>1</v>
      </c>
      <c r="FW42">
        <v>2</v>
      </c>
      <c r="FX42">
        <v>2</v>
      </c>
      <c r="FY42" t="s">
        <v>424</v>
      </c>
      <c r="FZ42">
        <v>2.9136099999999998</v>
      </c>
      <c r="GA42">
        <v>2.8542200000000002</v>
      </c>
      <c r="GB42">
        <v>9.1190400000000005E-2</v>
      </c>
      <c r="GC42">
        <v>9.9906800000000004E-2</v>
      </c>
      <c r="GD42">
        <v>0.110375</v>
      </c>
      <c r="GE42">
        <v>8.5570099999999996E-2</v>
      </c>
      <c r="GF42">
        <v>30266.3</v>
      </c>
      <c r="GG42">
        <v>24001.1</v>
      </c>
      <c r="GH42">
        <v>30674.400000000001</v>
      </c>
      <c r="GI42">
        <v>24612.3</v>
      </c>
      <c r="GJ42">
        <v>35741.599999999999</v>
      </c>
      <c r="GK42">
        <v>30191</v>
      </c>
      <c r="GL42">
        <v>41627.300000000003</v>
      </c>
      <c r="GM42">
        <v>33983.699999999997</v>
      </c>
      <c r="GN42">
        <v>2.04427</v>
      </c>
      <c r="GO42">
        <v>1.9981800000000001</v>
      </c>
      <c r="GP42">
        <v>7.9870200000000002E-2</v>
      </c>
      <c r="GQ42">
        <v>0</v>
      </c>
      <c r="GR42">
        <v>26.685700000000001</v>
      </c>
      <c r="GS42">
        <v>999.9</v>
      </c>
      <c r="GT42">
        <v>55.5</v>
      </c>
      <c r="GU42">
        <v>34.4</v>
      </c>
      <c r="GV42">
        <v>30.435300000000002</v>
      </c>
      <c r="GW42">
        <v>61.631500000000003</v>
      </c>
      <c r="GX42">
        <v>24.5913</v>
      </c>
      <c r="GY42">
        <v>1</v>
      </c>
      <c r="GZ42">
        <v>0.217497</v>
      </c>
      <c r="HA42">
        <v>1.0951599999999999</v>
      </c>
      <c r="HB42">
        <v>20.2561</v>
      </c>
      <c r="HC42">
        <v>5.23346</v>
      </c>
      <c r="HD42">
        <v>11.950100000000001</v>
      </c>
      <c r="HE42">
        <v>4.9875999999999996</v>
      </c>
      <c r="HF42">
        <v>3.2863500000000001</v>
      </c>
      <c r="HG42">
        <v>9999</v>
      </c>
      <c r="HH42">
        <v>9999</v>
      </c>
      <c r="HI42">
        <v>9999</v>
      </c>
      <c r="HJ42">
        <v>186</v>
      </c>
      <c r="HK42">
        <v>1.86198</v>
      </c>
      <c r="HL42">
        <v>1.85972</v>
      </c>
      <c r="HM42">
        <v>1.86006</v>
      </c>
      <c r="HN42">
        <v>1.8583700000000001</v>
      </c>
      <c r="HO42">
        <v>1.86033</v>
      </c>
      <c r="HP42">
        <v>1.85764</v>
      </c>
      <c r="HQ42">
        <v>1.8661700000000001</v>
      </c>
      <c r="HR42">
        <v>1.8653999999999999</v>
      </c>
      <c r="HS42">
        <v>0</v>
      </c>
      <c r="HT42">
        <v>0</v>
      </c>
      <c r="HU42">
        <v>0</v>
      </c>
      <c r="HV42">
        <v>0</v>
      </c>
      <c r="HW42" t="s">
        <v>425</v>
      </c>
      <c r="HX42" t="s">
        <v>426</v>
      </c>
      <c r="HY42" t="s">
        <v>427</v>
      </c>
      <c r="HZ42" t="s">
        <v>427</v>
      </c>
      <c r="IA42" t="s">
        <v>427</v>
      </c>
      <c r="IB42" t="s">
        <v>427</v>
      </c>
      <c r="IC42">
        <v>0</v>
      </c>
      <c r="ID42">
        <v>100</v>
      </c>
      <c r="IE42">
        <v>100</v>
      </c>
      <c r="IF42">
        <v>-0.62</v>
      </c>
      <c r="IG42">
        <v>-1.04E-2</v>
      </c>
      <c r="IH42">
        <v>-0.86719319480008039</v>
      </c>
      <c r="II42">
        <v>1.158620315000149E-3</v>
      </c>
      <c r="IJ42">
        <v>-1.4607559310062331E-6</v>
      </c>
      <c r="IK42">
        <v>3.8484305645441042E-10</v>
      </c>
      <c r="IL42">
        <v>-0.1101293668293481</v>
      </c>
      <c r="IM42">
        <v>3.0484640434847699E-3</v>
      </c>
      <c r="IN42">
        <v>-9.3584587959385786E-5</v>
      </c>
      <c r="IO42">
        <v>6.42983829145831E-6</v>
      </c>
      <c r="IP42">
        <v>4</v>
      </c>
      <c r="IQ42">
        <v>2084</v>
      </c>
      <c r="IR42">
        <v>2</v>
      </c>
      <c r="IS42">
        <v>32</v>
      </c>
      <c r="IT42">
        <v>1</v>
      </c>
      <c r="IU42">
        <v>0.9</v>
      </c>
      <c r="IV42">
        <v>1.01196</v>
      </c>
      <c r="IW42">
        <v>2.4462899999999999</v>
      </c>
      <c r="IX42">
        <v>1.54419</v>
      </c>
      <c r="IY42">
        <v>2.3535200000000001</v>
      </c>
      <c r="IZ42">
        <v>1.54541</v>
      </c>
      <c r="JA42">
        <v>2.2790499999999998</v>
      </c>
      <c r="JB42">
        <v>38.232399999999998</v>
      </c>
      <c r="JC42">
        <v>23.807300000000001</v>
      </c>
      <c r="JD42">
        <v>18</v>
      </c>
      <c r="JE42">
        <v>481.48500000000001</v>
      </c>
      <c r="JF42">
        <v>520.57399999999996</v>
      </c>
      <c r="JG42">
        <v>25.648700000000002</v>
      </c>
      <c r="JH42">
        <v>30.064800000000002</v>
      </c>
      <c r="JI42">
        <v>30.000299999999999</v>
      </c>
      <c r="JJ42">
        <v>30.0654</v>
      </c>
      <c r="JK42">
        <v>30.0245</v>
      </c>
      <c r="JL42">
        <v>20.349799999999998</v>
      </c>
      <c r="JM42">
        <v>55.176400000000001</v>
      </c>
      <c r="JN42">
        <v>0</v>
      </c>
      <c r="JO42">
        <v>25.656700000000001</v>
      </c>
      <c r="JP42">
        <v>400</v>
      </c>
      <c r="JQ42">
        <v>15.5036</v>
      </c>
      <c r="JR42">
        <v>100.191</v>
      </c>
      <c r="JS42">
        <v>99.442300000000003</v>
      </c>
    </row>
    <row r="43" spans="1:279" x14ac:dyDescent="0.25">
      <c r="A43">
        <v>27</v>
      </c>
      <c r="B43">
        <v>1657381634.5999999</v>
      </c>
      <c r="C43">
        <v>4530.5999999046326</v>
      </c>
      <c r="D43" t="s">
        <v>556</v>
      </c>
      <c r="E43" t="s">
        <v>557</v>
      </c>
      <c r="F43" t="s">
        <v>413</v>
      </c>
      <c r="G43" t="s">
        <v>414</v>
      </c>
      <c r="H43" t="s">
        <v>416</v>
      </c>
      <c r="I43" t="s">
        <v>415</v>
      </c>
      <c r="J43" t="s">
        <v>512</v>
      </c>
      <c r="K43">
        <v>1657381634.5999999</v>
      </c>
      <c r="L43">
        <f t="shared" si="0"/>
        <v>6.4848825016172434E-3</v>
      </c>
      <c r="M43">
        <f t="shared" si="1"/>
        <v>6.4848825016172436</v>
      </c>
      <c r="N43">
        <f t="shared" si="2"/>
        <v>30.078952422920302</v>
      </c>
      <c r="O43">
        <f t="shared" si="3"/>
        <v>361.04199999999997</v>
      </c>
      <c r="P43">
        <f t="shared" si="4"/>
        <v>241.33946057366458</v>
      </c>
      <c r="Q43">
        <f t="shared" si="5"/>
        <v>24.070824928150721</v>
      </c>
      <c r="R43">
        <f t="shared" si="6"/>
        <v>36.009771270109994</v>
      </c>
      <c r="S43">
        <f t="shared" si="7"/>
        <v>0.46002768276130329</v>
      </c>
      <c r="T43">
        <f t="shared" si="8"/>
        <v>2.9231810198827861</v>
      </c>
      <c r="U43">
        <f t="shared" si="9"/>
        <v>0.42326402120912254</v>
      </c>
      <c r="V43">
        <f t="shared" si="10"/>
        <v>0.26759782267709686</v>
      </c>
      <c r="W43">
        <f t="shared" si="11"/>
        <v>289.54949307241782</v>
      </c>
      <c r="X43">
        <f t="shared" si="12"/>
        <v>28.104657280085927</v>
      </c>
      <c r="Y43">
        <f t="shared" si="13"/>
        <v>27.942399999999999</v>
      </c>
      <c r="Z43">
        <f t="shared" si="14"/>
        <v>3.7821157048885388</v>
      </c>
      <c r="AA43">
        <f t="shared" si="15"/>
        <v>60.329969480217983</v>
      </c>
      <c r="AB43">
        <f t="shared" si="16"/>
        <v>2.3006070984120002</v>
      </c>
      <c r="AC43">
        <f t="shared" si="17"/>
        <v>3.8133735492214402</v>
      </c>
      <c r="AD43">
        <f t="shared" si="18"/>
        <v>1.4815086064765386</v>
      </c>
      <c r="AE43">
        <f t="shared" si="19"/>
        <v>-285.98331832132044</v>
      </c>
      <c r="AF43">
        <f t="shared" si="20"/>
        <v>22.252348362321818</v>
      </c>
      <c r="AG43">
        <f t="shared" si="21"/>
        <v>1.6595377201056143</v>
      </c>
      <c r="AH43">
        <f t="shared" si="22"/>
        <v>27.478060833524815</v>
      </c>
      <c r="AI43">
        <f t="shared" si="23"/>
        <v>30.128664235321807</v>
      </c>
      <c r="AJ43">
        <f t="shared" si="24"/>
        <v>6.4830130973077411</v>
      </c>
      <c r="AK43">
        <f t="shared" si="25"/>
        <v>30.078952422920302</v>
      </c>
      <c r="AL43">
        <v>406.21521753613189</v>
      </c>
      <c r="AM43">
        <v>369.57263030303028</v>
      </c>
      <c r="AN43">
        <v>-1.2907819860879511E-3</v>
      </c>
      <c r="AO43">
        <v>67.04077302436643</v>
      </c>
      <c r="AP43">
        <f t="shared" si="26"/>
        <v>6.4848825016172436</v>
      </c>
      <c r="AQ43">
        <v>15.466847413998821</v>
      </c>
      <c r="AR43">
        <v>23.066863636363621</v>
      </c>
      <c r="AS43">
        <v>-3.6921562444360923E-5</v>
      </c>
      <c r="AT43">
        <v>77.986259616977108</v>
      </c>
      <c r="AU43">
        <v>0</v>
      </c>
      <c r="AV43">
        <v>0</v>
      </c>
      <c r="AW43">
        <f t="shared" si="27"/>
        <v>1</v>
      </c>
      <c r="AX43">
        <f t="shared" si="28"/>
        <v>0</v>
      </c>
      <c r="AY43">
        <f t="shared" si="29"/>
        <v>52495.82386728131</v>
      </c>
      <c r="AZ43" t="s">
        <v>418</v>
      </c>
      <c r="BA43">
        <v>10261.299999999999</v>
      </c>
      <c r="BB43">
        <v>726.8726923076922</v>
      </c>
      <c r="BC43">
        <v>3279.05</v>
      </c>
      <c r="BD43">
        <f t="shared" si="30"/>
        <v>0.77832826815458989</v>
      </c>
      <c r="BE43">
        <v>-1.5391584728262959</v>
      </c>
      <c r="BF43" t="s">
        <v>558</v>
      </c>
      <c r="BG43">
        <v>10228.4</v>
      </c>
      <c r="BH43">
        <v>879.81884615384615</v>
      </c>
      <c r="BI43">
        <v>1329.52</v>
      </c>
      <c r="BJ43">
        <f t="shared" si="31"/>
        <v>0.33824324105402992</v>
      </c>
      <c r="BK43">
        <v>0.5</v>
      </c>
      <c r="BL43">
        <f t="shared" si="32"/>
        <v>1513.0925995193875</v>
      </c>
      <c r="BM43">
        <f t="shared" si="33"/>
        <v>30.078952422920302</v>
      </c>
      <c r="BN43">
        <f t="shared" si="34"/>
        <v>255.89667243815248</v>
      </c>
      <c r="BO43">
        <f t="shared" si="35"/>
        <v>2.0896348912016121E-2</v>
      </c>
      <c r="BP43">
        <f t="shared" si="36"/>
        <v>1.4663412359347736</v>
      </c>
      <c r="BQ43">
        <f t="shared" si="37"/>
        <v>548.56395340131587</v>
      </c>
      <c r="BR43" t="s">
        <v>559</v>
      </c>
      <c r="BS43">
        <v>605.41</v>
      </c>
      <c r="BT43">
        <f t="shared" si="38"/>
        <v>605.41</v>
      </c>
      <c r="BU43">
        <f t="shared" si="39"/>
        <v>0.54464017088874184</v>
      </c>
      <c r="BV43">
        <f t="shared" si="40"/>
        <v>0.62103983351445746</v>
      </c>
      <c r="BW43">
        <f t="shared" si="41"/>
        <v>0.72916697835161048</v>
      </c>
      <c r="BX43">
        <f t="shared" si="42"/>
        <v>0.74620951277153413</v>
      </c>
      <c r="BY43">
        <f t="shared" si="43"/>
        <v>0.76386934172797549</v>
      </c>
      <c r="BZ43">
        <f t="shared" si="44"/>
        <v>0.42734220487730118</v>
      </c>
      <c r="CA43">
        <f t="shared" si="45"/>
        <v>0.57265779512269877</v>
      </c>
      <c r="CB43">
        <v>3478</v>
      </c>
      <c r="CC43">
        <v>300</v>
      </c>
      <c r="CD43">
        <v>300</v>
      </c>
      <c r="CE43">
        <v>300</v>
      </c>
      <c r="CF43">
        <v>10228.4</v>
      </c>
      <c r="CG43">
        <v>1227.32</v>
      </c>
      <c r="CH43">
        <v>-1.1150800000000001E-2</v>
      </c>
      <c r="CI43">
        <v>-6.5</v>
      </c>
      <c r="CJ43" t="s">
        <v>421</v>
      </c>
      <c r="CK43" t="s">
        <v>421</v>
      </c>
      <c r="CL43" t="s">
        <v>421</v>
      </c>
      <c r="CM43" t="s">
        <v>421</v>
      </c>
      <c r="CN43" t="s">
        <v>421</v>
      </c>
      <c r="CO43" t="s">
        <v>421</v>
      </c>
      <c r="CP43" t="s">
        <v>421</v>
      </c>
      <c r="CQ43" t="s">
        <v>421</v>
      </c>
      <c r="CR43" t="s">
        <v>421</v>
      </c>
      <c r="CS43" t="s">
        <v>421</v>
      </c>
      <c r="CT43">
        <f t="shared" si="46"/>
        <v>1799.89</v>
      </c>
      <c r="CU43">
        <f t="shared" si="47"/>
        <v>1513.0925995193875</v>
      </c>
      <c r="CV43">
        <f t="shared" si="48"/>
        <v>0.84065837330025017</v>
      </c>
      <c r="CW43">
        <f t="shared" si="49"/>
        <v>0.16087066046948303</v>
      </c>
      <c r="CX43">
        <v>6</v>
      </c>
      <c r="CY43">
        <v>0.5</v>
      </c>
      <c r="CZ43" t="s">
        <v>422</v>
      </c>
      <c r="DA43">
        <v>2</v>
      </c>
      <c r="DB43" t="b">
        <v>1</v>
      </c>
      <c r="DC43">
        <v>1657381634.5999999</v>
      </c>
      <c r="DD43">
        <v>361.04199999999997</v>
      </c>
      <c r="DE43">
        <v>399.99200000000002</v>
      </c>
      <c r="DF43">
        <v>23.066400000000002</v>
      </c>
      <c r="DG43">
        <v>15.4688</v>
      </c>
      <c r="DH43">
        <v>361.69499999999999</v>
      </c>
      <c r="DI43">
        <v>23.075099999999999</v>
      </c>
      <c r="DJ43">
        <v>500.16899999999998</v>
      </c>
      <c r="DK43">
        <v>99.6374</v>
      </c>
      <c r="DL43">
        <v>0.10105500000000001</v>
      </c>
      <c r="DM43">
        <v>28.083600000000001</v>
      </c>
      <c r="DN43">
        <v>27.942399999999999</v>
      </c>
      <c r="DO43">
        <v>999.9</v>
      </c>
      <c r="DP43">
        <v>0</v>
      </c>
      <c r="DQ43">
        <v>0</v>
      </c>
      <c r="DR43">
        <v>10000</v>
      </c>
      <c r="DS43">
        <v>0</v>
      </c>
      <c r="DT43">
        <v>1387.34</v>
      </c>
      <c r="DU43">
        <v>-38.950600000000001</v>
      </c>
      <c r="DV43">
        <v>369.56599999999997</v>
      </c>
      <c r="DW43">
        <v>406.27699999999999</v>
      </c>
      <c r="DX43">
        <v>7.5976100000000004</v>
      </c>
      <c r="DY43">
        <v>399.99200000000002</v>
      </c>
      <c r="DZ43">
        <v>15.4688</v>
      </c>
      <c r="EA43">
        <v>2.2982800000000001</v>
      </c>
      <c r="EB43">
        <v>1.5412699999999999</v>
      </c>
      <c r="EC43">
        <v>19.664300000000001</v>
      </c>
      <c r="ED43">
        <v>13.383800000000001</v>
      </c>
      <c r="EE43">
        <v>1799.89</v>
      </c>
      <c r="EF43">
        <v>0.97799400000000003</v>
      </c>
      <c r="EG43">
        <v>2.2006000000000001E-2</v>
      </c>
      <c r="EH43">
        <v>0</v>
      </c>
      <c r="EI43">
        <v>881.00199999999995</v>
      </c>
      <c r="EJ43">
        <v>5.0007299999999999</v>
      </c>
      <c r="EK43">
        <v>19808.099999999999</v>
      </c>
      <c r="EL43">
        <v>14732.4</v>
      </c>
      <c r="EM43">
        <v>46.811999999999998</v>
      </c>
      <c r="EN43">
        <v>47.25</v>
      </c>
      <c r="EO43">
        <v>46.811999999999998</v>
      </c>
      <c r="EP43">
        <v>46.75</v>
      </c>
      <c r="EQ43">
        <v>47.936999999999998</v>
      </c>
      <c r="ER43">
        <v>1755.39</v>
      </c>
      <c r="ES43">
        <v>39.5</v>
      </c>
      <c r="ET43">
        <v>0</v>
      </c>
      <c r="EU43">
        <v>152.19999980926511</v>
      </c>
      <c r="EV43">
        <v>0</v>
      </c>
      <c r="EW43">
        <v>879.81884615384615</v>
      </c>
      <c r="EX43">
        <v>10.50468375250737</v>
      </c>
      <c r="EY43">
        <v>628.07179332631506</v>
      </c>
      <c r="EZ43">
        <v>19550.596153846149</v>
      </c>
      <c r="FA43">
        <v>15</v>
      </c>
      <c r="FB43">
        <v>1657381563.5999999</v>
      </c>
      <c r="FC43" t="s">
        <v>560</v>
      </c>
      <c r="FD43">
        <v>1657381554.5999999</v>
      </c>
      <c r="FE43">
        <v>1657381563.5999999</v>
      </c>
      <c r="FF43">
        <v>29</v>
      </c>
      <c r="FG43">
        <v>-3.3000000000000002E-2</v>
      </c>
      <c r="FH43">
        <v>2E-3</v>
      </c>
      <c r="FI43">
        <v>-0.64500000000000002</v>
      </c>
      <c r="FJ43">
        <v>-5.8999999999999997E-2</v>
      </c>
      <c r="FK43">
        <v>400</v>
      </c>
      <c r="FL43">
        <v>16</v>
      </c>
      <c r="FM43">
        <v>0.06</v>
      </c>
      <c r="FN43">
        <v>0.01</v>
      </c>
      <c r="FO43">
        <v>-38.897760975609764</v>
      </c>
      <c r="FP43">
        <v>-0.45684668989549088</v>
      </c>
      <c r="FQ43">
        <v>9.4855278413752755E-2</v>
      </c>
      <c r="FR43">
        <v>1</v>
      </c>
      <c r="FS43">
        <v>7.6094287804878054</v>
      </c>
      <c r="FT43">
        <v>-7.1161881533080854E-2</v>
      </c>
      <c r="FU43">
        <v>7.3244386100106617E-3</v>
      </c>
      <c r="FV43">
        <v>1</v>
      </c>
      <c r="FW43">
        <v>2</v>
      </c>
      <c r="FX43">
        <v>2</v>
      </c>
      <c r="FY43" t="s">
        <v>424</v>
      </c>
      <c r="FZ43">
        <v>2.9136600000000001</v>
      </c>
      <c r="GA43">
        <v>2.85514</v>
      </c>
      <c r="GB43">
        <v>9.06975E-2</v>
      </c>
      <c r="GC43">
        <v>9.9857699999999994E-2</v>
      </c>
      <c r="GD43">
        <v>0.110252</v>
      </c>
      <c r="GE43">
        <v>8.5073599999999999E-2</v>
      </c>
      <c r="GF43">
        <v>30276.2</v>
      </c>
      <c r="GG43">
        <v>23997</v>
      </c>
      <c r="GH43">
        <v>30668.6</v>
      </c>
      <c r="GI43">
        <v>24607.200000000001</v>
      </c>
      <c r="GJ43">
        <v>35740.300000000003</v>
      </c>
      <c r="GK43">
        <v>30202.400000000001</v>
      </c>
      <c r="GL43">
        <v>41619.9</v>
      </c>
      <c r="GM43">
        <v>33978.1</v>
      </c>
      <c r="GN43">
        <v>2.0436999999999999</v>
      </c>
      <c r="GO43">
        <v>1.9947999999999999</v>
      </c>
      <c r="GP43">
        <v>7.4431300000000006E-2</v>
      </c>
      <c r="GQ43">
        <v>0</v>
      </c>
      <c r="GR43">
        <v>26.7258</v>
      </c>
      <c r="GS43">
        <v>999.9</v>
      </c>
      <c r="GT43">
        <v>55.3</v>
      </c>
      <c r="GU43">
        <v>34.6</v>
      </c>
      <c r="GV43">
        <v>30.661300000000001</v>
      </c>
      <c r="GW43">
        <v>61.521500000000003</v>
      </c>
      <c r="GX43">
        <v>24.431100000000001</v>
      </c>
      <c r="GY43">
        <v>1</v>
      </c>
      <c r="GZ43">
        <v>0.22789400000000001</v>
      </c>
      <c r="HA43">
        <v>0.97372499999999995</v>
      </c>
      <c r="HB43">
        <v>20.2563</v>
      </c>
      <c r="HC43">
        <v>5.2346599999999999</v>
      </c>
      <c r="HD43">
        <v>11.950100000000001</v>
      </c>
      <c r="HE43">
        <v>4.9874000000000001</v>
      </c>
      <c r="HF43">
        <v>3.2862800000000001</v>
      </c>
      <c r="HG43">
        <v>9999</v>
      </c>
      <c r="HH43">
        <v>9999</v>
      </c>
      <c r="HI43">
        <v>9999</v>
      </c>
      <c r="HJ43">
        <v>186</v>
      </c>
      <c r="HK43">
        <v>1.8619600000000001</v>
      </c>
      <c r="HL43">
        <v>1.85972</v>
      </c>
      <c r="HM43">
        <v>1.86005</v>
      </c>
      <c r="HN43">
        <v>1.8583700000000001</v>
      </c>
      <c r="HO43">
        <v>1.86033</v>
      </c>
      <c r="HP43">
        <v>1.8576299999999999</v>
      </c>
      <c r="HQ43">
        <v>1.86615</v>
      </c>
      <c r="HR43">
        <v>1.8653900000000001</v>
      </c>
      <c r="HS43">
        <v>0</v>
      </c>
      <c r="HT43">
        <v>0</v>
      </c>
      <c r="HU43">
        <v>0</v>
      </c>
      <c r="HV43">
        <v>0</v>
      </c>
      <c r="HW43" t="s">
        <v>425</v>
      </c>
      <c r="HX43" t="s">
        <v>426</v>
      </c>
      <c r="HY43" t="s">
        <v>427</v>
      </c>
      <c r="HZ43" t="s">
        <v>427</v>
      </c>
      <c r="IA43" t="s">
        <v>427</v>
      </c>
      <c r="IB43" t="s">
        <v>427</v>
      </c>
      <c r="IC43">
        <v>0</v>
      </c>
      <c r="ID43">
        <v>100</v>
      </c>
      <c r="IE43">
        <v>100</v>
      </c>
      <c r="IF43">
        <v>-0.65300000000000002</v>
      </c>
      <c r="IG43">
        <v>-8.6999999999999994E-3</v>
      </c>
      <c r="IH43">
        <v>-0.89991295347123368</v>
      </c>
      <c r="II43">
        <v>1.158620315000149E-3</v>
      </c>
      <c r="IJ43">
        <v>-1.4607559310062331E-6</v>
      </c>
      <c r="IK43">
        <v>3.8484305645441042E-10</v>
      </c>
      <c r="IL43">
        <v>-0.1082747728712022</v>
      </c>
      <c r="IM43">
        <v>3.0484640434847699E-3</v>
      </c>
      <c r="IN43">
        <v>-9.3584587959385786E-5</v>
      </c>
      <c r="IO43">
        <v>6.42983829145831E-6</v>
      </c>
      <c r="IP43">
        <v>4</v>
      </c>
      <c r="IQ43">
        <v>2084</v>
      </c>
      <c r="IR43">
        <v>2</v>
      </c>
      <c r="IS43">
        <v>32</v>
      </c>
      <c r="IT43">
        <v>1.3</v>
      </c>
      <c r="IU43">
        <v>1.2</v>
      </c>
      <c r="IV43">
        <v>1.01196</v>
      </c>
      <c r="IW43">
        <v>2.4340799999999998</v>
      </c>
      <c r="IX43">
        <v>1.54297</v>
      </c>
      <c r="IY43">
        <v>2.35107</v>
      </c>
      <c r="IZ43">
        <v>1.54541</v>
      </c>
      <c r="JA43">
        <v>2.3144499999999999</v>
      </c>
      <c r="JB43">
        <v>38.427900000000001</v>
      </c>
      <c r="JC43">
        <v>23.807300000000001</v>
      </c>
      <c r="JD43">
        <v>18</v>
      </c>
      <c r="JE43">
        <v>482.1</v>
      </c>
      <c r="JF43">
        <v>519.202</v>
      </c>
      <c r="JG43">
        <v>25.669799999999999</v>
      </c>
      <c r="JH43">
        <v>30.198</v>
      </c>
      <c r="JI43">
        <v>30.000399999999999</v>
      </c>
      <c r="JJ43">
        <v>30.183800000000002</v>
      </c>
      <c r="JK43">
        <v>30.139099999999999</v>
      </c>
      <c r="JL43">
        <v>20.335899999999999</v>
      </c>
      <c r="JM43">
        <v>55.6479</v>
      </c>
      <c r="JN43">
        <v>0</v>
      </c>
      <c r="JO43">
        <v>25.679400000000001</v>
      </c>
      <c r="JP43">
        <v>400</v>
      </c>
      <c r="JQ43">
        <v>15.475</v>
      </c>
      <c r="JR43">
        <v>100.172</v>
      </c>
      <c r="JS43">
        <v>99.424300000000002</v>
      </c>
    </row>
    <row r="44" spans="1:279" x14ac:dyDescent="0.25">
      <c r="A44">
        <v>28</v>
      </c>
      <c r="B44">
        <v>1657381752.5999999</v>
      </c>
      <c r="C44">
        <v>4648.5999999046326</v>
      </c>
      <c r="D44" t="s">
        <v>561</v>
      </c>
      <c r="E44" t="s">
        <v>562</v>
      </c>
      <c r="F44" t="s">
        <v>413</v>
      </c>
      <c r="G44" t="s">
        <v>414</v>
      </c>
      <c r="H44" t="s">
        <v>416</v>
      </c>
      <c r="I44" t="s">
        <v>415</v>
      </c>
      <c r="J44" t="s">
        <v>512</v>
      </c>
      <c r="K44">
        <v>1657381752.5999999</v>
      </c>
      <c r="L44">
        <f t="shared" si="0"/>
        <v>6.5628959499635774E-3</v>
      </c>
      <c r="M44">
        <f t="shared" si="1"/>
        <v>6.5628959499635773</v>
      </c>
      <c r="N44">
        <f t="shared" si="2"/>
        <v>37.157988564616225</v>
      </c>
      <c r="O44">
        <f t="shared" si="3"/>
        <v>451.83600000000001</v>
      </c>
      <c r="P44">
        <f t="shared" si="4"/>
        <v>305.87027369245061</v>
      </c>
      <c r="Q44">
        <f t="shared" si="5"/>
        <v>30.507774637870785</v>
      </c>
      <c r="R44">
        <f t="shared" si="6"/>
        <v>45.066526716934803</v>
      </c>
      <c r="S44">
        <f t="shared" si="7"/>
        <v>0.46739113094775875</v>
      </c>
      <c r="T44">
        <f t="shared" si="8"/>
        <v>2.9260901436282216</v>
      </c>
      <c r="U44">
        <f t="shared" si="9"/>
        <v>0.42952745077906584</v>
      </c>
      <c r="V44">
        <f t="shared" si="10"/>
        <v>0.27160048653150787</v>
      </c>
      <c r="W44">
        <f t="shared" si="11"/>
        <v>289.56429507293905</v>
      </c>
      <c r="X44">
        <f t="shared" si="12"/>
        <v>28.158629297338948</v>
      </c>
      <c r="Y44">
        <f t="shared" si="13"/>
        <v>27.976400000000002</v>
      </c>
      <c r="Z44">
        <f t="shared" si="14"/>
        <v>3.7896218754057118</v>
      </c>
      <c r="AA44">
        <f t="shared" si="15"/>
        <v>60.374148916065465</v>
      </c>
      <c r="AB44">
        <f t="shared" si="16"/>
        <v>2.3122632302886101</v>
      </c>
      <c r="AC44">
        <f t="shared" si="17"/>
        <v>3.8298895666474908</v>
      </c>
      <c r="AD44">
        <f t="shared" si="18"/>
        <v>1.4773586451171017</v>
      </c>
      <c r="AE44">
        <f t="shared" si="19"/>
        <v>-289.42371139339377</v>
      </c>
      <c r="AF44">
        <f t="shared" si="20"/>
        <v>28.616098848743839</v>
      </c>
      <c r="AG44">
        <f t="shared" si="21"/>
        <v>2.1331621600814414</v>
      </c>
      <c r="AH44">
        <f t="shared" si="22"/>
        <v>30.889844688370552</v>
      </c>
      <c r="AI44">
        <f t="shared" si="23"/>
        <v>37.204577978444881</v>
      </c>
      <c r="AJ44">
        <f t="shared" si="24"/>
        <v>6.6071634617172856</v>
      </c>
      <c r="AK44">
        <f t="shared" si="25"/>
        <v>37.157988564616225</v>
      </c>
      <c r="AL44">
        <v>507.78836939112352</v>
      </c>
      <c r="AM44">
        <v>462.57238181818161</v>
      </c>
      <c r="AN44">
        <v>-1.278519060512882E-2</v>
      </c>
      <c r="AO44">
        <v>67.041286921597489</v>
      </c>
      <c r="AP44">
        <f t="shared" si="26"/>
        <v>6.5628959499635773</v>
      </c>
      <c r="AQ44">
        <v>15.442194378105</v>
      </c>
      <c r="AR44">
        <v>23.185328484848469</v>
      </c>
      <c r="AS44">
        <v>-8.2253604484139563E-3</v>
      </c>
      <c r="AT44">
        <v>78.008510306668867</v>
      </c>
      <c r="AU44">
        <v>0</v>
      </c>
      <c r="AV44">
        <v>0</v>
      </c>
      <c r="AW44">
        <f t="shared" si="27"/>
        <v>1</v>
      </c>
      <c r="AX44">
        <f t="shared" si="28"/>
        <v>0</v>
      </c>
      <c r="AY44">
        <f t="shared" si="29"/>
        <v>52566.580713631454</v>
      </c>
      <c r="AZ44" t="s">
        <v>418</v>
      </c>
      <c r="BA44">
        <v>10261.299999999999</v>
      </c>
      <c r="BB44">
        <v>726.8726923076922</v>
      </c>
      <c r="BC44">
        <v>3279.05</v>
      </c>
      <c r="BD44">
        <f t="shared" si="30"/>
        <v>0.77832826815458989</v>
      </c>
      <c r="BE44">
        <v>-1.5391584728262959</v>
      </c>
      <c r="BF44" t="s">
        <v>563</v>
      </c>
      <c r="BG44">
        <v>10230.1</v>
      </c>
      <c r="BH44">
        <v>925.06449999999995</v>
      </c>
      <c r="BI44">
        <v>1442.69</v>
      </c>
      <c r="BJ44">
        <f t="shared" si="31"/>
        <v>0.35879190955783991</v>
      </c>
      <c r="BK44">
        <v>0.5</v>
      </c>
      <c r="BL44">
        <f t="shared" si="32"/>
        <v>1513.1759995196576</v>
      </c>
      <c r="BM44">
        <f t="shared" si="33"/>
        <v>37.157988564616225</v>
      </c>
      <c r="BN44">
        <f t="shared" si="34"/>
        <v>271.45765318237551</v>
      </c>
      <c r="BO44">
        <f t="shared" si="35"/>
        <v>2.5573460753888864E-2</v>
      </c>
      <c r="BP44">
        <f t="shared" si="36"/>
        <v>1.2728722040077911</v>
      </c>
      <c r="BQ44">
        <f t="shared" si="37"/>
        <v>566.91272048330848</v>
      </c>
      <c r="BR44" t="s">
        <v>564</v>
      </c>
      <c r="BS44">
        <v>621.48</v>
      </c>
      <c r="BT44">
        <f t="shared" si="38"/>
        <v>621.48</v>
      </c>
      <c r="BU44">
        <f t="shared" si="39"/>
        <v>0.56922138505153574</v>
      </c>
      <c r="BV44">
        <f t="shared" si="40"/>
        <v>0.6303205026728852</v>
      </c>
      <c r="BW44">
        <f t="shared" si="41"/>
        <v>0.69099214696132183</v>
      </c>
      <c r="BX44">
        <f t="shared" si="42"/>
        <v>0.72312515279736722</v>
      </c>
      <c r="BY44">
        <f t="shared" si="43"/>
        <v>0.71952681127019591</v>
      </c>
      <c r="BZ44">
        <f t="shared" si="44"/>
        <v>0.42346407845198331</v>
      </c>
      <c r="CA44">
        <f t="shared" si="45"/>
        <v>0.57653592154801669</v>
      </c>
      <c r="CB44">
        <v>3480</v>
      </c>
      <c r="CC44">
        <v>300</v>
      </c>
      <c r="CD44">
        <v>300</v>
      </c>
      <c r="CE44">
        <v>300</v>
      </c>
      <c r="CF44">
        <v>10230.1</v>
      </c>
      <c r="CG44">
        <v>1332.1</v>
      </c>
      <c r="CH44">
        <v>-1.1152499999999999E-2</v>
      </c>
      <c r="CI44">
        <v>-2.98</v>
      </c>
      <c r="CJ44" t="s">
        <v>421</v>
      </c>
      <c r="CK44" t="s">
        <v>421</v>
      </c>
      <c r="CL44" t="s">
        <v>421</v>
      </c>
      <c r="CM44" t="s">
        <v>421</v>
      </c>
      <c r="CN44" t="s">
        <v>421</v>
      </c>
      <c r="CO44" t="s">
        <v>421</v>
      </c>
      <c r="CP44" t="s">
        <v>421</v>
      </c>
      <c r="CQ44" t="s">
        <v>421</v>
      </c>
      <c r="CR44" t="s">
        <v>421</v>
      </c>
      <c r="CS44" t="s">
        <v>421</v>
      </c>
      <c r="CT44">
        <f t="shared" si="46"/>
        <v>1799.99</v>
      </c>
      <c r="CU44">
        <f t="shared" si="47"/>
        <v>1513.1759995196576</v>
      </c>
      <c r="CV44">
        <f t="shared" si="48"/>
        <v>0.84065800338871743</v>
      </c>
      <c r="CW44">
        <f t="shared" si="49"/>
        <v>0.16086994654022468</v>
      </c>
      <c r="CX44">
        <v>6</v>
      </c>
      <c r="CY44">
        <v>0.5</v>
      </c>
      <c r="CZ44" t="s">
        <v>422</v>
      </c>
      <c r="DA44">
        <v>2</v>
      </c>
      <c r="DB44" t="b">
        <v>1</v>
      </c>
      <c r="DC44">
        <v>1657381752.5999999</v>
      </c>
      <c r="DD44">
        <v>451.83600000000001</v>
      </c>
      <c r="DE44">
        <v>500.05900000000003</v>
      </c>
      <c r="DF44">
        <v>23.182700000000001</v>
      </c>
      <c r="DG44">
        <v>15.438700000000001</v>
      </c>
      <c r="DH44">
        <v>452.45400000000001</v>
      </c>
      <c r="DI44">
        <v>23.1892</v>
      </c>
      <c r="DJ44">
        <v>500.05099999999999</v>
      </c>
      <c r="DK44">
        <v>99.641499999999994</v>
      </c>
      <c r="DL44">
        <v>9.9394300000000005E-2</v>
      </c>
      <c r="DM44">
        <v>28.157800000000002</v>
      </c>
      <c r="DN44">
        <v>27.976400000000002</v>
      </c>
      <c r="DO44">
        <v>999.9</v>
      </c>
      <c r="DP44">
        <v>0</v>
      </c>
      <c r="DQ44">
        <v>0</v>
      </c>
      <c r="DR44">
        <v>10016.200000000001</v>
      </c>
      <c r="DS44">
        <v>0</v>
      </c>
      <c r="DT44">
        <v>1661.92</v>
      </c>
      <c r="DU44">
        <v>-48.222700000000003</v>
      </c>
      <c r="DV44">
        <v>462.56</v>
      </c>
      <c r="DW44">
        <v>507.9</v>
      </c>
      <c r="DX44">
        <v>7.7440199999999999</v>
      </c>
      <c r="DY44">
        <v>500.05900000000003</v>
      </c>
      <c r="DZ44">
        <v>15.438700000000001</v>
      </c>
      <c r="EA44">
        <v>2.3099599999999998</v>
      </c>
      <c r="EB44">
        <v>1.53834</v>
      </c>
      <c r="EC44">
        <v>19.745999999999999</v>
      </c>
      <c r="ED44">
        <v>13.3546</v>
      </c>
      <c r="EE44">
        <v>1799.99</v>
      </c>
      <c r="EF44">
        <v>0.97800699999999996</v>
      </c>
      <c r="EG44">
        <v>2.1992600000000001E-2</v>
      </c>
      <c r="EH44">
        <v>0</v>
      </c>
      <c r="EI44">
        <v>926.92600000000004</v>
      </c>
      <c r="EJ44">
        <v>5.0007299999999999</v>
      </c>
      <c r="EK44">
        <v>21170.6</v>
      </c>
      <c r="EL44">
        <v>14733.3</v>
      </c>
      <c r="EM44">
        <v>46.75</v>
      </c>
      <c r="EN44">
        <v>47</v>
      </c>
      <c r="EO44">
        <v>46.75</v>
      </c>
      <c r="EP44">
        <v>46.561999999999998</v>
      </c>
      <c r="EQ44">
        <v>47.936999999999998</v>
      </c>
      <c r="ER44">
        <v>1755.51</v>
      </c>
      <c r="ES44">
        <v>39.479999999999997</v>
      </c>
      <c r="ET44">
        <v>0</v>
      </c>
      <c r="EU44">
        <v>117.3999998569489</v>
      </c>
      <c r="EV44">
        <v>0</v>
      </c>
      <c r="EW44">
        <v>925.06449999999995</v>
      </c>
      <c r="EX44">
        <v>16.509299162863702</v>
      </c>
      <c r="EY44">
        <v>1279.8051266637181</v>
      </c>
      <c r="EZ44">
        <v>21001.11153846154</v>
      </c>
      <c r="FA44">
        <v>15</v>
      </c>
      <c r="FB44">
        <v>1657381716.0999999</v>
      </c>
      <c r="FC44" t="s">
        <v>565</v>
      </c>
      <c r="FD44">
        <v>1657381701.5999999</v>
      </c>
      <c r="FE44">
        <v>1657381716.0999999</v>
      </c>
      <c r="FF44">
        <v>30</v>
      </c>
      <c r="FG44">
        <v>2.1000000000000001E-2</v>
      </c>
      <c r="FH44">
        <v>1E-3</v>
      </c>
      <c r="FI44">
        <v>-0.61599999999999999</v>
      </c>
      <c r="FJ44">
        <v>-5.8999999999999997E-2</v>
      </c>
      <c r="FK44">
        <v>500</v>
      </c>
      <c r="FL44">
        <v>15</v>
      </c>
      <c r="FM44">
        <v>0.04</v>
      </c>
      <c r="FN44">
        <v>0.02</v>
      </c>
      <c r="FO44">
        <v>-48.047282926829268</v>
      </c>
      <c r="FP44">
        <v>0.31331080139380207</v>
      </c>
      <c r="FQ44">
        <v>0.12940939367728119</v>
      </c>
      <c r="FR44">
        <v>1</v>
      </c>
      <c r="FS44">
        <v>7.7794665853658529</v>
      </c>
      <c r="FT44">
        <v>4.1397073170737188E-2</v>
      </c>
      <c r="FU44">
        <v>2.791030578170154E-2</v>
      </c>
      <c r="FV44">
        <v>1</v>
      </c>
      <c r="FW44">
        <v>2</v>
      </c>
      <c r="FX44">
        <v>2</v>
      </c>
      <c r="FY44" t="s">
        <v>424</v>
      </c>
      <c r="FZ44">
        <v>2.9132899999999999</v>
      </c>
      <c r="GA44">
        <v>2.8536199999999998</v>
      </c>
      <c r="GB44">
        <v>0.107783</v>
      </c>
      <c r="GC44">
        <v>0.118066</v>
      </c>
      <c r="GD44">
        <v>0.110624</v>
      </c>
      <c r="GE44">
        <v>8.49443E-2</v>
      </c>
      <c r="GF44">
        <v>29703.3</v>
      </c>
      <c r="GG44">
        <v>23508.9</v>
      </c>
      <c r="GH44">
        <v>30664.9</v>
      </c>
      <c r="GI44">
        <v>24604.799999999999</v>
      </c>
      <c r="GJ44">
        <v>35720.699999999997</v>
      </c>
      <c r="GK44">
        <v>30203.9</v>
      </c>
      <c r="GL44">
        <v>41614.400000000001</v>
      </c>
      <c r="GM44">
        <v>33974.800000000003</v>
      </c>
      <c r="GN44">
        <v>2.0423800000000001</v>
      </c>
      <c r="GO44">
        <v>1.99352</v>
      </c>
      <c r="GP44">
        <v>8.1285800000000005E-2</v>
      </c>
      <c r="GQ44">
        <v>0</v>
      </c>
      <c r="GR44">
        <v>26.6478</v>
      </c>
      <c r="GS44">
        <v>999.9</v>
      </c>
      <c r="GT44">
        <v>55.2</v>
      </c>
      <c r="GU44">
        <v>34.700000000000003</v>
      </c>
      <c r="GV44">
        <v>30.773800000000001</v>
      </c>
      <c r="GW44">
        <v>61.421500000000002</v>
      </c>
      <c r="GX44">
        <v>24.607399999999998</v>
      </c>
      <c r="GY44">
        <v>1</v>
      </c>
      <c r="GZ44">
        <v>0.23188</v>
      </c>
      <c r="HA44">
        <v>0.81570799999999999</v>
      </c>
      <c r="HB44">
        <v>20.2577</v>
      </c>
      <c r="HC44">
        <v>5.22987</v>
      </c>
      <c r="HD44">
        <v>11.9495</v>
      </c>
      <c r="HE44">
        <v>4.9873500000000002</v>
      </c>
      <c r="HF44">
        <v>3.2863000000000002</v>
      </c>
      <c r="HG44">
        <v>9999</v>
      </c>
      <c r="HH44">
        <v>9999</v>
      </c>
      <c r="HI44">
        <v>9999</v>
      </c>
      <c r="HJ44">
        <v>186</v>
      </c>
      <c r="HK44">
        <v>1.8619699999999999</v>
      </c>
      <c r="HL44">
        <v>1.85972</v>
      </c>
      <c r="HM44">
        <v>1.8600699999999999</v>
      </c>
      <c r="HN44">
        <v>1.8583700000000001</v>
      </c>
      <c r="HO44">
        <v>1.8603400000000001</v>
      </c>
      <c r="HP44">
        <v>1.8576999999999999</v>
      </c>
      <c r="HQ44">
        <v>1.8661700000000001</v>
      </c>
      <c r="HR44">
        <v>1.8653900000000001</v>
      </c>
      <c r="HS44">
        <v>0</v>
      </c>
      <c r="HT44">
        <v>0</v>
      </c>
      <c r="HU44">
        <v>0</v>
      </c>
      <c r="HV44">
        <v>0</v>
      </c>
      <c r="HW44" t="s">
        <v>425</v>
      </c>
      <c r="HX44" t="s">
        <v>426</v>
      </c>
      <c r="HY44" t="s">
        <v>427</v>
      </c>
      <c r="HZ44" t="s">
        <v>427</v>
      </c>
      <c r="IA44" t="s">
        <v>427</v>
      </c>
      <c r="IB44" t="s">
        <v>427</v>
      </c>
      <c r="IC44">
        <v>0</v>
      </c>
      <c r="ID44">
        <v>100</v>
      </c>
      <c r="IE44">
        <v>100</v>
      </c>
      <c r="IF44">
        <v>-0.61799999999999999</v>
      </c>
      <c r="IG44">
        <v>-6.4999999999999997E-3</v>
      </c>
      <c r="IH44">
        <v>-0.87846716008327141</v>
      </c>
      <c r="II44">
        <v>1.158620315000149E-3</v>
      </c>
      <c r="IJ44">
        <v>-1.4607559310062331E-6</v>
      </c>
      <c r="IK44">
        <v>3.8484305645441042E-10</v>
      </c>
      <c r="IL44">
        <v>-0.1069914054711102</v>
      </c>
      <c r="IM44">
        <v>3.0484640434847699E-3</v>
      </c>
      <c r="IN44">
        <v>-9.3584587959385786E-5</v>
      </c>
      <c r="IO44">
        <v>6.42983829145831E-6</v>
      </c>
      <c r="IP44">
        <v>4</v>
      </c>
      <c r="IQ44">
        <v>2084</v>
      </c>
      <c r="IR44">
        <v>2</v>
      </c>
      <c r="IS44">
        <v>32</v>
      </c>
      <c r="IT44">
        <v>0.8</v>
      </c>
      <c r="IU44">
        <v>0.6</v>
      </c>
      <c r="IV44">
        <v>1.2121599999999999</v>
      </c>
      <c r="IW44">
        <v>2.4377399999999998</v>
      </c>
      <c r="IX44">
        <v>1.54297</v>
      </c>
      <c r="IY44">
        <v>2.34985</v>
      </c>
      <c r="IZ44">
        <v>1.54541</v>
      </c>
      <c r="JA44">
        <v>2.3706100000000001</v>
      </c>
      <c r="JB44">
        <v>38.476900000000001</v>
      </c>
      <c r="JC44">
        <v>23.807300000000001</v>
      </c>
      <c r="JD44">
        <v>18</v>
      </c>
      <c r="JE44">
        <v>481.78399999999999</v>
      </c>
      <c r="JF44">
        <v>518.80200000000002</v>
      </c>
      <c r="JG44">
        <v>26.008900000000001</v>
      </c>
      <c r="JH44">
        <v>30.2332</v>
      </c>
      <c r="JI44">
        <v>30.0001</v>
      </c>
      <c r="JJ44">
        <v>30.241499999999998</v>
      </c>
      <c r="JK44">
        <v>30.1952</v>
      </c>
      <c r="JL44">
        <v>24.345400000000001</v>
      </c>
      <c r="JM44">
        <v>55.868200000000002</v>
      </c>
      <c r="JN44">
        <v>0</v>
      </c>
      <c r="JO44">
        <v>26.007300000000001</v>
      </c>
      <c r="JP44">
        <v>500</v>
      </c>
      <c r="JQ44">
        <v>15.456200000000001</v>
      </c>
      <c r="JR44">
        <v>100.16</v>
      </c>
      <c r="JS44">
        <v>99.414500000000004</v>
      </c>
    </row>
    <row r="45" spans="1:279" x14ac:dyDescent="0.25">
      <c r="A45">
        <v>29</v>
      </c>
      <c r="B45">
        <v>1657381871.0999999</v>
      </c>
      <c r="C45">
        <v>4767.0999999046326</v>
      </c>
      <c r="D45" t="s">
        <v>566</v>
      </c>
      <c r="E45" t="s">
        <v>567</v>
      </c>
      <c r="F45" t="s">
        <v>413</v>
      </c>
      <c r="G45" t="s">
        <v>414</v>
      </c>
      <c r="H45" t="s">
        <v>416</v>
      </c>
      <c r="I45" t="s">
        <v>415</v>
      </c>
      <c r="J45" t="s">
        <v>512</v>
      </c>
      <c r="K45">
        <v>1657381871.0999999</v>
      </c>
      <c r="L45">
        <f t="shared" si="0"/>
        <v>6.6560306534994623E-3</v>
      </c>
      <c r="M45">
        <f t="shared" si="1"/>
        <v>6.656030653499462</v>
      </c>
      <c r="N45">
        <f t="shared" si="2"/>
        <v>42.395534072507402</v>
      </c>
      <c r="O45">
        <f t="shared" si="3"/>
        <v>544.80499999999995</v>
      </c>
      <c r="P45">
        <f t="shared" si="4"/>
        <v>381.20882771758608</v>
      </c>
      <c r="Q45">
        <f t="shared" si="5"/>
        <v>38.022759619504107</v>
      </c>
      <c r="R45">
        <f t="shared" si="6"/>
        <v>54.340267193000003</v>
      </c>
      <c r="S45">
        <f t="shared" si="7"/>
        <v>0.47930174239711243</v>
      </c>
      <c r="T45">
        <f t="shared" si="8"/>
        <v>2.9199797010020028</v>
      </c>
      <c r="U45">
        <f t="shared" si="9"/>
        <v>0.43949575832734727</v>
      </c>
      <c r="V45">
        <f t="shared" si="10"/>
        <v>0.27798524653392775</v>
      </c>
      <c r="W45">
        <f t="shared" si="11"/>
        <v>289.5770630729802</v>
      </c>
      <c r="X45">
        <f t="shared" si="12"/>
        <v>28.141930881719539</v>
      </c>
      <c r="Y45">
        <f t="shared" si="13"/>
        <v>27.956399999999999</v>
      </c>
      <c r="Z45">
        <f t="shared" si="14"/>
        <v>3.7852049085488177</v>
      </c>
      <c r="AA45">
        <f t="shared" si="15"/>
        <v>60.572434797421302</v>
      </c>
      <c r="AB45">
        <f t="shared" si="16"/>
        <v>2.3208706623599999</v>
      </c>
      <c r="AC45">
        <f t="shared" si="17"/>
        <v>3.8315624427545782</v>
      </c>
      <c r="AD45">
        <f t="shared" si="18"/>
        <v>1.4643342461888178</v>
      </c>
      <c r="AE45">
        <f t="shared" si="19"/>
        <v>-293.53095181932628</v>
      </c>
      <c r="AF45">
        <f t="shared" si="20"/>
        <v>32.885444444283713</v>
      </c>
      <c r="AG45">
        <f t="shared" si="21"/>
        <v>2.4563938072068159</v>
      </c>
      <c r="AH45">
        <f t="shared" si="22"/>
        <v>31.387949505144469</v>
      </c>
      <c r="AI45">
        <f t="shared" si="23"/>
        <v>42.511475044210627</v>
      </c>
      <c r="AJ45">
        <f t="shared" si="24"/>
        <v>6.7076176964653058</v>
      </c>
      <c r="AK45">
        <f t="shared" si="25"/>
        <v>42.395534072507402</v>
      </c>
      <c r="AL45">
        <v>609.41353354803789</v>
      </c>
      <c r="AM45">
        <v>557.77178787878802</v>
      </c>
      <c r="AN45">
        <v>-4.3952426587679548E-3</v>
      </c>
      <c r="AO45">
        <v>67.040760361005781</v>
      </c>
      <c r="AP45">
        <f t="shared" si="26"/>
        <v>6.656030653499462</v>
      </c>
      <c r="AQ45">
        <v>15.436155421490909</v>
      </c>
      <c r="AR45">
        <v>23.271156363636361</v>
      </c>
      <c r="AS45">
        <v>-5.5583211925887988E-3</v>
      </c>
      <c r="AT45">
        <v>77.985436113340086</v>
      </c>
      <c r="AU45">
        <v>0</v>
      </c>
      <c r="AV45">
        <v>0</v>
      </c>
      <c r="AW45">
        <f t="shared" si="27"/>
        <v>1</v>
      </c>
      <c r="AX45">
        <f t="shared" si="28"/>
        <v>0</v>
      </c>
      <c r="AY45">
        <f t="shared" si="29"/>
        <v>52389.752327813461</v>
      </c>
      <c r="AZ45" t="s">
        <v>418</v>
      </c>
      <c r="BA45">
        <v>10261.299999999999</v>
      </c>
      <c r="BB45">
        <v>726.8726923076922</v>
      </c>
      <c r="BC45">
        <v>3279.05</v>
      </c>
      <c r="BD45">
        <f t="shared" si="30"/>
        <v>0.77832826815458989</v>
      </c>
      <c r="BE45">
        <v>-1.5391584728262959</v>
      </c>
      <c r="BF45" t="s">
        <v>568</v>
      </c>
      <c r="BG45">
        <v>10231.1</v>
      </c>
      <c r="BH45">
        <v>939.10868000000016</v>
      </c>
      <c r="BI45">
        <v>1476.04</v>
      </c>
      <c r="BJ45">
        <f t="shared" si="31"/>
        <v>0.36376474892279331</v>
      </c>
      <c r="BK45">
        <v>0.5</v>
      </c>
      <c r="BL45">
        <f t="shared" si="32"/>
        <v>1513.2431995196787</v>
      </c>
      <c r="BM45">
        <f t="shared" si="33"/>
        <v>42.395534072507402</v>
      </c>
      <c r="BN45">
        <f t="shared" si="34"/>
        <v>275.23226626620016</v>
      </c>
      <c r="BO45">
        <f t="shared" si="35"/>
        <v>2.9033464389120724E-2</v>
      </c>
      <c r="BP45">
        <f t="shared" si="36"/>
        <v>1.2215183870355819</v>
      </c>
      <c r="BQ45">
        <f t="shared" si="37"/>
        <v>571.99115910657383</v>
      </c>
      <c r="BR45" t="s">
        <v>569</v>
      </c>
      <c r="BS45">
        <v>624.66999999999996</v>
      </c>
      <c r="BT45">
        <f t="shared" si="38"/>
        <v>624.66999999999996</v>
      </c>
      <c r="BU45">
        <f t="shared" si="39"/>
        <v>0.57679331183436766</v>
      </c>
      <c r="BV45">
        <f t="shared" si="40"/>
        <v>0.63066741839623175</v>
      </c>
      <c r="BW45">
        <f t="shared" si="41"/>
        <v>0.67925843323111246</v>
      </c>
      <c r="BX45">
        <f t="shared" si="42"/>
        <v>0.71670415204573246</v>
      </c>
      <c r="BY45">
        <f t="shared" si="43"/>
        <v>0.70645953733923417</v>
      </c>
      <c r="BZ45">
        <f t="shared" si="44"/>
        <v>0.41950311464438172</v>
      </c>
      <c r="CA45">
        <f t="shared" si="45"/>
        <v>0.58049688535561828</v>
      </c>
      <c r="CB45">
        <v>3482</v>
      </c>
      <c r="CC45">
        <v>300</v>
      </c>
      <c r="CD45">
        <v>300</v>
      </c>
      <c r="CE45">
        <v>300</v>
      </c>
      <c r="CF45">
        <v>10231.1</v>
      </c>
      <c r="CG45">
        <v>1365.21</v>
      </c>
      <c r="CH45">
        <v>-1.11541E-2</v>
      </c>
      <c r="CI45">
        <v>0.05</v>
      </c>
      <c r="CJ45" t="s">
        <v>421</v>
      </c>
      <c r="CK45" t="s">
        <v>421</v>
      </c>
      <c r="CL45" t="s">
        <v>421</v>
      </c>
      <c r="CM45" t="s">
        <v>421</v>
      </c>
      <c r="CN45" t="s">
        <v>421</v>
      </c>
      <c r="CO45" t="s">
        <v>421</v>
      </c>
      <c r="CP45" t="s">
        <v>421</v>
      </c>
      <c r="CQ45" t="s">
        <v>421</v>
      </c>
      <c r="CR45" t="s">
        <v>421</v>
      </c>
      <c r="CS45" t="s">
        <v>421</v>
      </c>
      <c r="CT45">
        <f t="shared" si="46"/>
        <v>1800.07</v>
      </c>
      <c r="CU45">
        <f t="shared" si="47"/>
        <v>1513.2431995196787</v>
      </c>
      <c r="CV45">
        <f t="shared" si="48"/>
        <v>0.84065797414527144</v>
      </c>
      <c r="CW45">
        <f t="shared" si="49"/>
        <v>0.16086989010037397</v>
      </c>
      <c r="CX45">
        <v>6</v>
      </c>
      <c r="CY45">
        <v>0.5</v>
      </c>
      <c r="CZ45" t="s">
        <v>422</v>
      </c>
      <c r="DA45">
        <v>2</v>
      </c>
      <c r="DB45" t="b">
        <v>1</v>
      </c>
      <c r="DC45">
        <v>1657381871.0999999</v>
      </c>
      <c r="DD45">
        <v>544.80499999999995</v>
      </c>
      <c r="DE45">
        <v>600.19799999999998</v>
      </c>
      <c r="DF45">
        <v>23.268599999999999</v>
      </c>
      <c r="DG45">
        <v>15.4076</v>
      </c>
      <c r="DH45">
        <v>545.47699999999998</v>
      </c>
      <c r="DI45">
        <v>23.2806</v>
      </c>
      <c r="DJ45">
        <v>500.05399999999997</v>
      </c>
      <c r="DK45">
        <v>99.642300000000006</v>
      </c>
      <c r="DL45">
        <v>0.1003</v>
      </c>
      <c r="DM45">
        <v>28.165299999999998</v>
      </c>
      <c r="DN45">
        <v>27.956399999999999</v>
      </c>
      <c r="DO45">
        <v>999.9</v>
      </c>
      <c r="DP45">
        <v>0</v>
      </c>
      <c r="DQ45">
        <v>0</v>
      </c>
      <c r="DR45">
        <v>9981.25</v>
      </c>
      <c r="DS45">
        <v>0</v>
      </c>
      <c r="DT45">
        <v>1650.78</v>
      </c>
      <c r="DU45">
        <v>-55.393700000000003</v>
      </c>
      <c r="DV45">
        <v>557.78300000000002</v>
      </c>
      <c r="DW45">
        <v>609.59</v>
      </c>
      <c r="DX45">
        <v>7.8609999999999998</v>
      </c>
      <c r="DY45">
        <v>600.19799999999998</v>
      </c>
      <c r="DZ45">
        <v>15.4076</v>
      </c>
      <c r="EA45">
        <v>2.31853</v>
      </c>
      <c r="EB45">
        <v>1.53525</v>
      </c>
      <c r="EC45">
        <v>19.805700000000002</v>
      </c>
      <c r="ED45">
        <v>13.3238</v>
      </c>
      <c r="EE45">
        <v>1800.07</v>
      </c>
      <c r="EF45">
        <v>0.97800699999999996</v>
      </c>
      <c r="EG45">
        <v>2.1992600000000001E-2</v>
      </c>
      <c r="EH45">
        <v>0</v>
      </c>
      <c r="EI45">
        <v>938.75800000000004</v>
      </c>
      <c r="EJ45">
        <v>5.0007299999999999</v>
      </c>
      <c r="EK45">
        <v>21357.4</v>
      </c>
      <c r="EL45">
        <v>14734</v>
      </c>
      <c r="EM45">
        <v>46.811999999999998</v>
      </c>
      <c r="EN45">
        <v>46.811999999999998</v>
      </c>
      <c r="EO45">
        <v>46.5</v>
      </c>
      <c r="EP45">
        <v>46.811999999999998</v>
      </c>
      <c r="EQ45">
        <v>48.061999999999998</v>
      </c>
      <c r="ER45">
        <v>1755.59</v>
      </c>
      <c r="ES45">
        <v>39.479999999999997</v>
      </c>
      <c r="ET45">
        <v>0</v>
      </c>
      <c r="EU45">
        <v>118.0999999046326</v>
      </c>
      <c r="EV45">
        <v>0</v>
      </c>
      <c r="EW45">
        <v>939.10868000000016</v>
      </c>
      <c r="EX45">
        <v>0.17200000766748461</v>
      </c>
      <c r="EY45">
        <v>1212.7076992446309</v>
      </c>
      <c r="EZ45">
        <v>21322.94</v>
      </c>
      <c r="FA45">
        <v>15</v>
      </c>
      <c r="FB45">
        <v>1657381828.0999999</v>
      </c>
      <c r="FC45" t="s">
        <v>570</v>
      </c>
      <c r="FD45">
        <v>1657381827.5999999</v>
      </c>
      <c r="FE45">
        <v>1657381828.0999999</v>
      </c>
      <c r="FF45">
        <v>31</v>
      </c>
      <c r="FG45">
        <v>-5.3999999999999999E-2</v>
      </c>
      <c r="FH45">
        <v>-6.0000000000000001E-3</v>
      </c>
      <c r="FI45">
        <v>-0.68</v>
      </c>
      <c r="FJ45">
        <v>-6.5000000000000002E-2</v>
      </c>
      <c r="FK45">
        <v>600</v>
      </c>
      <c r="FL45">
        <v>15</v>
      </c>
      <c r="FM45">
        <v>0.06</v>
      </c>
      <c r="FN45">
        <v>0.01</v>
      </c>
      <c r="FO45">
        <v>-55.163027499999998</v>
      </c>
      <c r="FP45">
        <v>-0.26155834896792152</v>
      </c>
      <c r="FQ45">
        <v>0.1767511442501857</v>
      </c>
      <c r="FR45">
        <v>1</v>
      </c>
      <c r="FS45">
        <v>7.8315102499999991</v>
      </c>
      <c r="FT45">
        <v>1.7262776735434041E-2</v>
      </c>
      <c r="FU45">
        <v>2.9637155437684921E-2</v>
      </c>
      <c r="FV45">
        <v>1</v>
      </c>
      <c r="FW45">
        <v>2</v>
      </c>
      <c r="FX45">
        <v>2</v>
      </c>
      <c r="FY45" t="s">
        <v>424</v>
      </c>
      <c r="FZ45">
        <v>2.9132699999999998</v>
      </c>
      <c r="GA45">
        <v>2.8542200000000002</v>
      </c>
      <c r="GB45">
        <v>0.12367599999999999</v>
      </c>
      <c r="GC45">
        <v>0.134579</v>
      </c>
      <c r="GD45">
        <v>0.11092299999999999</v>
      </c>
      <c r="GE45">
        <v>8.4811600000000001E-2</v>
      </c>
      <c r="GF45">
        <v>29172.3</v>
      </c>
      <c r="GG45">
        <v>23070.1</v>
      </c>
      <c r="GH45">
        <v>30663.3</v>
      </c>
      <c r="GI45">
        <v>24606.6</v>
      </c>
      <c r="GJ45">
        <v>35706.699999999997</v>
      </c>
      <c r="GK45">
        <v>30210.400000000001</v>
      </c>
      <c r="GL45">
        <v>41612.1</v>
      </c>
      <c r="GM45">
        <v>33977.199999999997</v>
      </c>
      <c r="GN45">
        <v>2.0426199999999999</v>
      </c>
      <c r="GO45">
        <v>1.9927299999999999</v>
      </c>
      <c r="GP45">
        <v>7.7020400000000003E-2</v>
      </c>
      <c r="GQ45">
        <v>0</v>
      </c>
      <c r="GR45">
        <v>26.697500000000002</v>
      </c>
      <c r="GS45">
        <v>999.9</v>
      </c>
      <c r="GT45">
        <v>55</v>
      </c>
      <c r="GU45">
        <v>34.799999999999997</v>
      </c>
      <c r="GV45">
        <v>30.831700000000001</v>
      </c>
      <c r="GW45">
        <v>61.551499999999997</v>
      </c>
      <c r="GX45">
        <v>24.887799999999999</v>
      </c>
      <c r="GY45">
        <v>1</v>
      </c>
      <c r="GZ45">
        <v>0.23227900000000001</v>
      </c>
      <c r="HA45">
        <v>0.49757099999999999</v>
      </c>
      <c r="HB45">
        <v>20.258400000000002</v>
      </c>
      <c r="HC45">
        <v>5.2337600000000002</v>
      </c>
      <c r="HD45">
        <v>11.9499</v>
      </c>
      <c r="HE45">
        <v>4.9873500000000002</v>
      </c>
      <c r="HF45">
        <v>3.2863799999999999</v>
      </c>
      <c r="HG45">
        <v>9999</v>
      </c>
      <c r="HH45">
        <v>9999</v>
      </c>
      <c r="HI45">
        <v>9999</v>
      </c>
      <c r="HJ45">
        <v>186.1</v>
      </c>
      <c r="HK45">
        <v>1.86202</v>
      </c>
      <c r="HL45">
        <v>1.8597300000000001</v>
      </c>
      <c r="HM45">
        <v>1.86008</v>
      </c>
      <c r="HN45">
        <v>1.8583799999999999</v>
      </c>
      <c r="HO45">
        <v>1.8603499999999999</v>
      </c>
      <c r="HP45">
        <v>1.85772</v>
      </c>
      <c r="HQ45">
        <v>1.8661700000000001</v>
      </c>
      <c r="HR45">
        <v>1.8653900000000001</v>
      </c>
      <c r="HS45">
        <v>0</v>
      </c>
      <c r="HT45">
        <v>0</v>
      </c>
      <c r="HU45">
        <v>0</v>
      </c>
      <c r="HV45">
        <v>0</v>
      </c>
      <c r="HW45" t="s">
        <v>425</v>
      </c>
      <c r="HX45" t="s">
        <v>426</v>
      </c>
      <c r="HY45" t="s">
        <v>427</v>
      </c>
      <c r="HZ45" t="s">
        <v>427</v>
      </c>
      <c r="IA45" t="s">
        <v>427</v>
      </c>
      <c r="IB45" t="s">
        <v>427</v>
      </c>
      <c r="IC45">
        <v>0</v>
      </c>
      <c r="ID45">
        <v>100</v>
      </c>
      <c r="IE45">
        <v>100</v>
      </c>
      <c r="IF45">
        <v>-0.67200000000000004</v>
      </c>
      <c r="IG45">
        <v>-1.2E-2</v>
      </c>
      <c r="IH45">
        <v>-0.93212361610876782</v>
      </c>
      <c r="II45">
        <v>1.158620315000149E-3</v>
      </c>
      <c r="IJ45">
        <v>-1.4607559310062331E-6</v>
      </c>
      <c r="IK45">
        <v>3.8484305645441042E-10</v>
      </c>
      <c r="IL45">
        <v>-0.1133911524086557</v>
      </c>
      <c r="IM45">
        <v>3.0484640434847699E-3</v>
      </c>
      <c r="IN45">
        <v>-9.3584587959385786E-5</v>
      </c>
      <c r="IO45">
        <v>6.42983829145831E-6</v>
      </c>
      <c r="IP45">
        <v>4</v>
      </c>
      <c r="IQ45">
        <v>2084</v>
      </c>
      <c r="IR45">
        <v>2</v>
      </c>
      <c r="IS45">
        <v>32</v>
      </c>
      <c r="IT45">
        <v>0.7</v>
      </c>
      <c r="IU45">
        <v>0.7</v>
      </c>
      <c r="IV45">
        <v>1.40625</v>
      </c>
      <c r="IW45">
        <v>2.4243199999999998</v>
      </c>
      <c r="IX45">
        <v>1.54297</v>
      </c>
      <c r="IY45">
        <v>2.34985</v>
      </c>
      <c r="IZ45">
        <v>1.54541</v>
      </c>
      <c r="JA45">
        <v>2.3718300000000001</v>
      </c>
      <c r="JB45">
        <v>38.501399999999997</v>
      </c>
      <c r="JC45">
        <v>23.807300000000001</v>
      </c>
      <c r="JD45">
        <v>18</v>
      </c>
      <c r="JE45">
        <v>482.18099999999998</v>
      </c>
      <c r="JF45">
        <v>518.57000000000005</v>
      </c>
      <c r="JG45">
        <v>25.9451</v>
      </c>
      <c r="JH45">
        <v>30.249300000000002</v>
      </c>
      <c r="JI45">
        <v>29.9999</v>
      </c>
      <c r="JJ45">
        <v>30.273</v>
      </c>
      <c r="JK45">
        <v>30.232600000000001</v>
      </c>
      <c r="JL45">
        <v>28.224499999999999</v>
      </c>
      <c r="JM45">
        <v>56.284999999999997</v>
      </c>
      <c r="JN45">
        <v>0</v>
      </c>
      <c r="JO45">
        <v>25.972100000000001</v>
      </c>
      <c r="JP45">
        <v>600</v>
      </c>
      <c r="JQ45">
        <v>15.3079</v>
      </c>
      <c r="JR45">
        <v>100.154</v>
      </c>
      <c r="JS45">
        <v>99.421700000000001</v>
      </c>
    </row>
    <row r="46" spans="1:279" x14ac:dyDescent="0.25">
      <c r="A46">
        <v>30</v>
      </c>
      <c r="B46">
        <v>1657382010.5999999</v>
      </c>
      <c r="C46">
        <v>4906.5999999046326</v>
      </c>
      <c r="D46" t="s">
        <v>571</v>
      </c>
      <c r="E46" t="s">
        <v>572</v>
      </c>
      <c r="F46" t="s">
        <v>413</v>
      </c>
      <c r="G46" t="s">
        <v>414</v>
      </c>
      <c r="H46" t="s">
        <v>416</v>
      </c>
      <c r="I46" t="s">
        <v>415</v>
      </c>
      <c r="J46" t="s">
        <v>512</v>
      </c>
      <c r="K46">
        <v>1657382010.5999999</v>
      </c>
      <c r="L46">
        <f t="shared" si="0"/>
        <v>6.7965562640644392E-3</v>
      </c>
      <c r="M46">
        <f t="shared" si="1"/>
        <v>6.7965562640644395</v>
      </c>
      <c r="N46">
        <f t="shared" si="2"/>
        <v>45.76870685887679</v>
      </c>
      <c r="O46">
        <f t="shared" si="3"/>
        <v>739.06399999999996</v>
      </c>
      <c r="P46">
        <f t="shared" si="4"/>
        <v>561.16628573165474</v>
      </c>
      <c r="Q46">
        <f t="shared" si="5"/>
        <v>55.973190935184867</v>
      </c>
      <c r="R46">
        <f t="shared" si="6"/>
        <v>73.71749058549679</v>
      </c>
      <c r="S46">
        <f t="shared" si="7"/>
        <v>0.48692607000735671</v>
      </c>
      <c r="T46">
        <f t="shared" si="8"/>
        <v>2.9238525255206542</v>
      </c>
      <c r="U46">
        <f t="shared" si="9"/>
        <v>0.44595106987127436</v>
      </c>
      <c r="V46">
        <f t="shared" si="10"/>
        <v>0.28211296143907155</v>
      </c>
      <c r="W46">
        <f t="shared" si="11"/>
        <v>289.56908307295441</v>
      </c>
      <c r="X46">
        <f t="shared" si="12"/>
        <v>28.168132435464106</v>
      </c>
      <c r="Y46">
        <f t="shared" si="13"/>
        <v>27.981999999999999</v>
      </c>
      <c r="Z46">
        <f t="shared" si="14"/>
        <v>3.7908594316683413</v>
      </c>
      <c r="AA46">
        <f t="shared" si="15"/>
        <v>60.257041891105231</v>
      </c>
      <c r="AB46">
        <f t="shared" si="16"/>
        <v>2.31724180555966</v>
      </c>
      <c r="AC46">
        <f t="shared" si="17"/>
        <v>3.8455950256358613</v>
      </c>
      <c r="AD46">
        <f t="shared" si="18"/>
        <v>1.4736176261086813</v>
      </c>
      <c r="AE46">
        <f t="shared" si="19"/>
        <v>-299.72813124524174</v>
      </c>
      <c r="AF46">
        <f t="shared" si="20"/>
        <v>38.792924463279803</v>
      </c>
      <c r="AG46">
        <f t="shared" si="21"/>
        <v>2.8950925749661751</v>
      </c>
      <c r="AH46">
        <f t="shared" si="22"/>
        <v>31.528968865958632</v>
      </c>
      <c r="AI46">
        <f t="shared" si="23"/>
        <v>45.629899686641998</v>
      </c>
      <c r="AJ46">
        <f t="shared" si="24"/>
        <v>6.8079916985421915</v>
      </c>
      <c r="AK46">
        <f t="shared" si="25"/>
        <v>45.76870685887679</v>
      </c>
      <c r="AL46">
        <v>812.63788598003714</v>
      </c>
      <c r="AM46">
        <v>756.6322242424244</v>
      </c>
      <c r="AN46">
        <v>4.3740000718866877E-2</v>
      </c>
      <c r="AO46">
        <v>67.041006367954537</v>
      </c>
      <c r="AP46">
        <f t="shared" si="26"/>
        <v>6.7965562640644395</v>
      </c>
      <c r="AQ46">
        <v>15.265054850552159</v>
      </c>
      <c r="AR46">
        <v>23.23075636363636</v>
      </c>
      <c r="AS46">
        <v>9.7273587648949157E-5</v>
      </c>
      <c r="AT46">
        <v>77.997316901613843</v>
      </c>
      <c r="AU46">
        <v>0</v>
      </c>
      <c r="AV46">
        <v>0</v>
      </c>
      <c r="AW46">
        <f t="shared" si="27"/>
        <v>1</v>
      </c>
      <c r="AX46">
        <f t="shared" si="28"/>
        <v>0</v>
      </c>
      <c r="AY46">
        <f t="shared" si="29"/>
        <v>52490.087267841795</v>
      </c>
      <c r="AZ46" t="s">
        <v>418</v>
      </c>
      <c r="BA46">
        <v>10261.299999999999</v>
      </c>
      <c r="BB46">
        <v>726.8726923076922</v>
      </c>
      <c r="BC46">
        <v>3279.05</v>
      </c>
      <c r="BD46">
        <f t="shared" si="30"/>
        <v>0.77832826815458989</v>
      </c>
      <c r="BE46">
        <v>-1.5391584728262959</v>
      </c>
      <c r="BF46" t="s">
        <v>573</v>
      </c>
      <c r="BG46">
        <v>10230.799999999999</v>
      </c>
      <c r="BH46">
        <v>903.47546153846145</v>
      </c>
      <c r="BI46">
        <v>1385.48</v>
      </c>
      <c r="BJ46">
        <f t="shared" si="31"/>
        <v>0.34789714644855108</v>
      </c>
      <c r="BK46">
        <v>0.5</v>
      </c>
      <c r="BL46">
        <f t="shared" si="32"/>
        <v>1513.2011995196654</v>
      </c>
      <c r="BM46">
        <f t="shared" si="33"/>
        <v>45.76870685887679</v>
      </c>
      <c r="BN46">
        <f t="shared" si="34"/>
        <v>263.21918965770811</v>
      </c>
      <c r="BO46">
        <f t="shared" si="35"/>
        <v>3.1263433670763674E-2</v>
      </c>
      <c r="BP46">
        <f t="shared" si="36"/>
        <v>1.3667248895689581</v>
      </c>
      <c r="BQ46">
        <f t="shared" si="37"/>
        <v>557.86080036368742</v>
      </c>
      <c r="BR46" t="s">
        <v>574</v>
      </c>
      <c r="BS46">
        <v>611.67999999999995</v>
      </c>
      <c r="BT46">
        <f t="shared" si="38"/>
        <v>611.67999999999995</v>
      </c>
      <c r="BU46">
        <f t="shared" si="39"/>
        <v>0.55850679908768086</v>
      </c>
      <c r="BV46">
        <f t="shared" si="40"/>
        <v>0.62290583931447208</v>
      </c>
      <c r="BW46">
        <f t="shared" si="41"/>
        <v>0.70990151347582076</v>
      </c>
      <c r="BX46">
        <f t="shared" si="42"/>
        <v>0.73185422152455737</v>
      </c>
      <c r="BY46">
        <f t="shared" si="43"/>
        <v>0.74194296544082039</v>
      </c>
      <c r="BZ46">
        <f t="shared" si="44"/>
        <v>0.42172594609605352</v>
      </c>
      <c r="CA46">
        <f t="shared" si="45"/>
        <v>0.57827405390394648</v>
      </c>
      <c r="CB46">
        <v>3484</v>
      </c>
      <c r="CC46">
        <v>300</v>
      </c>
      <c r="CD46">
        <v>300</v>
      </c>
      <c r="CE46">
        <v>300</v>
      </c>
      <c r="CF46">
        <v>10230.799999999999</v>
      </c>
      <c r="CG46">
        <v>1288.3599999999999</v>
      </c>
      <c r="CH46">
        <v>-1.1153400000000001E-2</v>
      </c>
      <c r="CI46">
        <v>0.9</v>
      </c>
      <c r="CJ46" t="s">
        <v>421</v>
      </c>
      <c r="CK46" t="s">
        <v>421</v>
      </c>
      <c r="CL46" t="s">
        <v>421</v>
      </c>
      <c r="CM46" t="s">
        <v>421</v>
      </c>
      <c r="CN46" t="s">
        <v>421</v>
      </c>
      <c r="CO46" t="s">
        <v>421</v>
      </c>
      <c r="CP46" t="s">
        <v>421</v>
      </c>
      <c r="CQ46" t="s">
        <v>421</v>
      </c>
      <c r="CR46" t="s">
        <v>421</v>
      </c>
      <c r="CS46" t="s">
        <v>421</v>
      </c>
      <c r="CT46">
        <f t="shared" si="46"/>
        <v>1800.02</v>
      </c>
      <c r="CU46">
        <f t="shared" si="47"/>
        <v>1513.2011995196654</v>
      </c>
      <c r="CV46">
        <f t="shared" si="48"/>
        <v>0.84065799242212047</v>
      </c>
      <c r="CW46">
        <f t="shared" si="49"/>
        <v>0.16086992537469275</v>
      </c>
      <c r="CX46">
        <v>6</v>
      </c>
      <c r="CY46">
        <v>0.5</v>
      </c>
      <c r="CZ46" t="s">
        <v>422</v>
      </c>
      <c r="DA46">
        <v>2</v>
      </c>
      <c r="DB46" t="b">
        <v>1</v>
      </c>
      <c r="DC46">
        <v>1657382010.5999999</v>
      </c>
      <c r="DD46">
        <v>739.06399999999996</v>
      </c>
      <c r="DE46">
        <v>799.85699999999997</v>
      </c>
      <c r="DF46">
        <v>23.2318</v>
      </c>
      <c r="DG46">
        <v>15.2521</v>
      </c>
      <c r="DH46">
        <v>739.77099999999996</v>
      </c>
      <c r="DI46">
        <v>23.239599999999999</v>
      </c>
      <c r="DJ46">
        <v>500.00599999999997</v>
      </c>
      <c r="DK46">
        <v>99.6447</v>
      </c>
      <c r="DL46">
        <v>9.9693699999999996E-2</v>
      </c>
      <c r="DM46">
        <v>28.228100000000001</v>
      </c>
      <c r="DN46">
        <v>27.981999999999999</v>
      </c>
      <c r="DO46">
        <v>999.9</v>
      </c>
      <c r="DP46">
        <v>0</v>
      </c>
      <c r="DQ46">
        <v>0</v>
      </c>
      <c r="DR46">
        <v>10003.1</v>
      </c>
      <c r="DS46">
        <v>0</v>
      </c>
      <c r="DT46">
        <v>1599.45</v>
      </c>
      <c r="DU46">
        <v>-60.793300000000002</v>
      </c>
      <c r="DV46">
        <v>756.64200000000005</v>
      </c>
      <c r="DW46">
        <v>812.245</v>
      </c>
      <c r="DX46">
        <v>7.9797099999999999</v>
      </c>
      <c r="DY46">
        <v>799.85699999999997</v>
      </c>
      <c r="DZ46">
        <v>15.2521</v>
      </c>
      <c r="EA46">
        <v>2.3149299999999999</v>
      </c>
      <c r="EB46">
        <v>1.51979</v>
      </c>
      <c r="EC46">
        <v>19.7807</v>
      </c>
      <c r="ED46">
        <v>13.168799999999999</v>
      </c>
      <c r="EE46">
        <v>1800.02</v>
      </c>
      <c r="EF46">
        <v>0.97800699999999996</v>
      </c>
      <c r="EG46">
        <v>2.1992600000000001E-2</v>
      </c>
      <c r="EH46">
        <v>0</v>
      </c>
      <c r="EI46">
        <v>902.29499999999996</v>
      </c>
      <c r="EJ46">
        <v>5.0007299999999999</v>
      </c>
      <c r="EK46">
        <v>20349.900000000001</v>
      </c>
      <c r="EL46">
        <v>14733.6</v>
      </c>
      <c r="EM46">
        <v>46.75</v>
      </c>
      <c r="EN46">
        <v>46.875</v>
      </c>
      <c r="EO46">
        <v>46.686999999999998</v>
      </c>
      <c r="EP46">
        <v>46.625</v>
      </c>
      <c r="EQ46">
        <v>48</v>
      </c>
      <c r="ER46">
        <v>1755.54</v>
      </c>
      <c r="ES46">
        <v>39.479999999999997</v>
      </c>
      <c r="ET46">
        <v>0</v>
      </c>
      <c r="EU46">
        <v>139.0999999046326</v>
      </c>
      <c r="EV46">
        <v>0</v>
      </c>
      <c r="EW46">
        <v>903.47546153846145</v>
      </c>
      <c r="EX46">
        <v>-12.099145274748659</v>
      </c>
      <c r="EY46">
        <v>-782.44786214021201</v>
      </c>
      <c r="EZ46">
        <v>20486.115384615379</v>
      </c>
      <c r="FA46">
        <v>15</v>
      </c>
      <c r="FB46">
        <v>1657381947.5999999</v>
      </c>
      <c r="FC46" t="s">
        <v>575</v>
      </c>
      <c r="FD46">
        <v>1657381947.5999999</v>
      </c>
      <c r="FE46">
        <v>1657381943.0999999</v>
      </c>
      <c r="FF46">
        <v>32</v>
      </c>
      <c r="FG46">
        <v>1.0999999999999999E-2</v>
      </c>
      <c r="FH46">
        <v>5.0000000000000001E-3</v>
      </c>
      <c r="FI46">
        <v>-0.73299999999999998</v>
      </c>
      <c r="FJ46">
        <v>-6.0999999999999999E-2</v>
      </c>
      <c r="FK46">
        <v>800</v>
      </c>
      <c r="FL46">
        <v>15</v>
      </c>
      <c r="FM46">
        <v>0.04</v>
      </c>
      <c r="FN46">
        <v>0.02</v>
      </c>
      <c r="FO46">
        <v>-61.197524390243913</v>
      </c>
      <c r="FP46">
        <v>0.37560000000003507</v>
      </c>
      <c r="FQ46">
        <v>0.1570032775492716</v>
      </c>
      <c r="FR46">
        <v>1</v>
      </c>
      <c r="FS46">
        <v>7.9745580487804881</v>
      </c>
      <c r="FT46">
        <v>-9.9665017421580127E-2</v>
      </c>
      <c r="FU46">
        <v>1.024829889977273E-2</v>
      </c>
      <c r="FV46">
        <v>1</v>
      </c>
      <c r="FW46">
        <v>2</v>
      </c>
      <c r="FX46">
        <v>2</v>
      </c>
      <c r="FY46" t="s">
        <v>424</v>
      </c>
      <c r="FZ46">
        <v>2.91309</v>
      </c>
      <c r="GA46">
        <v>2.8538100000000002</v>
      </c>
      <c r="GB46">
        <v>0.15303700000000001</v>
      </c>
      <c r="GC46">
        <v>0.163824</v>
      </c>
      <c r="GD46">
        <v>0.110779</v>
      </c>
      <c r="GE46">
        <v>8.4176299999999996E-2</v>
      </c>
      <c r="GF46">
        <v>28191</v>
      </c>
      <c r="GG46">
        <v>22289</v>
      </c>
      <c r="GH46">
        <v>30659.9</v>
      </c>
      <c r="GI46">
        <v>24605.599999999999</v>
      </c>
      <c r="GJ46">
        <v>35709.1</v>
      </c>
      <c r="GK46">
        <v>30231.200000000001</v>
      </c>
      <c r="GL46">
        <v>41608</v>
      </c>
      <c r="GM46">
        <v>33976.9</v>
      </c>
      <c r="GN46">
        <v>2.0423300000000002</v>
      </c>
      <c r="GO46">
        <v>1.9914000000000001</v>
      </c>
      <c r="GP46">
        <v>7.6815499999999995E-2</v>
      </c>
      <c r="GQ46">
        <v>0</v>
      </c>
      <c r="GR46">
        <v>26.726500000000001</v>
      </c>
      <c r="GS46">
        <v>999.9</v>
      </c>
      <c r="GT46">
        <v>54.9</v>
      </c>
      <c r="GU46">
        <v>34.9</v>
      </c>
      <c r="GV46">
        <v>30.947800000000001</v>
      </c>
      <c r="GW46">
        <v>61.781599999999997</v>
      </c>
      <c r="GX46">
        <v>24.7516</v>
      </c>
      <c r="GY46">
        <v>1</v>
      </c>
      <c r="GZ46">
        <v>0.234621</v>
      </c>
      <c r="HA46">
        <v>0.45543</v>
      </c>
      <c r="HB46">
        <v>20.258600000000001</v>
      </c>
      <c r="HC46">
        <v>5.2336099999999997</v>
      </c>
      <c r="HD46">
        <v>11.9498</v>
      </c>
      <c r="HE46">
        <v>4.9874499999999999</v>
      </c>
      <c r="HF46">
        <v>3.2862499999999999</v>
      </c>
      <c r="HG46">
        <v>9999</v>
      </c>
      <c r="HH46">
        <v>9999</v>
      </c>
      <c r="HI46">
        <v>9999</v>
      </c>
      <c r="HJ46">
        <v>186.1</v>
      </c>
      <c r="HK46">
        <v>1.8620000000000001</v>
      </c>
      <c r="HL46">
        <v>1.8597399999999999</v>
      </c>
      <c r="HM46">
        <v>1.8601000000000001</v>
      </c>
      <c r="HN46">
        <v>1.85842</v>
      </c>
      <c r="HO46">
        <v>1.8603499999999999</v>
      </c>
      <c r="HP46">
        <v>1.85771</v>
      </c>
      <c r="HQ46">
        <v>1.8662000000000001</v>
      </c>
      <c r="HR46">
        <v>1.8653900000000001</v>
      </c>
      <c r="HS46">
        <v>0</v>
      </c>
      <c r="HT46">
        <v>0</v>
      </c>
      <c r="HU46">
        <v>0</v>
      </c>
      <c r="HV46">
        <v>0</v>
      </c>
      <c r="HW46" t="s">
        <v>425</v>
      </c>
      <c r="HX46" t="s">
        <v>426</v>
      </c>
      <c r="HY46" t="s">
        <v>427</v>
      </c>
      <c r="HZ46" t="s">
        <v>427</v>
      </c>
      <c r="IA46" t="s">
        <v>427</v>
      </c>
      <c r="IB46" t="s">
        <v>427</v>
      </c>
      <c r="IC46">
        <v>0</v>
      </c>
      <c r="ID46">
        <v>100</v>
      </c>
      <c r="IE46">
        <v>100</v>
      </c>
      <c r="IF46">
        <v>-0.70699999999999996</v>
      </c>
      <c r="IG46">
        <v>-7.7999999999999996E-3</v>
      </c>
      <c r="IH46">
        <v>-0.92143548051617097</v>
      </c>
      <c r="II46">
        <v>1.158620315000149E-3</v>
      </c>
      <c r="IJ46">
        <v>-1.4607559310062331E-6</v>
      </c>
      <c r="IK46">
        <v>3.8484305645441042E-10</v>
      </c>
      <c r="IL46">
        <v>-0.1087422811571522</v>
      </c>
      <c r="IM46">
        <v>3.0484640434847699E-3</v>
      </c>
      <c r="IN46">
        <v>-9.3584587959385786E-5</v>
      </c>
      <c r="IO46">
        <v>6.42983829145831E-6</v>
      </c>
      <c r="IP46">
        <v>4</v>
      </c>
      <c r="IQ46">
        <v>2084</v>
      </c>
      <c r="IR46">
        <v>2</v>
      </c>
      <c r="IS46">
        <v>32</v>
      </c>
      <c r="IT46">
        <v>1.1000000000000001</v>
      </c>
      <c r="IU46">
        <v>1.1000000000000001</v>
      </c>
      <c r="IV46">
        <v>1.7785599999999999</v>
      </c>
      <c r="IW46">
        <v>2.4182100000000002</v>
      </c>
      <c r="IX46">
        <v>1.54297</v>
      </c>
      <c r="IY46">
        <v>2.35229</v>
      </c>
      <c r="IZ46">
        <v>1.54541</v>
      </c>
      <c r="JA46">
        <v>2.3779300000000001</v>
      </c>
      <c r="JB46">
        <v>38.575000000000003</v>
      </c>
      <c r="JC46">
        <v>23.807300000000001</v>
      </c>
      <c r="JD46">
        <v>18</v>
      </c>
      <c r="JE46">
        <v>482.30099999999999</v>
      </c>
      <c r="JF46">
        <v>518.00199999999995</v>
      </c>
      <c r="JG46">
        <v>25.987300000000001</v>
      </c>
      <c r="JH46">
        <v>30.2805</v>
      </c>
      <c r="JI46">
        <v>29.999600000000001</v>
      </c>
      <c r="JJ46">
        <v>30.309799999999999</v>
      </c>
      <c r="JK46">
        <v>30.2745</v>
      </c>
      <c r="JL46">
        <v>35.689599999999999</v>
      </c>
      <c r="JM46">
        <v>56.9238</v>
      </c>
      <c r="JN46">
        <v>0</v>
      </c>
      <c r="JO46">
        <v>26.037400000000002</v>
      </c>
      <c r="JP46">
        <v>800</v>
      </c>
      <c r="JQ46">
        <v>15.155200000000001</v>
      </c>
      <c r="JR46">
        <v>100.14400000000001</v>
      </c>
      <c r="JS46">
        <v>99.419600000000003</v>
      </c>
    </row>
    <row r="47" spans="1:279" x14ac:dyDescent="0.25">
      <c r="A47">
        <v>31</v>
      </c>
      <c r="B47">
        <v>1657382126.5999999</v>
      </c>
      <c r="C47">
        <v>5022.5999999046326</v>
      </c>
      <c r="D47" t="s">
        <v>576</v>
      </c>
      <c r="E47" t="s">
        <v>577</v>
      </c>
      <c r="F47" t="s">
        <v>413</v>
      </c>
      <c r="G47" t="s">
        <v>414</v>
      </c>
      <c r="H47" t="s">
        <v>416</v>
      </c>
      <c r="I47" t="s">
        <v>415</v>
      </c>
      <c r="J47" t="s">
        <v>512</v>
      </c>
      <c r="K47">
        <v>1657382126.5999999</v>
      </c>
      <c r="L47">
        <f t="shared" si="0"/>
        <v>6.8306574107284013E-3</v>
      </c>
      <c r="M47">
        <f t="shared" si="1"/>
        <v>6.830657410728401</v>
      </c>
      <c r="N47">
        <f t="shared" si="2"/>
        <v>45.224225846435104</v>
      </c>
      <c r="O47">
        <f t="shared" si="3"/>
        <v>938.404</v>
      </c>
      <c r="P47">
        <f t="shared" si="4"/>
        <v>758.5722092126498</v>
      </c>
      <c r="Q47">
        <f t="shared" si="5"/>
        <v>75.665763364237378</v>
      </c>
      <c r="R47">
        <f t="shared" si="6"/>
        <v>93.603554337632005</v>
      </c>
      <c r="S47">
        <f t="shared" si="7"/>
        <v>0.48988321370873111</v>
      </c>
      <c r="T47">
        <f t="shared" si="8"/>
        <v>2.9250016959880272</v>
      </c>
      <c r="U47">
        <f t="shared" si="9"/>
        <v>0.44844649704657663</v>
      </c>
      <c r="V47">
        <f t="shared" si="10"/>
        <v>0.28370933294219319</v>
      </c>
      <c r="W47">
        <f t="shared" si="11"/>
        <v>289.5537020726681</v>
      </c>
      <c r="X47">
        <f t="shared" si="12"/>
        <v>28.210392189834639</v>
      </c>
      <c r="Y47">
        <f t="shared" si="13"/>
        <v>28.0212</v>
      </c>
      <c r="Z47">
        <f t="shared" si="14"/>
        <v>3.7995322025510232</v>
      </c>
      <c r="AA47">
        <f t="shared" si="15"/>
        <v>60.326960642376939</v>
      </c>
      <c r="AB47">
        <f t="shared" si="16"/>
        <v>2.3268523508592001</v>
      </c>
      <c r="AC47">
        <f t="shared" si="17"/>
        <v>3.8570687567917892</v>
      </c>
      <c r="AD47">
        <f t="shared" si="18"/>
        <v>1.4726798516918231</v>
      </c>
      <c r="AE47">
        <f t="shared" si="19"/>
        <v>-301.23199181312248</v>
      </c>
      <c r="AF47">
        <f t="shared" si="20"/>
        <v>40.700483659142719</v>
      </c>
      <c r="AG47">
        <f t="shared" si="21"/>
        <v>3.0376268265013415</v>
      </c>
      <c r="AH47">
        <f t="shared" si="22"/>
        <v>32.059820745189711</v>
      </c>
      <c r="AI47">
        <f t="shared" si="23"/>
        <v>45.09741935653981</v>
      </c>
      <c r="AJ47">
        <f t="shared" si="24"/>
        <v>6.8679884606844386</v>
      </c>
      <c r="AK47">
        <f t="shared" si="25"/>
        <v>45.224225846435104</v>
      </c>
      <c r="AL47">
        <v>1015.921451825191</v>
      </c>
      <c r="AM47">
        <v>960.79913333333297</v>
      </c>
      <c r="AN47">
        <v>4.5725669162371418E-3</v>
      </c>
      <c r="AO47">
        <v>67.041049182740565</v>
      </c>
      <c r="AP47">
        <f t="shared" si="26"/>
        <v>6.830657410728401</v>
      </c>
      <c r="AQ47">
        <v>15.281576355374741</v>
      </c>
      <c r="AR47">
        <v>23.32959575757577</v>
      </c>
      <c r="AS47">
        <v>-7.1563917821433308E-3</v>
      </c>
      <c r="AT47">
        <v>77.999009238506758</v>
      </c>
      <c r="AU47">
        <v>0</v>
      </c>
      <c r="AV47">
        <v>0</v>
      </c>
      <c r="AW47">
        <f t="shared" si="27"/>
        <v>1</v>
      </c>
      <c r="AX47">
        <f t="shared" si="28"/>
        <v>0</v>
      </c>
      <c r="AY47">
        <f t="shared" si="29"/>
        <v>52514.233747700076</v>
      </c>
      <c r="AZ47" t="s">
        <v>418</v>
      </c>
      <c r="BA47">
        <v>10261.299999999999</v>
      </c>
      <c r="BB47">
        <v>726.8726923076922</v>
      </c>
      <c r="BC47">
        <v>3279.05</v>
      </c>
      <c r="BD47">
        <f t="shared" si="30"/>
        <v>0.77832826815458989</v>
      </c>
      <c r="BE47">
        <v>-1.5391584728262959</v>
      </c>
      <c r="BF47" t="s">
        <v>578</v>
      </c>
      <c r="BG47">
        <v>10232.5</v>
      </c>
      <c r="BH47">
        <v>877.42223999999987</v>
      </c>
      <c r="BI47">
        <v>1305.18</v>
      </c>
      <c r="BJ47">
        <f t="shared" si="31"/>
        <v>0.32773851882498983</v>
      </c>
      <c r="BK47">
        <v>0.5</v>
      </c>
      <c r="BL47">
        <f t="shared" si="32"/>
        <v>1513.1174995195172</v>
      </c>
      <c r="BM47">
        <f t="shared" si="33"/>
        <v>45.224225846435104</v>
      </c>
      <c r="BN47">
        <f t="shared" si="34"/>
        <v>247.95344405034942</v>
      </c>
      <c r="BO47">
        <f t="shared" si="35"/>
        <v>3.0905322510717689E-2</v>
      </c>
      <c r="BP47">
        <f t="shared" si="36"/>
        <v>1.512335463307743</v>
      </c>
      <c r="BQ47">
        <f t="shared" si="37"/>
        <v>544.37523738913251</v>
      </c>
      <c r="BR47" t="s">
        <v>579</v>
      </c>
      <c r="BS47">
        <v>603.29</v>
      </c>
      <c r="BT47">
        <f t="shared" si="38"/>
        <v>603.29</v>
      </c>
      <c r="BU47">
        <f t="shared" si="39"/>
        <v>0.53777256776843041</v>
      </c>
      <c r="BV47">
        <f t="shared" si="40"/>
        <v>0.60943703429312301</v>
      </c>
      <c r="BW47">
        <f t="shared" si="41"/>
        <v>0.73768574162107214</v>
      </c>
      <c r="BX47">
        <f t="shared" si="42"/>
        <v>0.73967206416072384</v>
      </c>
      <c r="BY47">
        <f t="shared" si="43"/>
        <v>0.77340629667489036</v>
      </c>
      <c r="BZ47">
        <f t="shared" si="44"/>
        <v>0.4190311706923433</v>
      </c>
      <c r="CA47">
        <f t="shared" si="45"/>
        <v>0.5809688293076567</v>
      </c>
      <c r="CB47">
        <v>3486</v>
      </c>
      <c r="CC47">
        <v>300</v>
      </c>
      <c r="CD47">
        <v>300</v>
      </c>
      <c r="CE47">
        <v>300</v>
      </c>
      <c r="CF47">
        <v>10232.5</v>
      </c>
      <c r="CG47">
        <v>1217.8900000000001</v>
      </c>
      <c r="CH47">
        <v>-1.1154600000000001E-2</v>
      </c>
      <c r="CI47">
        <v>1.94</v>
      </c>
      <c r="CJ47" t="s">
        <v>421</v>
      </c>
      <c r="CK47" t="s">
        <v>421</v>
      </c>
      <c r="CL47" t="s">
        <v>421</v>
      </c>
      <c r="CM47" t="s">
        <v>421</v>
      </c>
      <c r="CN47" t="s">
        <v>421</v>
      </c>
      <c r="CO47" t="s">
        <v>421</v>
      </c>
      <c r="CP47" t="s">
        <v>421</v>
      </c>
      <c r="CQ47" t="s">
        <v>421</v>
      </c>
      <c r="CR47" t="s">
        <v>421</v>
      </c>
      <c r="CS47" t="s">
        <v>421</v>
      </c>
      <c r="CT47">
        <f t="shared" si="46"/>
        <v>1799.92</v>
      </c>
      <c r="CU47">
        <f t="shared" si="47"/>
        <v>1513.1174995195172</v>
      </c>
      <c r="CV47">
        <f t="shared" si="48"/>
        <v>0.84065819565287181</v>
      </c>
      <c r="CW47">
        <f t="shared" si="49"/>
        <v>0.16087031761004272</v>
      </c>
      <c r="CX47">
        <v>6</v>
      </c>
      <c r="CY47">
        <v>0.5</v>
      </c>
      <c r="CZ47" t="s">
        <v>422</v>
      </c>
      <c r="DA47">
        <v>2</v>
      </c>
      <c r="DB47" t="b">
        <v>1</v>
      </c>
      <c r="DC47">
        <v>1657382126.5999999</v>
      </c>
      <c r="DD47">
        <v>938.404</v>
      </c>
      <c r="DE47">
        <v>1000.24</v>
      </c>
      <c r="DF47">
        <v>23.327400000000001</v>
      </c>
      <c r="DG47">
        <v>15.28</v>
      </c>
      <c r="DH47">
        <v>939.31100000000004</v>
      </c>
      <c r="DI47">
        <v>23.331800000000001</v>
      </c>
      <c r="DJ47">
        <v>500.12</v>
      </c>
      <c r="DK47">
        <v>99.647300000000001</v>
      </c>
      <c r="DL47">
        <v>0.10030799999999999</v>
      </c>
      <c r="DM47">
        <v>28.279299999999999</v>
      </c>
      <c r="DN47">
        <v>28.0212</v>
      </c>
      <c r="DO47">
        <v>999.9</v>
      </c>
      <c r="DP47">
        <v>0</v>
      </c>
      <c r="DQ47">
        <v>0</v>
      </c>
      <c r="DR47">
        <v>10009.4</v>
      </c>
      <c r="DS47">
        <v>0</v>
      </c>
      <c r="DT47">
        <v>1688.59</v>
      </c>
      <c r="DU47">
        <v>-61.838000000000001</v>
      </c>
      <c r="DV47">
        <v>960.81700000000001</v>
      </c>
      <c r="DW47">
        <v>1015.76</v>
      </c>
      <c r="DX47">
        <v>8.0473199999999991</v>
      </c>
      <c r="DY47">
        <v>1000.24</v>
      </c>
      <c r="DZ47">
        <v>15.28</v>
      </c>
      <c r="EA47">
        <v>2.3245100000000001</v>
      </c>
      <c r="EB47">
        <v>1.52261</v>
      </c>
      <c r="EC47">
        <v>19.847200000000001</v>
      </c>
      <c r="ED47">
        <v>13.1972</v>
      </c>
      <c r="EE47">
        <v>1799.92</v>
      </c>
      <c r="EF47">
        <v>0.97799700000000001</v>
      </c>
      <c r="EG47">
        <v>2.20033E-2</v>
      </c>
      <c r="EH47">
        <v>0</v>
      </c>
      <c r="EI47">
        <v>876.64200000000005</v>
      </c>
      <c r="EJ47">
        <v>5.0007299999999999</v>
      </c>
      <c r="EK47">
        <v>20174.400000000001</v>
      </c>
      <c r="EL47">
        <v>14732.7</v>
      </c>
      <c r="EM47">
        <v>46.561999999999998</v>
      </c>
      <c r="EN47">
        <v>46.936999999999998</v>
      </c>
      <c r="EO47">
        <v>47.061999999999998</v>
      </c>
      <c r="EP47">
        <v>46.25</v>
      </c>
      <c r="EQ47">
        <v>47.875</v>
      </c>
      <c r="ER47">
        <v>1755.43</v>
      </c>
      <c r="ES47">
        <v>39.49</v>
      </c>
      <c r="ET47">
        <v>0</v>
      </c>
      <c r="EU47">
        <v>115.69999980926509</v>
      </c>
      <c r="EV47">
        <v>0</v>
      </c>
      <c r="EW47">
        <v>877.42223999999987</v>
      </c>
      <c r="EX47">
        <v>-12.96376924588378</v>
      </c>
      <c r="EY47">
        <v>-89.446154128644437</v>
      </c>
      <c r="EZ47">
        <v>20101.668000000001</v>
      </c>
      <c r="FA47">
        <v>15</v>
      </c>
      <c r="FB47">
        <v>1657382091.0999999</v>
      </c>
      <c r="FC47" t="s">
        <v>580</v>
      </c>
      <c r="FD47">
        <v>1657382091.0999999</v>
      </c>
      <c r="FE47">
        <v>1657382087.5999999</v>
      </c>
      <c r="FF47">
        <v>33</v>
      </c>
      <c r="FG47">
        <v>-0.104</v>
      </c>
      <c r="FH47">
        <v>2E-3</v>
      </c>
      <c r="FI47">
        <v>-0.94299999999999995</v>
      </c>
      <c r="FJ47">
        <v>-5.8999999999999997E-2</v>
      </c>
      <c r="FK47">
        <v>1000</v>
      </c>
      <c r="FL47">
        <v>15</v>
      </c>
      <c r="FM47">
        <v>0.06</v>
      </c>
      <c r="FN47">
        <v>0.01</v>
      </c>
      <c r="FO47">
        <v>-61.511214634146341</v>
      </c>
      <c r="FP47">
        <v>-0.29625365853684221</v>
      </c>
      <c r="FQ47">
        <v>0.37956374159313888</v>
      </c>
      <c r="FR47">
        <v>1</v>
      </c>
      <c r="FS47">
        <v>8.1026714634146337</v>
      </c>
      <c r="FT47">
        <v>-9.526432055746871E-2</v>
      </c>
      <c r="FU47">
        <v>3.611311298636178E-2</v>
      </c>
      <c r="FV47">
        <v>1</v>
      </c>
      <c r="FW47">
        <v>2</v>
      </c>
      <c r="FX47">
        <v>2</v>
      </c>
      <c r="FY47" t="s">
        <v>424</v>
      </c>
      <c r="FZ47">
        <v>2.91337</v>
      </c>
      <c r="GA47">
        <v>2.8544700000000001</v>
      </c>
      <c r="GB47">
        <v>0.17942</v>
      </c>
      <c r="GC47">
        <v>0.18968699999999999</v>
      </c>
      <c r="GD47">
        <v>0.111086</v>
      </c>
      <c r="GE47">
        <v>8.4287699999999993E-2</v>
      </c>
      <c r="GF47">
        <v>27312</v>
      </c>
      <c r="GG47">
        <v>21599.3</v>
      </c>
      <c r="GH47">
        <v>30659.8</v>
      </c>
      <c r="GI47">
        <v>24605.9</v>
      </c>
      <c r="GJ47">
        <v>35696.800000000003</v>
      </c>
      <c r="GK47">
        <v>30228.2</v>
      </c>
      <c r="GL47">
        <v>41607.9</v>
      </c>
      <c r="GM47">
        <v>33977.599999999999</v>
      </c>
      <c r="GN47">
        <v>2.0422500000000001</v>
      </c>
      <c r="GO47">
        <v>1.99153</v>
      </c>
      <c r="GP47">
        <v>8.0503500000000006E-2</v>
      </c>
      <c r="GQ47">
        <v>0</v>
      </c>
      <c r="GR47">
        <v>26.705500000000001</v>
      </c>
      <c r="GS47">
        <v>999.9</v>
      </c>
      <c r="GT47">
        <v>54.8</v>
      </c>
      <c r="GU47">
        <v>35</v>
      </c>
      <c r="GV47">
        <v>31.059799999999999</v>
      </c>
      <c r="GW47">
        <v>61.611600000000003</v>
      </c>
      <c r="GX47">
        <v>24.6675</v>
      </c>
      <c r="GY47">
        <v>1</v>
      </c>
      <c r="GZ47">
        <v>0.236067</v>
      </c>
      <c r="HA47">
        <v>1.0153000000000001</v>
      </c>
      <c r="HB47">
        <v>20.255800000000001</v>
      </c>
      <c r="HC47">
        <v>5.22837</v>
      </c>
      <c r="HD47">
        <v>11.9499</v>
      </c>
      <c r="HE47">
        <v>4.9859999999999998</v>
      </c>
      <c r="HF47">
        <v>3.2855799999999999</v>
      </c>
      <c r="HG47">
        <v>9999</v>
      </c>
      <c r="HH47">
        <v>9999</v>
      </c>
      <c r="HI47">
        <v>9999</v>
      </c>
      <c r="HJ47">
        <v>186.2</v>
      </c>
      <c r="HK47">
        <v>1.86202</v>
      </c>
      <c r="HL47">
        <v>1.8597399999999999</v>
      </c>
      <c r="HM47">
        <v>1.86012</v>
      </c>
      <c r="HN47">
        <v>1.8583799999999999</v>
      </c>
      <c r="HO47">
        <v>1.8603499999999999</v>
      </c>
      <c r="HP47">
        <v>1.8577399999999999</v>
      </c>
      <c r="HQ47">
        <v>1.8661799999999999</v>
      </c>
      <c r="HR47">
        <v>1.8653900000000001</v>
      </c>
      <c r="HS47">
        <v>0</v>
      </c>
      <c r="HT47">
        <v>0</v>
      </c>
      <c r="HU47">
        <v>0</v>
      </c>
      <c r="HV47">
        <v>0</v>
      </c>
      <c r="HW47" t="s">
        <v>425</v>
      </c>
      <c r="HX47" t="s">
        <v>426</v>
      </c>
      <c r="HY47" t="s">
        <v>427</v>
      </c>
      <c r="HZ47" t="s">
        <v>427</v>
      </c>
      <c r="IA47" t="s">
        <v>427</v>
      </c>
      <c r="IB47" t="s">
        <v>427</v>
      </c>
      <c r="IC47">
        <v>0</v>
      </c>
      <c r="ID47">
        <v>100</v>
      </c>
      <c r="IE47">
        <v>100</v>
      </c>
      <c r="IF47">
        <v>-0.90700000000000003</v>
      </c>
      <c r="IG47">
        <v>-4.4000000000000003E-3</v>
      </c>
      <c r="IH47">
        <v>-1.0257245122806009</v>
      </c>
      <c r="II47">
        <v>1.158620315000149E-3</v>
      </c>
      <c r="IJ47">
        <v>-1.4607559310062331E-6</v>
      </c>
      <c r="IK47">
        <v>3.8484305645441042E-10</v>
      </c>
      <c r="IL47">
        <v>-0.10627449728318381</v>
      </c>
      <c r="IM47">
        <v>3.0484640434847699E-3</v>
      </c>
      <c r="IN47">
        <v>-9.3584587959385786E-5</v>
      </c>
      <c r="IO47">
        <v>6.42983829145831E-6</v>
      </c>
      <c r="IP47">
        <v>4</v>
      </c>
      <c r="IQ47">
        <v>2084</v>
      </c>
      <c r="IR47">
        <v>2</v>
      </c>
      <c r="IS47">
        <v>32</v>
      </c>
      <c r="IT47">
        <v>0.6</v>
      </c>
      <c r="IU47">
        <v>0.7</v>
      </c>
      <c r="IV47">
        <v>2.1362299999999999</v>
      </c>
      <c r="IW47">
        <v>2.4230999999999998</v>
      </c>
      <c r="IX47">
        <v>1.54419</v>
      </c>
      <c r="IY47">
        <v>2.35107</v>
      </c>
      <c r="IZ47">
        <v>1.54541</v>
      </c>
      <c r="JA47">
        <v>2.3278799999999999</v>
      </c>
      <c r="JB47">
        <v>38.550400000000003</v>
      </c>
      <c r="JC47">
        <v>23.7986</v>
      </c>
      <c r="JD47">
        <v>18</v>
      </c>
      <c r="JE47">
        <v>482.404</v>
      </c>
      <c r="JF47">
        <v>518.26099999999997</v>
      </c>
      <c r="JG47">
        <v>26.049800000000001</v>
      </c>
      <c r="JH47">
        <v>30.285699999999999</v>
      </c>
      <c r="JI47">
        <v>30</v>
      </c>
      <c r="JJ47">
        <v>30.328199999999999</v>
      </c>
      <c r="JK47">
        <v>30.2928</v>
      </c>
      <c r="JL47">
        <v>42.865699999999997</v>
      </c>
      <c r="JM47">
        <v>56.614400000000003</v>
      </c>
      <c r="JN47">
        <v>0</v>
      </c>
      <c r="JO47">
        <v>26.036200000000001</v>
      </c>
      <c r="JP47">
        <v>1000</v>
      </c>
      <c r="JQ47">
        <v>15.224399999999999</v>
      </c>
      <c r="JR47">
        <v>100.143</v>
      </c>
      <c r="JS47">
        <v>99.421199999999999</v>
      </c>
    </row>
    <row r="48" spans="1:279" x14ac:dyDescent="0.25">
      <c r="A48">
        <v>32</v>
      </c>
      <c r="B48">
        <v>1657382269.5999999</v>
      </c>
      <c r="C48">
        <v>5165.5999999046326</v>
      </c>
      <c r="D48" t="s">
        <v>581</v>
      </c>
      <c r="E48" t="s">
        <v>582</v>
      </c>
      <c r="F48" t="s">
        <v>413</v>
      </c>
      <c r="G48" t="s">
        <v>414</v>
      </c>
      <c r="H48" t="s">
        <v>416</v>
      </c>
      <c r="I48" t="s">
        <v>415</v>
      </c>
      <c r="J48" t="s">
        <v>512</v>
      </c>
      <c r="K48">
        <v>1657382269.5999999</v>
      </c>
      <c r="L48">
        <f t="shared" si="0"/>
        <v>6.7222203284593432E-3</v>
      </c>
      <c r="M48">
        <f t="shared" si="1"/>
        <v>6.7222203284593434</v>
      </c>
      <c r="N48">
        <f t="shared" si="2"/>
        <v>44.175369552172178</v>
      </c>
      <c r="O48">
        <f t="shared" si="3"/>
        <v>1138.0899999999999</v>
      </c>
      <c r="P48">
        <f t="shared" si="4"/>
        <v>955.12076600120156</v>
      </c>
      <c r="Q48">
        <f t="shared" si="5"/>
        <v>95.270462565307128</v>
      </c>
      <c r="R48">
        <f t="shared" si="6"/>
        <v>113.52110078697</v>
      </c>
      <c r="S48">
        <f t="shared" si="7"/>
        <v>0.4828195202354435</v>
      </c>
      <c r="T48">
        <f t="shared" si="8"/>
        <v>2.9213672676270344</v>
      </c>
      <c r="U48">
        <f t="shared" si="9"/>
        <v>0.44247088422139991</v>
      </c>
      <c r="V48">
        <f t="shared" si="10"/>
        <v>0.27988793752063357</v>
      </c>
      <c r="W48">
        <f t="shared" si="11"/>
        <v>289.56487407270419</v>
      </c>
      <c r="X48">
        <f t="shared" si="12"/>
        <v>28.142325033773577</v>
      </c>
      <c r="Y48">
        <f t="shared" si="13"/>
        <v>27.959900000000001</v>
      </c>
      <c r="Z48">
        <f t="shared" si="14"/>
        <v>3.7859775533528954</v>
      </c>
      <c r="AA48">
        <f t="shared" si="15"/>
        <v>60.407410498618489</v>
      </c>
      <c r="AB48">
        <f t="shared" si="16"/>
        <v>2.3169340572273001</v>
      </c>
      <c r="AC48">
        <f t="shared" si="17"/>
        <v>3.8355129579346694</v>
      </c>
      <c r="AD48">
        <f t="shared" si="18"/>
        <v>1.4690434961255954</v>
      </c>
      <c r="AE48">
        <f t="shared" si="19"/>
        <v>-296.44991648505703</v>
      </c>
      <c r="AF48">
        <f t="shared" si="20"/>
        <v>35.13752540071787</v>
      </c>
      <c r="AG48">
        <f t="shared" si="21"/>
        <v>2.6236445920323459</v>
      </c>
      <c r="AH48">
        <f t="shared" si="22"/>
        <v>30.876127580397373</v>
      </c>
      <c r="AI48">
        <f t="shared" si="23"/>
        <v>43.720843201179044</v>
      </c>
      <c r="AJ48">
        <f t="shared" si="24"/>
        <v>6.7645817104279935</v>
      </c>
      <c r="AK48">
        <f t="shared" si="25"/>
        <v>44.175369552172178</v>
      </c>
      <c r="AL48">
        <v>1219.143386695848</v>
      </c>
      <c r="AM48">
        <v>1165.1616969696961</v>
      </c>
      <c r="AN48">
        <v>2.8244602425747431E-2</v>
      </c>
      <c r="AO48">
        <v>67.040784261715615</v>
      </c>
      <c r="AP48">
        <f t="shared" si="26"/>
        <v>6.7222203284593434</v>
      </c>
      <c r="AQ48">
        <v>15.35058737229104</v>
      </c>
      <c r="AR48">
        <v>23.230639393939391</v>
      </c>
      <c r="AS48">
        <v>-1.9708680820807589E-4</v>
      </c>
      <c r="AT48">
        <v>77.986798366098938</v>
      </c>
      <c r="AU48">
        <v>0</v>
      </c>
      <c r="AV48">
        <v>0</v>
      </c>
      <c r="AW48">
        <f t="shared" si="27"/>
        <v>1</v>
      </c>
      <c r="AX48">
        <f t="shared" si="28"/>
        <v>0</v>
      </c>
      <c r="AY48">
        <f t="shared" si="29"/>
        <v>52426.599153709765</v>
      </c>
      <c r="AZ48" t="s">
        <v>418</v>
      </c>
      <c r="BA48">
        <v>10261.299999999999</v>
      </c>
      <c r="BB48">
        <v>726.8726923076922</v>
      </c>
      <c r="BC48">
        <v>3279.05</v>
      </c>
      <c r="BD48">
        <f t="shared" si="30"/>
        <v>0.77832826815458989</v>
      </c>
      <c r="BE48">
        <v>-1.5391584728262959</v>
      </c>
      <c r="BF48" t="s">
        <v>583</v>
      </c>
      <c r="BG48">
        <v>10232</v>
      </c>
      <c r="BH48">
        <v>863.74038461538453</v>
      </c>
      <c r="BI48">
        <v>1255.3900000000001</v>
      </c>
      <c r="BJ48">
        <f t="shared" si="31"/>
        <v>0.31197445844288674</v>
      </c>
      <c r="BK48">
        <v>0.5</v>
      </c>
      <c r="BL48">
        <f t="shared" si="32"/>
        <v>1513.1762995195359</v>
      </c>
      <c r="BM48">
        <f t="shared" si="33"/>
        <v>44.175369552172178</v>
      </c>
      <c r="BN48">
        <f t="shared" si="34"/>
        <v>236.03617828560928</v>
      </c>
      <c r="BO48">
        <f t="shared" si="35"/>
        <v>3.0210972799080821E-2</v>
      </c>
      <c r="BP48">
        <f t="shared" si="36"/>
        <v>1.6119771545097539</v>
      </c>
      <c r="BQ48">
        <f t="shared" si="37"/>
        <v>535.51665165902853</v>
      </c>
      <c r="BR48" t="s">
        <v>584</v>
      </c>
      <c r="BS48">
        <v>597.61</v>
      </c>
      <c r="BT48">
        <f t="shared" si="38"/>
        <v>597.61</v>
      </c>
      <c r="BU48">
        <f t="shared" si="39"/>
        <v>0.52396466436724842</v>
      </c>
      <c r="BV48">
        <f t="shared" si="40"/>
        <v>0.59541125510750637</v>
      </c>
      <c r="BW48">
        <f t="shared" si="41"/>
        <v>0.75469150903991888</v>
      </c>
      <c r="BX48">
        <f t="shared" si="42"/>
        <v>0.74103460697379109</v>
      </c>
      <c r="BY48">
        <f t="shared" si="43"/>
        <v>0.7929151293292408</v>
      </c>
      <c r="BZ48">
        <f t="shared" si="44"/>
        <v>0.41195679454451101</v>
      </c>
      <c r="CA48">
        <f t="shared" si="45"/>
        <v>0.58804320545548894</v>
      </c>
      <c r="CB48">
        <v>3488</v>
      </c>
      <c r="CC48">
        <v>300</v>
      </c>
      <c r="CD48">
        <v>300</v>
      </c>
      <c r="CE48">
        <v>300</v>
      </c>
      <c r="CF48">
        <v>10232</v>
      </c>
      <c r="CG48">
        <v>1175.56</v>
      </c>
      <c r="CH48">
        <v>-1.11542E-2</v>
      </c>
      <c r="CI48">
        <v>1.83</v>
      </c>
      <c r="CJ48" t="s">
        <v>421</v>
      </c>
      <c r="CK48" t="s">
        <v>421</v>
      </c>
      <c r="CL48" t="s">
        <v>421</v>
      </c>
      <c r="CM48" t="s">
        <v>421</v>
      </c>
      <c r="CN48" t="s">
        <v>421</v>
      </c>
      <c r="CO48" t="s">
        <v>421</v>
      </c>
      <c r="CP48" t="s">
        <v>421</v>
      </c>
      <c r="CQ48" t="s">
        <v>421</v>
      </c>
      <c r="CR48" t="s">
        <v>421</v>
      </c>
      <c r="CS48" t="s">
        <v>421</v>
      </c>
      <c r="CT48">
        <f t="shared" si="46"/>
        <v>1799.99</v>
      </c>
      <c r="CU48">
        <f t="shared" si="47"/>
        <v>1513.1762995195359</v>
      </c>
      <c r="CV48">
        <f t="shared" si="48"/>
        <v>0.84065817005624244</v>
      </c>
      <c r="CW48">
        <f t="shared" si="49"/>
        <v>0.16087026820854794</v>
      </c>
      <c r="CX48">
        <v>6</v>
      </c>
      <c r="CY48">
        <v>0.5</v>
      </c>
      <c r="CZ48" t="s">
        <v>422</v>
      </c>
      <c r="DA48">
        <v>2</v>
      </c>
      <c r="DB48" t="b">
        <v>1</v>
      </c>
      <c r="DC48">
        <v>1657382269.5999999</v>
      </c>
      <c r="DD48">
        <v>1138.0899999999999</v>
      </c>
      <c r="DE48">
        <v>1199.79</v>
      </c>
      <c r="DF48">
        <v>23.228100000000001</v>
      </c>
      <c r="DG48">
        <v>15.2996</v>
      </c>
      <c r="DH48">
        <v>1139.31</v>
      </c>
      <c r="DI48">
        <v>23.2301</v>
      </c>
      <c r="DJ48">
        <v>500.02800000000002</v>
      </c>
      <c r="DK48">
        <v>99.6464</v>
      </c>
      <c r="DL48">
        <v>0.100633</v>
      </c>
      <c r="DM48">
        <v>28.183</v>
      </c>
      <c r="DN48">
        <v>27.959900000000001</v>
      </c>
      <c r="DO48">
        <v>999.9</v>
      </c>
      <c r="DP48">
        <v>0</v>
      </c>
      <c r="DQ48">
        <v>0</v>
      </c>
      <c r="DR48">
        <v>9988.75</v>
      </c>
      <c r="DS48">
        <v>0</v>
      </c>
      <c r="DT48">
        <v>1569.92</v>
      </c>
      <c r="DU48">
        <v>-61.7012</v>
      </c>
      <c r="DV48">
        <v>1165.1500000000001</v>
      </c>
      <c r="DW48">
        <v>1218.43</v>
      </c>
      <c r="DX48">
        <v>7.92849</v>
      </c>
      <c r="DY48">
        <v>1199.79</v>
      </c>
      <c r="DZ48">
        <v>15.2996</v>
      </c>
      <c r="EA48">
        <v>2.3145899999999999</v>
      </c>
      <c r="EB48">
        <v>1.5245500000000001</v>
      </c>
      <c r="EC48">
        <v>19.778300000000002</v>
      </c>
      <c r="ED48">
        <v>13.2166</v>
      </c>
      <c r="EE48">
        <v>1799.99</v>
      </c>
      <c r="EF48">
        <v>0.97799999999999998</v>
      </c>
      <c r="EG48">
        <v>2.1999700000000001E-2</v>
      </c>
      <c r="EH48">
        <v>0</v>
      </c>
      <c r="EI48">
        <v>861.18899999999996</v>
      </c>
      <c r="EJ48">
        <v>5.0007299999999999</v>
      </c>
      <c r="EK48">
        <v>19006</v>
      </c>
      <c r="EL48">
        <v>14733.3</v>
      </c>
      <c r="EM48">
        <v>46.375</v>
      </c>
      <c r="EN48">
        <v>47</v>
      </c>
      <c r="EO48">
        <v>46.811999999999998</v>
      </c>
      <c r="EP48">
        <v>46</v>
      </c>
      <c r="EQ48">
        <v>47.625</v>
      </c>
      <c r="ER48">
        <v>1755.5</v>
      </c>
      <c r="ES48">
        <v>39.49</v>
      </c>
      <c r="ET48">
        <v>0</v>
      </c>
      <c r="EU48">
        <v>142.5999999046326</v>
      </c>
      <c r="EV48">
        <v>0</v>
      </c>
      <c r="EW48">
        <v>863.74038461538453</v>
      </c>
      <c r="EX48">
        <v>-29.215658092616589</v>
      </c>
      <c r="EY48">
        <v>-914.21537448409208</v>
      </c>
      <c r="EZ48">
        <v>19591.24615384615</v>
      </c>
      <c r="FA48">
        <v>15</v>
      </c>
      <c r="FB48">
        <v>1657382214.0999999</v>
      </c>
      <c r="FC48" t="s">
        <v>585</v>
      </c>
      <c r="FD48">
        <v>1657382212.0999999</v>
      </c>
      <c r="FE48">
        <v>1657382214.0999999</v>
      </c>
      <c r="FF48">
        <v>34</v>
      </c>
      <c r="FG48">
        <v>-0.189</v>
      </c>
      <c r="FH48">
        <v>3.0000000000000001E-3</v>
      </c>
      <c r="FI48">
        <v>-1.264</v>
      </c>
      <c r="FJ48">
        <v>-5.5E-2</v>
      </c>
      <c r="FK48">
        <v>1200</v>
      </c>
      <c r="FL48">
        <v>15</v>
      </c>
      <c r="FM48">
        <v>0.05</v>
      </c>
      <c r="FN48">
        <v>0.01</v>
      </c>
      <c r="FO48">
        <v>-62.031004878048783</v>
      </c>
      <c r="FP48">
        <v>0.1366724738674332</v>
      </c>
      <c r="FQ48">
        <v>0.32670278052914298</v>
      </c>
      <c r="FR48">
        <v>1</v>
      </c>
      <c r="FS48">
        <v>7.8948146341463419</v>
      </c>
      <c r="FT48">
        <v>-9.1242229965137173E-2</v>
      </c>
      <c r="FU48">
        <v>1.439032196754359E-2</v>
      </c>
      <c r="FV48">
        <v>1</v>
      </c>
      <c r="FW48">
        <v>2</v>
      </c>
      <c r="FX48">
        <v>2</v>
      </c>
      <c r="FY48" t="s">
        <v>424</v>
      </c>
      <c r="FZ48">
        <v>2.9131</v>
      </c>
      <c r="GA48">
        <v>2.8546200000000002</v>
      </c>
      <c r="GB48">
        <v>0.20317299999999999</v>
      </c>
      <c r="GC48">
        <v>0.21294099999999999</v>
      </c>
      <c r="GD48">
        <v>0.11074000000000001</v>
      </c>
      <c r="GE48">
        <v>8.4361900000000004E-2</v>
      </c>
      <c r="GF48">
        <v>26520.1</v>
      </c>
      <c r="GG48">
        <v>20979.1</v>
      </c>
      <c r="GH48">
        <v>30659.3</v>
      </c>
      <c r="GI48">
        <v>24606.3</v>
      </c>
      <c r="GJ48">
        <v>35710.5</v>
      </c>
      <c r="GK48">
        <v>30226.799999999999</v>
      </c>
      <c r="GL48">
        <v>41607.5</v>
      </c>
      <c r="GM48">
        <v>33978.699999999997</v>
      </c>
      <c r="GN48">
        <v>2.0419800000000001</v>
      </c>
      <c r="GO48">
        <v>1.9912799999999999</v>
      </c>
      <c r="GP48">
        <v>7.1041300000000002E-2</v>
      </c>
      <c r="GQ48">
        <v>0</v>
      </c>
      <c r="GR48">
        <v>26.7988</v>
      </c>
      <c r="GS48">
        <v>999.9</v>
      </c>
      <c r="GT48">
        <v>54.5</v>
      </c>
      <c r="GU48">
        <v>35.1</v>
      </c>
      <c r="GV48">
        <v>31.0639</v>
      </c>
      <c r="GW48">
        <v>61.831600000000002</v>
      </c>
      <c r="GX48">
        <v>24.2468</v>
      </c>
      <c r="GY48">
        <v>1</v>
      </c>
      <c r="GZ48">
        <v>0.23676800000000001</v>
      </c>
      <c r="HA48">
        <v>0.79043600000000003</v>
      </c>
      <c r="HB48">
        <v>20.256599999999999</v>
      </c>
      <c r="HC48">
        <v>5.2301700000000002</v>
      </c>
      <c r="HD48">
        <v>11.9499</v>
      </c>
      <c r="HE48">
        <v>4.9861500000000003</v>
      </c>
      <c r="HF48">
        <v>3.2854999999999999</v>
      </c>
      <c r="HG48">
        <v>9999</v>
      </c>
      <c r="HH48">
        <v>9999</v>
      </c>
      <c r="HI48">
        <v>9999</v>
      </c>
      <c r="HJ48">
        <v>186.2</v>
      </c>
      <c r="HK48">
        <v>1.8620000000000001</v>
      </c>
      <c r="HL48">
        <v>1.8597399999999999</v>
      </c>
      <c r="HM48">
        <v>1.8601000000000001</v>
      </c>
      <c r="HN48">
        <v>1.8584000000000001</v>
      </c>
      <c r="HO48">
        <v>1.8603400000000001</v>
      </c>
      <c r="HP48">
        <v>1.85772</v>
      </c>
      <c r="HQ48">
        <v>1.86619</v>
      </c>
      <c r="HR48">
        <v>1.8653999999999999</v>
      </c>
      <c r="HS48">
        <v>0</v>
      </c>
      <c r="HT48">
        <v>0</v>
      </c>
      <c r="HU48">
        <v>0</v>
      </c>
      <c r="HV48">
        <v>0</v>
      </c>
      <c r="HW48" t="s">
        <v>425</v>
      </c>
      <c r="HX48" t="s">
        <v>426</v>
      </c>
      <c r="HY48" t="s">
        <v>427</v>
      </c>
      <c r="HZ48" t="s">
        <v>427</v>
      </c>
      <c r="IA48" t="s">
        <v>427</v>
      </c>
      <c r="IB48" t="s">
        <v>427</v>
      </c>
      <c r="IC48">
        <v>0</v>
      </c>
      <c r="ID48">
        <v>100</v>
      </c>
      <c r="IE48">
        <v>100</v>
      </c>
      <c r="IF48">
        <v>-1.22</v>
      </c>
      <c r="IG48">
        <v>-2E-3</v>
      </c>
      <c r="IH48">
        <v>-1.2146833576985729</v>
      </c>
      <c r="II48">
        <v>1.158620315000149E-3</v>
      </c>
      <c r="IJ48">
        <v>-1.4607559310062331E-6</v>
      </c>
      <c r="IK48">
        <v>3.8484305645441042E-10</v>
      </c>
      <c r="IL48">
        <v>-0.1029693304721998</v>
      </c>
      <c r="IM48">
        <v>3.0484640434847699E-3</v>
      </c>
      <c r="IN48">
        <v>-9.3584587959385786E-5</v>
      </c>
      <c r="IO48">
        <v>6.42983829145831E-6</v>
      </c>
      <c r="IP48">
        <v>4</v>
      </c>
      <c r="IQ48">
        <v>2084</v>
      </c>
      <c r="IR48">
        <v>2</v>
      </c>
      <c r="IS48">
        <v>32</v>
      </c>
      <c r="IT48">
        <v>1</v>
      </c>
      <c r="IU48">
        <v>0.9</v>
      </c>
      <c r="IV48">
        <v>2.4841299999999999</v>
      </c>
      <c r="IW48">
        <v>2.4206500000000002</v>
      </c>
      <c r="IX48">
        <v>1.54297</v>
      </c>
      <c r="IY48">
        <v>2.35107</v>
      </c>
      <c r="IZ48">
        <v>1.54541</v>
      </c>
      <c r="JA48">
        <v>2.2692899999999998</v>
      </c>
      <c r="JB48">
        <v>38.550400000000003</v>
      </c>
      <c r="JC48">
        <v>23.816099999999999</v>
      </c>
      <c r="JD48">
        <v>18</v>
      </c>
      <c r="JE48">
        <v>482.39100000000002</v>
      </c>
      <c r="JF48">
        <v>518.27599999999995</v>
      </c>
      <c r="JG48">
        <v>25.8996</v>
      </c>
      <c r="JH48">
        <v>30.306699999999999</v>
      </c>
      <c r="JI48">
        <v>30.0001</v>
      </c>
      <c r="JJ48">
        <v>30.346599999999999</v>
      </c>
      <c r="JK48">
        <v>30.313800000000001</v>
      </c>
      <c r="JL48">
        <v>49.815800000000003</v>
      </c>
      <c r="JM48">
        <v>56.652900000000002</v>
      </c>
      <c r="JN48">
        <v>0</v>
      </c>
      <c r="JO48">
        <v>25.866700000000002</v>
      </c>
      <c r="JP48">
        <v>1200</v>
      </c>
      <c r="JQ48">
        <v>15.195600000000001</v>
      </c>
      <c r="JR48">
        <v>100.142</v>
      </c>
      <c r="JS48">
        <v>99.4238</v>
      </c>
    </row>
    <row r="49" spans="1:279" x14ac:dyDescent="0.25">
      <c r="A49">
        <v>33</v>
      </c>
      <c r="B49">
        <v>1657382418.5999999</v>
      </c>
      <c r="C49">
        <v>5314.5999999046326</v>
      </c>
      <c r="D49" t="s">
        <v>586</v>
      </c>
      <c r="E49" t="s">
        <v>587</v>
      </c>
      <c r="F49" t="s">
        <v>413</v>
      </c>
      <c r="G49" t="s">
        <v>414</v>
      </c>
      <c r="H49" t="s">
        <v>416</v>
      </c>
      <c r="I49" t="s">
        <v>415</v>
      </c>
      <c r="J49" t="s">
        <v>512</v>
      </c>
      <c r="K49">
        <v>1657382418.5999999</v>
      </c>
      <c r="L49">
        <f t="shared" ref="L49:L80" si="50">(M49)/1000</f>
        <v>6.3442719343029938E-3</v>
      </c>
      <c r="M49">
        <f t="shared" ref="M49:M80" si="51">IF(DB49, AP49, AJ49)</f>
        <v>6.3442719343029941</v>
      </c>
      <c r="N49">
        <f t="shared" ref="N49:N80" si="52">IF(DB49, AK49, AI49)</f>
        <v>42.598461556561439</v>
      </c>
      <c r="O49">
        <f t="shared" ref="O49:O80" si="53">DD49 - IF(AW49&gt;1, N49*CX49*100/(AY49*DR49), 0)</f>
        <v>1438.02</v>
      </c>
      <c r="P49">
        <f t="shared" ref="P49:P80" si="54">((V49-L49/2)*O49-N49)/(V49+L49/2)</f>
        <v>1242.1291502096847</v>
      </c>
      <c r="Q49">
        <f t="shared" ref="Q49:Q80" si="55">P49*(DK49+DL49)/1000</f>
        <v>123.89486412566983</v>
      </c>
      <c r="R49">
        <f t="shared" ref="R49:R80" si="56">(DD49 - IF(AW49&gt;1, N49*CX49*100/(AY49*DR49), 0))*(DK49+DL49)/1000</f>
        <v>143.43379066494001</v>
      </c>
      <c r="S49">
        <f t="shared" ref="S49:S80" si="57">2/((1/U49-1/T49)+SIGN(U49)*SQRT((1/U49-1/T49)*(1/U49-1/T49) + 4*CY49/((CY49+1)*(CY49+1))*(2*1/U49*1/T49-1/T49*1/T49)))</f>
        <v>0.44763020664642572</v>
      </c>
      <c r="T49">
        <f t="shared" ref="T49:T80" si="58">IF(LEFT(CZ49,1)&lt;&gt;"0",IF(LEFT(CZ49,1)="1",3,DA49),$D$5+$E$5*(DR49*DK49/($K$5*1000))+$F$5*(DR49*DK49/($K$5*1000))*MAX(MIN(CX49,$J$5),$I$5)*MAX(MIN(CX49,$J$5),$I$5)+$G$5*MAX(MIN(CX49,$J$5),$I$5)*(DR49*DK49/($K$5*1000))+$H$5*(DR49*DK49/($K$5*1000))*(DR49*DK49/($K$5*1000)))</f>
        <v>2.9215372336004091</v>
      </c>
      <c r="U49">
        <f t="shared" ref="U49:U80" si="59">L49*(1000-(1000*0.61365*EXP(17.502*Y49/(240.97+Y49))/(DK49+DL49)+DF49)/2)/(1000*0.61365*EXP(17.502*Y49/(240.97+Y49))/(DK49+DL49)-DF49)</f>
        <v>0.41272290241016407</v>
      </c>
      <c r="V49">
        <f t="shared" ref="V49:V80" si="60">1/((CY49+1)/(S49/1.6)+1/(T49/1.37)) + CY49/((CY49+1)/(S49/1.6) + CY49/(T49/1.37))</f>
        <v>0.26086087802452562</v>
      </c>
      <c r="W49">
        <f t="shared" ref="W49:W80" si="61">(CT49*CW49)</f>
        <v>289.57822107251059</v>
      </c>
      <c r="X49">
        <f t="shared" ref="X49:X80" si="62">(DM49+(W49+2*0.95*0.0000000567*(((DM49+$B$7)+273)^4-(DM49+273)^4)-44100*L49)/(1.84*29.3*T49+8*0.95*0.0000000567*(DM49+273)^3))</f>
        <v>28.227068524421757</v>
      </c>
      <c r="Y49">
        <f t="shared" ref="Y49:Y80" si="63">($C$7*DN49+$D$7*DO49+$E$7*X49)</f>
        <v>27.989799999999999</v>
      </c>
      <c r="Z49">
        <f t="shared" ref="Z49:Z80" si="64">0.61365*EXP(17.502*Y49/(240.97+Y49))</f>
        <v>3.7925837583288975</v>
      </c>
      <c r="AA49">
        <f t="shared" ref="AA49:AA80" si="65">(AB49/AC49*100)</f>
        <v>60.176392979493599</v>
      </c>
      <c r="AB49">
        <f t="shared" ref="AB49:AB80" si="66">DF49*(DK49+DL49)/1000</f>
        <v>2.3062196961658001</v>
      </c>
      <c r="AC49">
        <f t="shared" ref="AC49:AC80" si="67">0.61365*EXP(17.502*DM49/(240.97+DM49))</f>
        <v>3.8324325902213747</v>
      </c>
      <c r="AD49">
        <f t="shared" ref="AD49:AD80" si="68">(Z49-DF49*(DK49+DL49)/1000)</f>
        <v>1.4863640621630974</v>
      </c>
      <c r="AE49">
        <f t="shared" ref="AE49:AE80" si="69">(-L49*44100)</f>
        <v>-279.78239230276205</v>
      </c>
      <c r="AF49">
        <f t="shared" ref="AF49:AF80" si="70">2*29.3*T49*0.92*(DM49-Y49)</f>
        <v>28.256561211613199</v>
      </c>
      <c r="AG49">
        <f t="shared" ref="AG49:AG80" si="71">2*0.95*0.0000000567*(((DM49+$B$7)+273)^4-(Y49+273)^4)</f>
        <v>2.1099039579934784</v>
      </c>
      <c r="AH49">
        <f t="shared" ref="AH49:AH80" si="72">W49+AG49+AE49+AF49</f>
        <v>40.162293939355223</v>
      </c>
      <c r="AI49">
        <f t="shared" ref="AI49:AI80" si="73">DJ49*AW49*(DE49-DD49*(1000-AW49*DG49)/(1000-AW49*DF49))/(100*CX49)</f>
        <v>42.791690537346248</v>
      </c>
      <c r="AJ49">
        <f t="shared" ref="AJ49:AJ80" si="74">1000*DJ49*AW49*(DF49-DG49)/(100*CX49*(1000-AW49*DF49))</f>
        <v>6.3411095088990601</v>
      </c>
      <c r="AK49">
        <f t="shared" ref="AK49:AK80" si="75">(AL49 - AM49 - DK49*1000/(8.314*(DM49+273.15)) * AO49/DJ49 * AN49) * DJ49/(100*CX49) * (1000 - DG49)/1000</f>
        <v>42.598461556561439</v>
      </c>
      <c r="AL49">
        <v>1524.0371147699459</v>
      </c>
      <c r="AM49">
        <v>1472.0755757575751</v>
      </c>
      <c r="AN49">
        <v>4.1945268110439062E-3</v>
      </c>
      <c r="AO49">
        <v>67.042038696843647</v>
      </c>
      <c r="AP49">
        <f t="shared" ref="AP49:AP80" si="76">(AR49 - AQ49 + DK49*1000/(8.314*(DM49+273.15)) * AT49/DJ49 * AS49) * DJ49/(100*CX49) * 1000/(1000 - AR49)</f>
        <v>6.3442719343029941</v>
      </c>
      <c r="AQ49">
        <v>15.685465001147371</v>
      </c>
      <c r="AR49">
        <v>23.12392545454545</v>
      </c>
      <c r="AS49">
        <v>-7.6000167873176342E-5</v>
      </c>
      <c r="AT49">
        <v>78.071047627447044</v>
      </c>
      <c r="AU49">
        <v>0</v>
      </c>
      <c r="AV49">
        <v>0</v>
      </c>
      <c r="AW49">
        <f t="shared" ref="AW49:AW80" si="77">IF(AU49*$H$13&gt;=AY49,1,(AY49/(AY49-AU49*$H$13)))</f>
        <v>1</v>
      </c>
      <c r="AX49">
        <f t="shared" ref="AX49:AX80" si="78">(AW49-1)*100</f>
        <v>0</v>
      </c>
      <c r="AY49">
        <f t="shared" ref="AY49:AY80" si="79">MAX(0,($B$13+$C$13*DR49)/(1+$D$13*DR49)*DK49/(DM49+273)*$E$13)</f>
        <v>52433.822520360343</v>
      </c>
      <c r="AZ49" t="s">
        <v>418</v>
      </c>
      <c r="BA49">
        <v>10261.299999999999</v>
      </c>
      <c r="BB49">
        <v>726.8726923076922</v>
      </c>
      <c r="BC49">
        <v>3279.05</v>
      </c>
      <c r="BD49">
        <f t="shared" ref="BD49:BD80" si="80">1-BB49/BC49</f>
        <v>0.77832826815458989</v>
      </c>
      <c r="BE49">
        <v>-1.5391584728262959</v>
      </c>
      <c r="BF49" t="s">
        <v>588</v>
      </c>
      <c r="BG49">
        <v>10232.9</v>
      </c>
      <c r="BH49">
        <v>854.14426923076928</v>
      </c>
      <c r="BI49">
        <v>1217.94</v>
      </c>
      <c r="BJ49">
        <f t="shared" ref="BJ49:BJ80" si="81">1-BH49/BI49</f>
        <v>0.29869758015110004</v>
      </c>
      <c r="BK49">
        <v>0.5</v>
      </c>
      <c r="BL49">
        <f t="shared" ref="BL49:BL80" si="82">CU49</f>
        <v>1513.2437995194355</v>
      </c>
      <c r="BM49">
        <f t="shared" ref="BM49:BM80" si="83">N49</f>
        <v>42.598461556561439</v>
      </c>
      <c r="BN49">
        <f t="shared" ref="BN49:BN80" si="84">BJ49*BK49*BL49</f>
        <v>226.00113054755587</v>
      </c>
      <c r="BO49">
        <f t="shared" ref="BO49:BO80" si="85">(BM49-BE49)/BL49</f>
        <v>2.9167553862374736E-2</v>
      </c>
      <c r="BP49">
        <f t="shared" ref="BP49:BP80" si="86">(BC49-BI49)/BI49</f>
        <v>1.692291902720988</v>
      </c>
      <c r="BQ49">
        <f t="shared" ref="BQ49:BQ80" si="87">BB49/(BD49+BB49/BI49)</f>
        <v>528.58345044580949</v>
      </c>
      <c r="BR49" t="s">
        <v>589</v>
      </c>
      <c r="BS49">
        <v>591.19000000000005</v>
      </c>
      <c r="BT49">
        <f t="shared" ref="BT49:BT80" si="88">IF(BS49&lt;&gt;0, BS49, BQ49)</f>
        <v>591.19000000000005</v>
      </c>
      <c r="BU49">
        <f t="shared" ref="BU49:BU80" si="89">1-BT49/BI49</f>
        <v>0.51459842028342939</v>
      </c>
      <c r="BV49">
        <f t="shared" ref="BV49:BV80" si="90">(BI49-BH49)/(BI49-BT49)</f>
        <v>0.58044791506857718</v>
      </c>
      <c r="BW49">
        <f t="shared" ref="BW49:BW80" si="91">(BC49-BI49)/(BC49-BT49)</f>
        <v>0.76682193268994669</v>
      </c>
      <c r="BX49">
        <f t="shared" ref="BX49:BX80" si="92">(BI49-BH49)/(BI49-BB49)</f>
        <v>0.74082661392962712</v>
      </c>
      <c r="BY49">
        <f t="shared" ref="BY49:BY80" si="93">(BC49-BI49)/(BC49-BB49)</f>
        <v>0.80758887471798202</v>
      </c>
      <c r="BZ49">
        <f t="shared" ref="BZ49:BZ80" si="94">(BV49*BT49/BH49)</f>
        <v>0.40175297695134443</v>
      </c>
      <c r="CA49">
        <f t="shared" ref="CA49:CA80" si="95">(1-BZ49)</f>
        <v>0.59824702304865562</v>
      </c>
      <c r="CB49">
        <v>3490</v>
      </c>
      <c r="CC49">
        <v>300</v>
      </c>
      <c r="CD49">
        <v>300</v>
      </c>
      <c r="CE49">
        <v>300</v>
      </c>
      <c r="CF49">
        <v>10232.9</v>
      </c>
      <c r="CG49">
        <v>1146.73</v>
      </c>
      <c r="CH49">
        <v>-1.1154499999999999E-2</v>
      </c>
      <c r="CI49">
        <v>2.64</v>
      </c>
      <c r="CJ49" t="s">
        <v>421</v>
      </c>
      <c r="CK49" t="s">
        <v>421</v>
      </c>
      <c r="CL49" t="s">
        <v>421</v>
      </c>
      <c r="CM49" t="s">
        <v>421</v>
      </c>
      <c r="CN49" t="s">
        <v>421</v>
      </c>
      <c r="CO49" t="s">
        <v>421</v>
      </c>
      <c r="CP49" t="s">
        <v>421</v>
      </c>
      <c r="CQ49" t="s">
        <v>421</v>
      </c>
      <c r="CR49" t="s">
        <v>421</v>
      </c>
      <c r="CS49" t="s">
        <v>421</v>
      </c>
      <c r="CT49">
        <f t="shared" ref="CT49:CT80" si="96">$B$11*DS49+$C$11*DT49+$F$11*EE49*(1-EH49)</f>
        <v>1800.07</v>
      </c>
      <c r="CU49">
        <f t="shared" ref="CU49:CU80" si="97">CT49*CV49</f>
        <v>1513.2437995194355</v>
      </c>
      <c r="CV49">
        <f t="shared" ref="CV49:CV80" si="98">($B$11*$D$9+$C$11*$D$9+$F$11*((ER49+EJ49)/MAX(ER49+EJ49+ES49, 0.1)*$I$9+ES49/MAX(ER49+EJ49+ES49, 0.1)*$J$9))/($B$11+$C$11+$F$11)</f>
        <v>0.84065830746550718</v>
      </c>
      <c r="CW49">
        <f t="shared" ref="CW49:CW80" si="99">($B$11*$K$9+$C$11*$K$9+$F$11*((ER49+EJ49)/MAX(ER49+EJ49+ES49, 0.1)*$P$9+ES49/MAX(ER49+EJ49+ES49, 0.1)*$Q$9))/($B$11+$C$11+$F$11)</f>
        <v>0.16087053340842888</v>
      </c>
      <c r="CX49">
        <v>6</v>
      </c>
      <c r="CY49">
        <v>0.5</v>
      </c>
      <c r="CZ49" t="s">
        <v>422</v>
      </c>
      <c r="DA49">
        <v>2</v>
      </c>
      <c r="DB49" t="b">
        <v>1</v>
      </c>
      <c r="DC49">
        <v>1657382418.5999999</v>
      </c>
      <c r="DD49">
        <v>1438.02</v>
      </c>
      <c r="DE49">
        <v>1500.32</v>
      </c>
      <c r="DF49">
        <v>23.121400000000001</v>
      </c>
      <c r="DG49">
        <v>15.687099999999999</v>
      </c>
      <c r="DH49">
        <v>1439.26</v>
      </c>
      <c r="DI49">
        <v>23.123899999999999</v>
      </c>
      <c r="DJ49">
        <v>499.93900000000002</v>
      </c>
      <c r="DK49">
        <v>99.643600000000006</v>
      </c>
      <c r="DL49">
        <v>0.10034700000000001</v>
      </c>
      <c r="DM49">
        <v>28.1692</v>
      </c>
      <c r="DN49">
        <v>27.989799999999999</v>
      </c>
      <c r="DO49">
        <v>999.9</v>
      </c>
      <c r="DP49">
        <v>0</v>
      </c>
      <c r="DQ49">
        <v>0</v>
      </c>
      <c r="DR49">
        <v>9990</v>
      </c>
      <c r="DS49">
        <v>0</v>
      </c>
      <c r="DT49">
        <v>1672.63</v>
      </c>
      <c r="DU49">
        <v>-62.293500000000002</v>
      </c>
      <c r="DV49">
        <v>1472.06</v>
      </c>
      <c r="DW49">
        <v>1524.23</v>
      </c>
      <c r="DX49">
        <v>7.4342300000000003</v>
      </c>
      <c r="DY49">
        <v>1500.32</v>
      </c>
      <c r="DZ49">
        <v>15.687099999999999</v>
      </c>
      <c r="EA49">
        <v>2.3039000000000001</v>
      </c>
      <c r="EB49">
        <v>1.5631200000000001</v>
      </c>
      <c r="EC49">
        <v>19.703700000000001</v>
      </c>
      <c r="ED49">
        <v>13.6</v>
      </c>
      <c r="EE49">
        <v>1800.07</v>
      </c>
      <c r="EF49">
        <v>0.97799700000000001</v>
      </c>
      <c r="EG49">
        <v>2.20033E-2</v>
      </c>
      <c r="EH49">
        <v>0</v>
      </c>
      <c r="EI49">
        <v>853.90099999999995</v>
      </c>
      <c r="EJ49">
        <v>5.0007299999999999</v>
      </c>
      <c r="EK49">
        <v>19199.900000000001</v>
      </c>
      <c r="EL49">
        <v>14733.9</v>
      </c>
      <c r="EM49">
        <v>46.436999999999998</v>
      </c>
      <c r="EN49">
        <v>47.061999999999998</v>
      </c>
      <c r="EO49">
        <v>46.875</v>
      </c>
      <c r="EP49">
        <v>46.061999999999998</v>
      </c>
      <c r="EQ49">
        <v>47.625</v>
      </c>
      <c r="ER49">
        <v>1755.57</v>
      </c>
      <c r="ES49">
        <v>39.5</v>
      </c>
      <c r="ET49">
        <v>0</v>
      </c>
      <c r="EU49">
        <v>148.5999999046326</v>
      </c>
      <c r="EV49">
        <v>0</v>
      </c>
      <c r="EW49">
        <v>854.14426923076928</v>
      </c>
      <c r="EX49">
        <v>-11.39976065396367</v>
      </c>
      <c r="EY49">
        <v>-2548.1162468534339</v>
      </c>
      <c r="EZ49">
        <v>19368.776923076919</v>
      </c>
      <c r="FA49">
        <v>15</v>
      </c>
      <c r="FB49">
        <v>1657382348.0999999</v>
      </c>
      <c r="FC49" t="s">
        <v>590</v>
      </c>
      <c r="FD49">
        <v>1657382348.0999999</v>
      </c>
      <c r="FE49">
        <v>1657382343.0999999</v>
      </c>
      <c r="FF49">
        <v>35</v>
      </c>
      <c r="FG49">
        <v>0.186</v>
      </c>
      <c r="FH49">
        <v>1E-3</v>
      </c>
      <c r="FI49">
        <v>-1.278</v>
      </c>
      <c r="FJ49">
        <v>-5.5E-2</v>
      </c>
      <c r="FK49">
        <v>1500</v>
      </c>
      <c r="FL49">
        <v>15</v>
      </c>
      <c r="FM49">
        <v>0.09</v>
      </c>
      <c r="FN49">
        <v>0.01</v>
      </c>
      <c r="FO49">
        <v>-61.919370731707318</v>
      </c>
      <c r="FP49">
        <v>-0.4651944250871699</v>
      </c>
      <c r="FQ49">
        <v>0.29559096923719907</v>
      </c>
      <c r="FR49">
        <v>1</v>
      </c>
      <c r="FS49">
        <v>7.4511634146341477</v>
      </c>
      <c r="FT49">
        <v>-8.9664459930296037E-2</v>
      </c>
      <c r="FU49">
        <v>1.118537603841563E-2</v>
      </c>
      <c r="FV49">
        <v>1</v>
      </c>
      <c r="FW49">
        <v>2</v>
      </c>
      <c r="FX49">
        <v>2</v>
      </c>
      <c r="FY49" t="s">
        <v>424</v>
      </c>
      <c r="FZ49">
        <v>2.9127700000000001</v>
      </c>
      <c r="GA49">
        <v>2.8543400000000001</v>
      </c>
      <c r="GB49">
        <v>0.235096</v>
      </c>
      <c r="GC49">
        <v>0.244417</v>
      </c>
      <c r="GD49">
        <v>0.110371</v>
      </c>
      <c r="GE49">
        <v>8.59124E-2</v>
      </c>
      <c r="GF49">
        <v>25453.599999999999</v>
      </c>
      <c r="GG49">
        <v>20138.5</v>
      </c>
      <c r="GH49">
        <v>30656.400000000001</v>
      </c>
      <c r="GI49">
        <v>24605.9</v>
      </c>
      <c r="GJ49">
        <v>35721.800000000003</v>
      </c>
      <c r="GK49">
        <v>30175.9</v>
      </c>
      <c r="GL49">
        <v>41603.199999999997</v>
      </c>
      <c r="GM49">
        <v>33978.800000000003</v>
      </c>
      <c r="GN49">
        <v>2.0416799999999999</v>
      </c>
      <c r="GO49">
        <v>1.9918800000000001</v>
      </c>
      <c r="GP49">
        <v>7.1115800000000007E-2</v>
      </c>
      <c r="GQ49">
        <v>0</v>
      </c>
      <c r="GR49">
        <v>26.827500000000001</v>
      </c>
      <c r="GS49">
        <v>999.9</v>
      </c>
      <c r="GT49">
        <v>54.4</v>
      </c>
      <c r="GU49">
        <v>35.200000000000003</v>
      </c>
      <c r="GV49">
        <v>31.178999999999998</v>
      </c>
      <c r="GW49">
        <v>61.811599999999999</v>
      </c>
      <c r="GX49">
        <v>24.3429</v>
      </c>
      <c r="GY49">
        <v>1</v>
      </c>
      <c r="GZ49">
        <v>0.240455</v>
      </c>
      <c r="HA49">
        <v>0.95813199999999998</v>
      </c>
      <c r="HB49">
        <v>20.256499999999999</v>
      </c>
      <c r="HC49">
        <v>5.2333100000000004</v>
      </c>
      <c r="HD49">
        <v>11.950100000000001</v>
      </c>
      <c r="HE49">
        <v>4.9867499999999998</v>
      </c>
      <c r="HF49">
        <v>3.2862300000000002</v>
      </c>
      <c r="HG49">
        <v>9999</v>
      </c>
      <c r="HH49">
        <v>9999</v>
      </c>
      <c r="HI49">
        <v>9999</v>
      </c>
      <c r="HJ49">
        <v>186.2</v>
      </c>
      <c r="HK49">
        <v>1.86189</v>
      </c>
      <c r="HL49">
        <v>1.8597300000000001</v>
      </c>
      <c r="HM49">
        <v>1.86006</v>
      </c>
      <c r="HN49">
        <v>1.8583700000000001</v>
      </c>
      <c r="HO49">
        <v>1.86029</v>
      </c>
      <c r="HP49">
        <v>1.8575999999999999</v>
      </c>
      <c r="HQ49">
        <v>1.86616</v>
      </c>
      <c r="HR49">
        <v>1.8653900000000001</v>
      </c>
      <c r="HS49">
        <v>0</v>
      </c>
      <c r="HT49">
        <v>0</v>
      </c>
      <c r="HU49">
        <v>0</v>
      </c>
      <c r="HV49">
        <v>0</v>
      </c>
      <c r="HW49" t="s">
        <v>425</v>
      </c>
      <c r="HX49" t="s">
        <v>426</v>
      </c>
      <c r="HY49" t="s">
        <v>427</v>
      </c>
      <c r="HZ49" t="s">
        <v>427</v>
      </c>
      <c r="IA49" t="s">
        <v>427</v>
      </c>
      <c r="IB49" t="s">
        <v>427</v>
      </c>
      <c r="IC49">
        <v>0</v>
      </c>
      <c r="ID49">
        <v>100</v>
      </c>
      <c r="IE49">
        <v>100</v>
      </c>
      <c r="IF49">
        <v>-1.24</v>
      </c>
      <c r="IG49">
        <v>-2.5000000000000001E-3</v>
      </c>
      <c r="IH49">
        <v>-1.026989726034705</v>
      </c>
      <c r="II49">
        <v>1.158620315000149E-3</v>
      </c>
      <c r="IJ49">
        <v>-1.4607559310062331E-6</v>
      </c>
      <c r="IK49">
        <v>3.8484305645441042E-10</v>
      </c>
      <c r="IL49">
        <v>-0.10248485694830931</v>
      </c>
      <c r="IM49">
        <v>3.0484640434847699E-3</v>
      </c>
      <c r="IN49">
        <v>-9.3584587959385786E-5</v>
      </c>
      <c r="IO49">
        <v>6.42983829145831E-6</v>
      </c>
      <c r="IP49">
        <v>4</v>
      </c>
      <c r="IQ49">
        <v>2084</v>
      </c>
      <c r="IR49">
        <v>2</v>
      </c>
      <c r="IS49">
        <v>32</v>
      </c>
      <c r="IT49">
        <v>1.2</v>
      </c>
      <c r="IU49">
        <v>1.3</v>
      </c>
      <c r="IV49">
        <v>2.9846200000000001</v>
      </c>
      <c r="IW49">
        <v>2.3999000000000001</v>
      </c>
      <c r="IX49">
        <v>1.54297</v>
      </c>
      <c r="IY49">
        <v>2.35229</v>
      </c>
      <c r="IZ49">
        <v>1.54541</v>
      </c>
      <c r="JA49">
        <v>2.3706100000000001</v>
      </c>
      <c r="JB49">
        <v>38.5259</v>
      </c>
      <c r="JC49">
        <v>23.842300000000002</v>
      </c>
      <c r="JD49">
        <v>18</v>
      </c>
      <c r="JE49">
        <v>482.51100000000002</v>
      </c>
      <c r="JF49">
        <v>519.07299999999998</v>
      </c>
      <c r="JG49">
        <v>25.791699999999999</v>
      </c>
      <c r="JH49">
        <v>30.354700000000001</v>
      </c>
      <c r="JI49">
        <v>30.000399999999999</v>
      </c>
      <c r="JJ49">
        <v>30.383600000000001</v>
      </c>
      <c r="JK49">
        <v>30.353100000000001</v>
      </c>
      <c r="JL49">
        <v>59.834200000000003</v>
      </c>
      <c r="JM49">
        <v>55.703000000000003</v>
      </c>
      <c r="JN49">
        <v>0</v>
      </c>
      <c r="JO49">
        <v>25.747900000000001</v>
      </c>
      <c r="JP49">
        <v>1500</v>
      </c>
      <c r="JQ49">
        <v>15.629799999999999</v>
      </c>
      <c r="JR49">
        <v>100.13200000000001</v>
      </c>
      <c r="JS49">
        <v>99.423199999999994</v>
      </c>
    </row>
    <row r="50" spans="1:279" x14ac:dyDescent="0.25">
      <c r="A50">
        <v>34</v>
      </c>
      <c r="B50">
        <v>1657382607.0999999</v>
      </c>
      <c r="C50">
        <v>5503.0999999046326</v>
      </c>
      <c r="D50" t="s">
        <v>591</v>
      </c>
      <c r="E50" t="s">
        <v>592</v>
      </c>
      <c r="F50" t="s">
        <v>413</v>
      </c>
      <c r="G50" t="s">
        <v>414</v>
      </c>
      <c r="H50" t="s">
        <v>416</v>
      </c>
      <c r="I50" t="s">
        <v>415</v>
      </c>
      <c r="J50" t="s">
        <v>512</v>
      </c>
      <c r="K50">
        <v>1657382607.0999999</v>
      </c>
      <c r="L50">
        <f t="shared" si="50"/>
        <v>5.3118294432058883E-3</v>
      </c>
      <c r="M50">
        <f t="shared" si="51"/>
        <v>5.3118294432058883</v>
      </c>
      <c r="N50">
        <f t="shared" si="52"/>
        <v>42.435361787588818</v>
      </c>
      <c r="O50">
        <f t="shared" si="53"/>
        <v>1737.99</v>
      </c>
      <c r="P50">
        <f t="shared" si="54"/>
        <v>1497.6024021605672</v>
      </c>
      <c r="Q50">
        <f t="shared" si="55"/>
        <v>149.38226334098022</v>
      </c>
      <c r="R50">
        <f t="shared" si="56"/>
        <v>173.36035217988001</v>
      </c>
      <c r="S50">
        <f t="shared" si="57"/>
        <v>0.35943162806438739</v>
      </c>
      <c r="T50">
        <f t="shared" si="58"/>
        <v>2.9215864548871218</v>
      </c>
      <c r="U50">
        <f t="shared" si="59"/>
        <v>0.33654850415338972</v>
      </c>
      <c r="V50">
        <f t="shared" si="60"/>
        <v>0.21227725448497753</v>
      </c>
      <c r="W50">
        <f t="shared" si="61"/>
        <v>289.55849007268364</v>
      </c>
      <c r="X50">
        <f t="shared" si="62"/>
        <v>28.512714179856232</v>
      </c>
      <c r="Y50">
        <f t="shared" si="63"/>
        <v>28.079699999999999</v>
      </c>
      <c r="Z50">
        <f t="shared" si="64"/>
        <v>3.8125071781240742</v>
      </c>
      <c r="AA50">
        <f t="shared" si="65"/>
        <v>59.598176921955982</v>
      </c>
      <c r="AB50">
        <f t="shared" si="66"/>
        <v>2.2862950651295999</v>
      </c>
      <c r="AC50">
        <f t="shared" si="67"/>
        <v>3.8361828888214338</v>
      </c>
      <c r="AD50">
        <f t="shared" si="68"/>
        <v>1.5262121129944743</v>
      </c>
      <c r="AE50">
        <f t="shared" si="69"/>
        <v>-234.25167844537967</v>
      </c>
      <c r="AF50">
        <f t="shared" si="70"/>
        <v>16.743160880009611</v>
      </c>
      <c r="AG50">
        <f t="shared" si="71"/>
        <v>1.2508474068519642</v>
      </c>
      <c r="AH50">
        <f t="shared" si="72"/>
        <v>73.300819914165544</v>
      </c>
      <c r="AI50">
        <f t="shared" si="73"/>
        <v>42.02228993054532</v>
      </c>
      <c r="AJ50">
        <f t="shared" si="74"/>
        <v>5.3032609524727707</v>
      </c>
      <c r="AK50">
        <f t="shared" si="75"/>
        <v>42.435361787588818</v>
      </c>
      <c r="AL50">
        <v>1831.008638555772</v>
      </c>
      <c r="AM50">
        <v>1778.7904848484841</v>
      </c>
      <c r="AN50">
        <v>8.5065030651449908E-2</v>
      </c>
      <c r="AO50">
        <v>67.042693160519818</v>
      </c>
      <c r="AP50">
        <f t="shared" si="76"/>
        <v>5.3118294432058883</v>
      </c>
      <c r="AQ50">
        <v>16.69692924804183</v>
      </c>
      <c r="AR50">
        <v>22.921129696969679</v>
      </c>
      <c r="AS50">
        <v>1.8353572100941599E-4</v>
      </c>
      <c r="AT50">
        <v>78.084440126416112</v>
      </c>
      <c r="AU50">
        <v>0</v>
      </c>
      <c r="AV50">
        <v>0</v>
      </c>
      <c r="AW50">
        <f t="shared" si="77"/>
        <v>1</v>
      </c>
      <c r="AX50">
        <f t="shared" si="78"/>
        <v>0</v>
      </c>
      <c r="AY50">
        <f t="shared" si="79"/>
        <v>52432.371104774655</v>
      </c>
      <c r="AZ50" t="s">
        <v>418</v>
      </c>
      <c r="BA50">
        <v>10261.299999999999</v>
      </c>
      <c r="BB50">
        <v>726.8726923076922</v>
      </c>
      <c r="BC50">
        <v>3279.05</v>
      </c>
      <c r="BD50">
        <f t="shared" si="80"/>
        <v>0.77832826815458989</v>
      </c>
      <c r="BE50">
        <v>-1.5391584728262959</v>
      </c>
      <c r="BF50" t="s">
        <v>593</v>
      </c>
      <c r="BG50">
        <v>10233.6</v>
      </c>
      <c r="BH50">
        <v>842.01596153846162</v>
      </c>
      <c r="BI50">
        <v>1195.47</v>
      </c>
      <c r="BJ50">
        <f t="shared" si="81"/>
        <v>0.29566115290349271</v>
      </c>
      <c r="BK50">
        <v>0.5</v>
      </c>
      <c r="BL50">
        <f t="shared" si="82"/>
        <v>1513.1426995195252</v>
      </c>
      <c r="BM50">
        <f t="shared" si="83"/>
        <v>42.435361787588818</v>
      </c>
      <c r="BN50">
        <f t="shared" si="84"/>
        <v>223.68875752372304</v>
      </c>
      <c r="BO50">
        <f t="shared" si="85"/>
        <v>2.9061713924521813E-2</v>
      </c>
      <c r="BP50">
        <f t="shared" si="86"/>
        <v>1.7428960994420604</v>
      </c>
      <c r="BQ50">
        <f t="shared" si="87"/>
        <v>524.30646989979141</v>
      </c>
      <c r="BR50" t="s">
        <v>594</v>
      </c>
      <c r="BS50">
        <v>592.35</v>
      </c>
      <c r="BT50">
        <f t="shared" si="88"/>
        <v>592.35</v>
      </c>
      <c r="BU50">
        <f t="shared" si="89"/>
        <v>0.50450450450450446</v>
      </c>
      <c r="BV50">
        <f t="shared" si="90"/>
        <v>0.5860426423622801</v>
      </c>
      <c r="BW50">
        <f t="shared" si="91"/>
        <v>0.77551643279860039</v>
      </c>
      <c r="BX50">
        <f t="shared" si="92"/>
        <v>0.7542809842467656</v>
      </c>
      <c r="BY50">
        <f t="shared" si="93"/>
        <v>0.81639312195122671</v>
      </c>
      <c r="BZ50">
        <f t="shared" si="94"/>
        <v>0.41227527156258054</v>
      </c>
      <c r="CA50">
        <f t="shared" si="95"/>
        <v>0.58772472843741941</v>
      </c>
      <c r="CB50">
        <v>3492</v>
      </c>
      <c r="CC50">
        <v>300</v>
      </c>
      <c r="CD50">
        <v>300</v>
      </c>
      <c r="CE50">
        <v>300</v>
      </c>
      <c r="CF50">
        <v>10233.6</v>
      </c>
      <c r="CG50">
        <v>1123.1099999999999</v>
      </c>
      <c r="CH50">
        <v>-1.11558E-2</v>
      </c>
      <c r="CI50">
        <v>1.97</v>
      </c>
      <c r="CJ50" t="s">
        <v>421</v>
      </c>
      <c r="CK50" t="s">
        <v>421</v>
      </c>
      <c r="CL50" t="s">
        <v>421</v>
      </c>
      <c r="CM50" t="s">
        <v>421</v>
      </c>
      <c r="CN50" t="s">
        <v>421</v>
      </c>
      <c r="CO50" t="s">
        <v>421</v>
      </c>
      <c r="CP50" t="s">
        <v>421</v>
      </c>
      <c r="CQ50" t="s">
        <v>421</v>
      </c>
      <c r="CR50" t="s">
        <v>421</v>
      </c>
      <c r="CS50" t="s">
        <v>421</v>
      </c>
      <c r="CT50">
        <f t="shared" si="96"/>
        <v>1799.95</v>
      </c>
      <c r="CU50">
        <f t="shared" si="97"/>
        <v>1513.1426995195252</v>
      </c>
      <c r="CV50">
        <f t="shared" si="98"/>
        <v>0.84065818468264408</v>
      </c>
      <c r="CW50">
        <f t="shared" si="99"/>
        <v>0.16087029643750306</v>
      </c>
      <c r="CX50">
        <v>6</v>
      </c>
      <c r="CY50">
        <v>0.5</v>
      </c>
      <c r="CZ50" t="s">
        <v>422</v>
      </c>
      <c r="DA50">
        <v>2</v>
      </c>
      <c r="DB50" t="b">
        <v>1</v>
      </c>
      <c r="DC50">
        <v>1657382607.0999999</v>
      </c>
      <c r="DD50">
        <v>1737.99</v>
      </c>
      <c r="DE50">
        <v>1799.45</v>
      </c>
      <c r="DF50">
        <v>22.9208</v>
      </c>
      <c r="DG50">
        <v>16.705500000000001</v>
      </c>
      <c r="DH50">
        <v>1739.42</v>
      </c>
      <c r="DI50">
        <v>22.920500000000001</v>
      </c>
      <c r="DJ50">
        <v>500.221</v>
      </c>
      <c r="DK50">
        <v>99.6464</v>
      </c>
      <c r="DL50">
        <v>0.101212</v>
      </c>
      <c r="DM50">
        <v>28.186</v>
      </c>
      <c r="DN50">
        <v>28.079699999999999</v>
      </c>
      <c r="DO50">
        <v>999.9</v>
      </c>
      <c r="DP50">
        <v>0</v>
      </c>
      <c r="DQ50">
        <v>0</v>
      </c>
      <c r="DR50">
        <v>9990</v>
      </c>
      <c r="DS50">
        <v>0</v>
      </c>
      <c r="DT50">
        <v>1663.36</v>
      </c>
      <c r="DU50">
        <v>-61.456499999999998</v>
      </c>
      <c r="DV50">
        <v>1778.76</v>
      </c>
      <c r="DW50">
        <v>1830.02</v>
      </c>
      <c r="DX50">
        <v>6.2152700000000003</v>
      </c>
      <c r="DY50">
        <v>1799.45</v>
      </c>
      <c r="DZ50">
        <v>16.705500000000001</v>
      </c>
      <c r="EA50">
        <v>2.2839700000000001</v>
      </c>
      <c r="EB50">
        <v>1.6646399999999999</v>
      </c>
      <c r="EC50">
        <v>19.563800000000001</v>
      </c>
      <c r="ED50">
        <v>14.570600000000001</v>
      </c>
      <c r="EE50">
        <v>1799.95</v>
      </c>
      <c r="EF50">
        <v>0.97799700000000001</v>
      </c>
      <c r="EG50">
        <v>2.20033E-2</v>
      </c>
      <c r="EH50">
        <v>0</v>
      </c>
      <c r="EI50">
        <v>841.83100000000002</v>
      </c>
      <c r="EJ50">
        <v>5.0007299999999999</v>
      </c>
      <c r="EK50">
        <v>19158.7</v>
      </c>
      <c r="EL50">
        <v>14732.9</v>
      </c>
      <c r="EM50">
        <v>46.125</v>
      </c>
      <c r="EN50">
        <v>46.811999999999998</v>
      </c>
      <c r="EO50">
        <v>46.686999999999998</v>
      </c>
      <c r="EP50">
        <v>46</v>
      </c>
      <c r="EQ50">
        <v>47.436999999999998</v>
      </c>
      <c r="ER50">
        <v>1755.46</v>
      </c>
      <c r="ES50">
        <v>39.49</v>
      </c>
      <c r="ET50">
        <v>0</v>
      </c>
      <c r="EU50">
        <v>188.19999980926511</v>
      </c>
      <c r="EV50">
        <v>0</v>
      </c>
      <c r="EW50">
        <v>842.01596153846162</v>
      </c>
      <c r="EX50">
        <v>-1.220410281034005</v>
      </c>
      <c r="EY50">
        <v>179.6444497637674</v>
      </c>
      <c r="EZ50">
        <v>19399.2</v>
      </c>
      <c r="FA50">
        <v>15</v>
      </c>
      <c r="FB50">
        <v>1657382517.0999999</v>
      </c>
      <c r="FC50" t="s">
        <v>595</v>
      </c>
      <c r="FD50">
        <v>1657382515.5999999</v>
      </c>
      <c r="FE50">
        <v>1657382517.0999999</v>
      </c>
      <c r="FF50">
        <v>36</v>
      </c>
      <c r="FG50">
        <v>-2.1999999999999999E-2</v>
      </c>
      <c r="FH50">
        <v>5.0000000000000001E-3</v>
      </c>
      <c r="FI50">
        <v>-1.4510000000000001</v>
      </c>
      <c r="FJ50">
        <v>-4.7E-2</v>
      </c>
      <c r="FK50">
        <v>1799</v>
      </c>
      <c r="FL50">
        <v>16</v>
      </c>
      <c r="FM50">
        <v>0.15</v>
      </c>
      <c r="FN50">
        <v>0.01</v>
      </c>
      <c r="FO50">
        <v>-62.176863414634141</v>
      </c>
      <c r="FP50">
        <v>-1.070609059233453</v>
      </c>
      <c r="FQ50">
        <v>0.5219885405508331</v>
      </c>
      <c r="FR50">
        <v>0</v>
      </c>
      <c r="FS50">
        <v>6.3073909756097546</v>
      </c>
      <c r="FT50">
        <v>-0.56912487804878309</v>
      </c>
      <c r="FU50">
        <v>5.7802792776013211E-2</v>
      </c>
      <c r="FV50">
        <v>0</v>
      </c>
      <c r="FW50">
        <v>0</v>
      </c>
      <c r="FX50">
        <v>2</v>
      </c>
      <c r="FY50" t="s">
        <v>498</v>
      </c>
      <c r="FZ50">
        <v>2.91344</v>
      </c>
      <c r="GA50">
        <v>2.85521</v>
      </c>
      <c r="GB50">
        <v>0.26356200000000002</v>
      </c>
      <c r="GC50">
        <v>0.27238699999999999</v>
      </c>
      <c r="GD50">
        <v>0.109683</v>
      </c>
      <c r="GE50">
        <v>8.9940099999999995E-2</v>
      </c>
      <c r="GF50">
        <v>24502.400000000001</v>
      </c>
      <c r="GG50">
        <v>19391.3</v>
      </c>
      <c r="GH50">
        <v>30653.5</v>
      </c>
      <c r="GI50">
        <v>24605.3</v>
      </c>
      <c r="GJ50">
        <v>35746.6</v>
      </c>
      <c r="GK50">
        <v>30042.799999999999</v>
      </c>
      <c r="GL50">
        <v>41599.5</v>
      </c>
      <c r="GM50">
        <v>33978.199999999997</v>
      </c>
      <c r="GN50">
        <v>2.0406300000000002</v>
      </c>
      <c r="GO50">
        <v>1.9931000000000001</v>
      </c>
      <c r="GP50">
        <v>8.4198999999999996E-2</v>
      </c>
      <c r="GQ50">
        <v>0</v>
      </c>
      <c r="GR50">
        <v>26.703600000000002</v>
      </c>
      <c r="GS50">
        <v>999.9</v>
      </c>
      <c r="GT50">
        <v>54.2</v>
      </c>
      <c r="GU50">
        <v>35.200000000000003</v>
      </c>
      <c r="GV50">
        <v>31.062000000000001</v>
      </c>
      <c r="GW50">
        <v>61.691600000000001</v>
      </c>
      <c r="GX50">
        <v>24.531199999999998</v>
      </c>
      <c r="GY50">
        <v>1</v>
      </c>
      <c r="GZ50">
        <v>0.24444399999999999</v>
      </c>
      <c r="HA50">
        <v>1.50545</v>
      </c>
      <c r="HB50">
        <v>20.251799999999999</v>
      </c>
      <c r="HC50">
        <v>5.2324099999999998</v>
      </c>
      <c r="HD50">
        <v>11.950100000000001</v>
      </c>
      <c r="HE50">
        <v>4.9875999999999996</v>
      </c>
      <c r="HF50">
        <v>3.2865000000000002</v>
      </c>
      <c r="HG50">
        <v>9999</v>
      </c>
      <c r="HH50">
        <v>9999</v>
      </c>
      <c r="HI50">
        <v>9999</v>
      </c>
      <c r="HJ50">
        <v>186.3</v>
      </c>
      <c r="HK50">
        <v>1.86188</v>
      </c>
      <c r="HL50">
        <v>1.8595999999999999</v>
      </c>
      <c r="HM50">
        <v>1.86005</v>
      </c>
      <c r="HN50">
        <v>1.8583700000000001</v>
      </c>
      <c r="HO50">
        <v>1.8602099999999999</v>
      </c>
      <c r="HP50">
        <v>1.8575999999999999</v>
      </c>
      <c r="HQ50">
        <v>1.86615</v>
      </c>
      <c r="HR50">
        <v>1.86538</v>
      </c>
      <c r="HS50">
        <v>0</v>
      </c>
      <c r="HT50">
        <v>0</v>
      </c>
      <c r="HU50">
        <v>0</v>
      </c>
      <c r="HV50">
        <v>0</v>
      </c>
      <c r="HW50" t="s">
        <v>425</v>
      </c>
      <c r="HX50" t="s">
        <v>426</v>
      </c>
      <c r="HY50" t="s">
        <v>427</v>
      </c>
      <c r="HZ50" t="s">
        <v>427</v>
      </c>
      <c r="IA50" t="s">
        <v>427</v>
      </c>
      <c r="IB50" t="s">
        <v>427</v>
      </c>
      <c r="IC50">
        <v>0</v>
      </c>
      <c r="ID50">
        <v>100</v>
      </c>
      <c r="IE50">
        <v>100</v>
      </c>
      <c r="IF50">
        <v>-1.43</v>
      </c>
      <c r="IG50">
        <v>2.9999999999999997E-4</v>
      </c>
      <c r="IH50">
        <v>-1.0479926798045991</v>
      </c>
      <c r="II50">
        <v>1.158620315000149E-3</v>
      </c>
      <c r="IJ50">
        <v>-1.4607559310062331E-6</v>
      </c>
      <c r="IK50">
        <v>3.8484305645441042E-10</v>
      </c>
      <c r="IL50">
        <v>-9.7913905968196463E-2</v>
      </c>
      <c r="IM50">
        <v>3.0484640434847699E-3</v>
      </c>
      <c r="IN50">
        <v>-9.3584587959385786E-5</v>
      </c>
      <c r="IO50">
        <v>6.42983829145831E-6</v>
      </c>
      <c r="IP50">
        <v>4</v>
      </c>
      <c r="IQ50">
        <v>2084</v>
      </c>
      <c r="IR50">
        <v>2</v>
      </c>
      <c r="IS50">
        <v>32</v>
      </c>
      <c r="IT50">
        <v>1.5</v>
      </c>
      <c r="IU50">
        <v>1.5</v>
      </c>
      <c r="IV50">
        <v>3.4655800000000001</v>
      </c>
      <c r="IW50">
        <v>2.3925800000000002</v>
      </c>
      <c r="IX50">
        <v>1.54419</v>
      </c>
      <c r="IY50">
        <v>2.35229</v>
      </c>
      <c r="IZ50">
        <v>1.54541</v>
      </c>
      <c r="JA50">
        <v>2.3156699999999999</v>
      </c>
      <c r="JB50">
        <v>38.403399999999998</v>
      </c>
      <c r="JC50">
        <v>23.851099999999999</v>
      </c>
      <c r="JD50">
        <v>18</v>
      </c>
      <c r="JE50">
        <v>482.14499999999998</v>
      </c>
      <c r="JF50">
        <v>520.25199999999995</v>
      </c>
      <c r="JG50">
        <v>25.647600000000001</v>
      </c>
      <c r="JH50">
        <v>30.375</v>
      </c>
      <c r="JI50">
        <v>30.000499999999999</v>
      </c>
      <c r="JJ50">
        <v>30.414999999999999</v>
      </c>
      <c r="JK50">
        <v>30.384799999999998</v>
      </c>
      <c r="JL50">
        <v>69.430300000000003</v>
      </c>
      <c r="JM50">
        <v>52.292999999999999</v>
      </c>
      <c r="JN50">
        <v>0</v>
      </c>
      <c r="JO50">
        <v>25.556100000000001</v>
      </c>
      <c r="JP50">
        <v>1800</v>
      </c>
      <c r="JQ50">
        <v>16.7746</v>
      </c>
      <c r="JR50">
        <v>100.123</v>
      </c>
      <c r="JS50">
        <v>99.421000000000006</v>
      </c>
    </row>
    <row r="51" spans="1:279" x14ac:dyDescent="0.25">
      <c r="A51">
        <v>35</v>
      </c>
      <c r="B51">
        <v>1657385595.5999999</v>
      </c>
      <c r="C51">
        <v>8491.5999999046326</v>
      </c>
      <c r="D51" t="s">
        <v>596</v>
      </c>
      <c r="E51" t="s">
        <v>597</v>
      </c>
      <c r="F51" t="s">
        <v>413</v>
      </c>
      <c r="G51" t="s">
        <v>414</v>
      </c>
      <c r="H51" t="s">
        <v>598</v>
      </c>
      <c r="I51" t="s">
        <v>598</v>
      </c>
      <c r="J51" t="s">
        <v>512</v>
      </c>
      <c r="K51">
        <v>1657385595.5999999</v>
      </c>
      <c r="L51">
        <f t="shared" si="50"/>
        <v>5.8755839386567454E-3</v>
      </c>
      <c r="M51">
        <f t="shared" si="51"/>
        <v>5.875583938656745</v>
      </c>
      <c r="N51">
        <f t="shared" si="52"/>
        <v>28.163356681255184</v>
      </c>
      <c r="O51">
        <f t="shared" si="53"/>
        <v>363.62900000000002</v>
      </c>
      <c r="P51">
        <f t="shared" si="54"/>
        <v>238.73998665016879</v>
      </c>
      <c r="Q51">
        <f t="shared" si="55"/>
        <v>23.818458910742546</v>
      </c>
      <c r="R51">
        <f t="shared" si="56"/>
        <v>36.278306440327</v>
      </c>
      <c r="S51">
        <f t="shared" si="57"/>
        <v>0.40888060710079577</v>
      </c>
      <c r="T51">
        <f t="shared" si="58"/>
        <v>2.9219485541895018</v>
      </c>
      <c r="U51">
        <f t="shared" si="59"/>
        <v>0.37954692463199485</v>
      </c>
      <c r="V51">
        <f t="shared" si="60"/>
        <v>0.23967673896952091</v>
      </c>
      <c r="W51">
        <f t="shared" si="61"/>
        <v>289.54616007311722</v>
      </c>
      <c r="X51">
        <f t="shared" si="62"/>
        <v>28.477141854099251</v>
      </c>
      <c r="Y51">
        <f t="shared" si="63"/>
        <v>28.031400000000001</v>
      </c>
      <c r="Z51">
        <f t="shared" si="64"/>
        <v>3.8017917290985599</v>
      </c>
      <c r="AA51">
        <f t="shared" si="65"/>
        <v>59.687317319903457</v>
      </c>
      <c r="AB51">
        <f t="shared" si="66"/>
        <v>2.3046061318274003</v>
      </c>
      <c r="AC51">
        <f t="shared" si="67"/>
        <v>3.8611320382779231</v>
      </c>
      <c r="AD51">
        <f t="shared" si="68"/>
        <v>1.4971855972711596</v>
      </c>
      <c r="AE51">
        <f t="shared" si="69"/>
        <v>-259.11325169476248</v>
      </c>
      <c r="AF51">
        <f t="shared" si="70"/>
        <v>41.902472060621257</v>
      </c>
      <c r="AG51">
        <f t="shared" si="71"/>
        <v>3.1310447382702651</v>
      </c>
      <c r="AH51">
        <f t="shared" si="72"/>
        <v>75.466425177246236</v>
      </c>
      <c r="AI51">
        <f t="shared" si="73"/>
        <v>28.045253414285654</v>
      </c>
      <c r="AJ51">
        <f t="shared" si="74"/>
        <v>5.8795015268703983</v>
      </c>
      <c r="AK51">
        <f t="shared" si="75"/>
        <v>28.163356681255184</v>
      </c>
      <c r="AL51">
        <v>406.46197929351638</v>
      </c>
      <c r="AM51">
        <v>372.23523636363609</v>
      </c>
      <c r="AN51">
        <v>-2.2791096604462598E-2</v>
      </c>
      <c r="AO51">
        <v>67.027038093128525</v>
      </c>
      <c r="AP51">
        <f t="shared" si="76"/>
        <v>5.875583938656745</v>
      </c>
      <c r="AQ51">
        <v>16.2117016908533</v>
      </c>
      <c r="AR51">
        <v>23.09798727272727</v>
      </c>
      <c r="AS51">
        <v>1.0245457114372349E-4</v>
      </c>
      <c r="AT51">
        <v>77.973476049043427</v>
      </c>
      <c r="AU51">
        <v>0</v>
      </c>
      <c r="AV51">
        <v>0</v>
      </c>
      <c r="AW51">
        <f t="shared" si="77"/>
        <v>1</v>
      </c>
      <c r="AX51">
        <f t="shared" si="78"/>
        <v>0</v>
      </c>
      <c r="AY51">
        <f t="shared" si="79"/>
        <v>52423.820444693891</v>
      </c>
      <c r="AZ51" t="s">
        <v>418</v>
      </c>
      <c r="BA51">
        <v>10261.299999999999</v>
      </c>
      <c r="BB51">
        <v>726.8726923076922</v>
      </c>
      <c r="BC51">
        <v>3279.05</v>
      </c>
      <c r="BD51">
        <f t="shared" si="80"/>
        <v>0.77832826815458989</v>
      </c>
      <c r="BE51">
        <v>-1.5391584728262959</v>
      </c>
      <c r="BF51" t="s">
        <v>599</v>
      </c>
      <c r="BG51">
        <v>10258.4</v>
      </c>
      <c r="BH51">
        <v>890.77165384615409</v>
      </c>
      <c r="BI51">
        <v>1357.8</v>
      </c>
      <c r="BJ51">
        <f t="shared" si="81"/>
        <v>0.34395960093816902</v>
      </c>
      <c r="BK51">
        <v>0.5</v>
      </c>
      <c r="BL51">
        <f t="shared" si="82"/>
        <v>1513.08329951975</v>
      </c>
      <c r="BM51">
        <f t="shared" si="83"/>
        <v>28.163356681255184</v>
      </c>
      <c r="BN51">
        <f t="shared" si="84"/>
        <v>260.21976394451065</v>
      </c>
      <c r="BO51">
        <f t="shared" si="85"/>
        <v>1.963045601224269E-2</v>
      </c>
      <c r="BP51">
        <f t="shared" si="86"/>
        <v>1.4149727500368245</v>
      </c>
      <c r="BQ51">
        <f t="shared" si="87"/>
        <v>553.31896464213355</v>
      </c>
      <c r="BR51" t="s">
        <v>600</v>
      </c>
      <c r="BS51">
        <v>614.91</v>
      </c>
      <c r="BT51">
        <f t="shared" si="88"/>
        <v>614.91</v>
      </c>
      <c r="BU51">
        <f t="shared" si="89"/>
        <v>0.54712770658418031</v>
      </c>
      <c r="BV51">
        <f t="shared" si="90"/>
        <v>0.62866419813679797</v>
      </c>
      <c r="BW51">
        <f t="shared" si="91"/>
        <v>0.72115204155937751</v>
      </c>
      <c r="BX51">
        <f t="shared" si="92"/>
        <v>0.74022528500479401</v>
      </c>
      <c r="BY51">
        <f t="shared" si="93"/>
        <v>0.75278860689236526</v>
      </c>
      <c r="BZ51">
        <f t="shared" si="94"/>
        <v>0.43397418452548064</v>
      </c>
      <c r="CA51">
        <f t="shared" si="95"/>
        <v>0.56602581547451936</v>
      </c>
      <c r="CB51">
        <v>3494</v>
      </c>
      <c r="CC51">
        <v>300</v>
      </c>
      <c r="CD51">
        <v>300</v>
      </c>
      <c r="CE51">
        <v>300</v>
      </c>
      <c r="CF51">
        <v>10258.4</v>
      </c>
      <c r="CG51">
        <v>1264.17</v>
      </c>
      <c r="CH51">
        <v>-1.11834E-2</v>
      </c>
      <c r="CI51">
        <v>-1.41</v>
      </c>
      <c r="CJ51" t="s">
        <v>421</v>
      </c>
      <c r="CK51" t="s">
        <v>421</v>
      </c>
      <c r="CL51" t="s">
        <v>421</v>
      </c>
      <c r="CM51" t="s">
        <v>421</v>
      </c>
      <c r="CN51" t="s">
        <v>421</v>
      </c>
      <c r="CO51" t="s">
        <v>421</v>
      </c>
      <c r="CP51" t="s">
        <v>421</v>
      </c>
      <c r="CQ51" t="s">
        <v>421</v>
      </c>
      <c r="CR51" t="s">
        <v>421</v>
      </c>
      <c r="CS51" t="s">
        <v>421</v>
      </c>
      <c r="CT51">
        <f t="shared" si="96"/>
        <v>1799.88</v>
      </c>
      <c r="CU51">
        <f t="shared" si="97"/>
        <v>1513.08329951975</v>
      </c>
      <c r="CV51">
        <f t="shared" si="98"/>
        <v>0.84065787692498939</v>
      </c>
      <c r="CW51">
        <f t="shared" si="99"/>
        <v>0.16086970246522947</v>
      </c>
      <c r="CX51">
        <v>6</v>
      </c>
      <c r="CY51">
        <v>0.5</v>
      </c>
      <c r="CZ51" t="s">
        <v>422</v>
      </c>
      <c r="DA51">
        <v>2</v>
      </c>
      <c r="DB51" t="b">
        <v>1</v>
      </c>
      <c r="DC51">
        <v>1657385595.5999999</v>
      </c>
      <c r="DD51">
        <v>363.62900000000002</v>
      </c>
      <c r="DE51">
        <v>399.84399999999999</v>
      </c>
      <c r="DF51">
        <v>23.099799999999998</v>
      </c>
      <c r="DG51">
        <v>16.208300000000001</v>
      </c>
      <c r="DH51">
        <v>363.76799999999997</v>
      </c>
      <c r="DI51">
        <v>23.0886</v>
      </c>
      <c r="DJ51">
        <v>500.06700000000001</v>
      </c>
      <c r="DK51">
        <v>99.667000000000002</v>
      </c>
      <c r="DL51">
        <v>0.10036299999999999</v>
      </c>
      <c r="DM51">
        <v>28.2974</v>
      </c>
      <c r="DN51">
        <v>28.031400000000001</v>
      </c>
      <c r="DO51">
        <v>999.9</v>
      </c>
      <c r="DP51">
        <v>0</v>
      </c>
      <c r="DQ51">
        <v>0</v>
      </c>
      <c r="DR51">
        <v>9990</v>
      </c>
      <c r="DS51">
        <v>0</v>
      </c>
      <c r="DT51">
        <v>2084.54</v>
      </c>
      <c r="DU51">
        <v>-36.214799999999997</v>
      </c>
      <c r="DV51">
        <v>372.22699999999998</v>
      </c>
      <c r="DW51">
        <v>406.43099999999998</v>
      </c>
      <c r="DX51">
        <v>6.8914799999999996</v>
      </c>
      <c r="DY51">
        <v>399.84399999999999</v>
      </c>
      <c r="DZ51">
        <v>16.208300000000001</v>
      </c>
      <c r="EA51">
        <v>2.3022800000000001</v>
      </c>
      <c r="EB51">
        <v>1.6154299999999999</v>
      </c>
      <c r="EC51">
        <v>19.692399999999999</v>
      </c>
      <c r="ED51">
        <v>14.1068</v>
      </c>
      <c r="EE51">
        <v>1799.88</v>
      </c>
      <c r="EF51">
        <v>0.97800799999999999</v>
      </c>
      <c r="EG51">
        <v>2.1992100000000001E-2</v>
      </c>
      <c r="EH51">
        <v>0</v>
      </c>
      <c r="EI51">
        <v>890.93600000000004</v>
      </c>
      <c r="EJ51">
        <v>5.0007299999999999</v>
      </c>
      <c r="EK51">
        <v>21781</v>
      </c>
      <c r="EL51">
        <v>14732.4</v>
      </c>
      <c r="EM51">
        <v>46</v>
      </c>
      <c r="EN51">
        <v>47.936999999999998</v>
      </c>
      <c r="EO51">
        <v>47.125</v>
      </c>
      <c r="EP51">
        <v>46.625</v>
      </c>
      <c r="EQ51">
        <v>47.5</v>
      </c>
      <c r="ER51">
        <v>1755.41</v>
      </c>
      <c r="ES51">
        <v>39.47</v>
      </c>
      <c r="ET51">
        <v>0</v>
      </c>
      <c r="EU51">
        <v>2988.5</v>
      </c>
      <c r="EV51">
        <v>0</v>
      </c>
      <c r="EW51">
        <v>890.77165384615409</v>
      </c>
      <c r="EX51">
        <v>0.63018803394311496</v>
      </c>
      <c r="EY51">
        <v>-340.83076942412339</v>
      </c>
      <c r="EZ51">
        <v>21802.142307692309</v>
      </c>
      <c r="FA51">
        <v>15</v>
      </c>
      <c r="FB51">
        <v>1657385536.5999999</v>
      </c>
      <c r="FC51" t="s">
        <v>601</v>
      </c>
      <c r="FD51">
        <v>1657385529.5999999</v>
      </c>
      <c r="FE51">
        <v>1657385536.5999999</v>
      </c>
      <c r="FF51">
        <v>38</v>
      </c>
      <c r="FG51">
        <v>0.24199999999999999</v>
      </c>
      <c r="FH51">
        <v>-7.0000000000000001E-3</v>
      </c>
      <c r="FI51">
        <v>-0.13200000000000001</v>
      </c>
      <c r="FJ51">
        <v>-3.5999999999999997E-2</v>
      </c>
      <c r="FK51">
        <v>400</v>
      </c>
      <c r="FL51">
        <v>16</v>
      </c>
      <c r="FM51">
        <v>0.11</v>
      </c>
      <c r="FN51">
        <v>0.01</v>
      </c>
      <c r="FO51">
        <v>-36.303475609756099</v>
      </c>
      <c r="FP51">
        <v>0.28695261324034388</v>
      </c>
      <c r="FQ51">
        <v>9.4031680651212743E-2</v>
      </c>
      <c r="FR51">
        <v>1</v>
      </c>
      <c r="FS51">
        <v>6.8869504878048788</v>
      </c>
      <c r="FT51">
        <v>-9.2203902439029581E-2</v>
      </c>
      <c r="FU51">
        <v>1.453418207339287E-2</v>
      </c>
      <c r="FV51">
        <v>1</v>
      </c>
      <c r="FW51">
        <v>2</v>
      </c>
      <c r="FX51">
        <v>2</v>
      </c>
      <c r="FY51" t="s">
        <v>424</v>
      </c>
      <c r="FZ51">
        <v>2.9105300000000001</v>
      </c>
      <c r="GA51">
        <v>2.8543599999999998</v>
      </c>
      <c r="GB51">
        <v>9.0794E-2</v>
      </c>
      <c r="GC51">
        <v>9.9504800000000004E-2</v>
      </c>
      <c r="GD51">
        <v>0.109962</v>
      </c>
      <c r="GE51">
        <v>8.7753100000000001E-2</v>
      </c>
      <c r="GF51">
        <v>30185.4</v>
      </c>
      <c r="GG51">
        <v>23971.5</v>
      </c>
      <c r="GH51">
        <v>30589.4</v>
      </c>
      <c r="GI51">
        <v>24577.200000000001</v>
      </c>
      <c r="GJ51">
        <v>35662.300000000003</v>
      </c>
      <c r="GK51">
        <v>30095.9</v>
      </c>
      <c r="GL51">
        <v>41514</v>
      </c>
      <c r="GM51">
        <v>33956.800000000003</v>
      </c>
      <c r="GN51">
        <v>2.0720200000000002</v>
      </c>
      <c r="GO51">
        <v>1.9595800000000001</v>
      </c>
      <c r="GP51">
        <v>3.4682499999999998E-2</v>
      </c>
      <c r="GQ51">
        <v>0</v>
      </c>
      <c r="GR51">
        <v>27.4649</v>
      </c>
      <c r="GS51">
        <v>999.9</v>
      </c>
      <c r="GT51">
        <v>55</v>
      </c>
      <c r="GU51">
        <v>35.9</v>
      </c>
      <c r="GV51">
        <v>32.755699999999997</v>
      </c>
      <c r="GW51">
        <v>61.710999999999999</v>
      </c>
      <c r="GX51">
        <v>24.7516</v>
      </c>
      <c r="GY51">
        <v>1</v>
      </c>
      <c r="GZ51">
        <v>0.34380100000000002</v>
      </c>
      <c r="HA51">
        <v>2.51315</v>
      </c>
      <c r="HB51">
        <v>20.239899999999999</v>
      </c>
      <c r="HC51">
        <v>5.2328599999999996</v>
      </c>
      <c r="HD51">
        <v>11.950100000000001</v>
      </c>
      <c r="HE51">
        <v>4.9867999999999997</v>
      </c>
      <c r="HF51">
        <v>3.2860800000000001</v>
      </c>
      <c r="HG51">
        <v>9999</v>
      </c>
      <c r="HH51">
        <v>9999</v>
      </c>
      <c r="HI51">
        <v>9999</v>
      </c>
      <c r="HJ51">
        <v>187.1</v>
      </c>
      <c r="HK51">
        <v>1.86178</v>
      </c>
      <c r="HL51">
        <v>1.8595600000000001</v>
      </c>
      <c r="HM51">
        <v>1.85991</v>
      </c>
      <c r="HN51">
        <v>1.85822</v>
      </c>
      <c r="HO51">
        <v>1.86016</v>
      </c>
      <c r="HP51">
        <v>1.85748</v>
      </c>
      <c r="HQ51">
        <v>1.8660000000000001</v>
      </c>
      <c r="HR51">
        <v>1.8652299999999999</v>
      </c>
      <c r="HS51">
        <v>0</v>
      </c>
      <c r="HT51">
        <v>0</v>
      </c>
      <c r="HU51">
        <v>0</v>
      </c>
      <c r="HV51">
        <v>0</v>
      </c>
      <c r="HW51" t="s">
        <v>425</v>
      </c>
      <c r="HX51" t="s">
        <v>426</v>
      </c>
      <c r="HY51" t="s">
        <v>427</v>
      </c>
      <c r="HZ51" t="s">
        <v>427</v>
      </c>
      <c r="IA51" t="s">
        <v>427</v>
      </c>
      <c r="IB51" t="s">
        <v>427</v>
      </c>
      <c r="IC51">
        <v>0</v>
      </c>
      <c r="ID51">
        <v>100</v>
      </c>
      <c r="IE51">
        <v>100</v>
      </c>
      <c r="IF51">
        <v>-0.13900000000000001</v>
      </c>
      <c r="IG51">
        <v>1.12E-2</v>
      </c>
      <c r="IH51">
        <v>-0.38627869783605739</v>
      </c>
      <c r="II51">
        <v>1.158620315000149E-3</v>
      </c>
      <c r="IJ51">
        <v>-1.4607559310062331E-6</v>
      </c>
      <c r="IK51">
        <v>3.8484305645441042E-10</v>
      </c>
      <c r="IL51">
        <v>-8.8485712335689776E-2</v>
      </c>
      <c r="IM51">
        <v>3.0484640434847699E-3</v>
      </c>
      <c r="IN51">
        <v>-9.3584587959385786E-5</v>
      </c>
      <c r="IO51">
        <v>6.42983829145831E-6</v>
      </c>
      <c r="IP51">
        <v>4</v>
      </c>
      <c r="IQ51">
        <v>2084</v>
      </c>
      <c r="IR51">
        <v>2</v>
      </c>
      <c r="IS51">
        <v>32</v>
      </c>
      <c r="IT51">
        <v>1.1000000000000001</v>
      </c>
      <c r="IU51">
        <v>1</v>
      </c>
      <c r="IV51">
        <v>1.00952</v>
      </c>
      <c r="IW51">
        <v>2.4279799999999998</v>
      </c>
      <c r="IX51">
        <v>1.54297</v>
      </c>
      <c r="IY51">
        <v>2.34497</v>
      </c>
      <c r="IZ51">
        <v>1.54541</v>
      </c>
      <c r="JA51">
        <v>2.3535200000000001</v>
      </c>
      <c r="JB51">
        <v>38.747100000000003</v>
      </c>
      <c r="JC51">
        <v>23.903600000000001</v>
      </c>
      <c r="JD51">
        <v>18</v>
      </c>
      <c r="JE51">
        <v>510.88499999999999</v>
      </c>
      <c r="JF51">
        <v>506.81299999999999</v>
      </c>
      <c r="JG51">
        <v>24.506699999999999</v>
      </c>
      <c r="JH51">
        <v>31.6891</v>
      </c>
      <c r="JI51">
        <v>29.998799999999999</v>
      </c>
      <c r="JJ51">
        <v>31.624400000000001</v>
      </c>
      <c r="JK51">
        <v>31.564399999999999</v>
      </c>
      <c r="JL51">
        <v>20.2836</v>
      </c>
      <c r="JM51">
        <v>56.5989</v>
      </c>
      <c r="JN51">
        <v>0</v>
      </c>
      <c r="JO51">
        <v>24.535599999999999</v>
      </c>
      <c r="JP51">
        <v>400</v>
      </c>
      <c r="JQ51">
        <v>16.276</v>
      </c>
      <c r="JR51">
        <v>99.915700000000001</v>
      </c>
      <c r="JS51">
        <v>99.337000000000003</v>
      </c>
    </row>
    <row r="52" spans="1:279" x14ac:dyDescent="0.25">
      <c r="A52">
        <v>36</v>
      </c>
      <c r="B52">
        <v>1657385738.0999999</v>
      </c>
      <c r="C52">
        <v>8634.0999999046326</v>
      </c>
      <c r="D52" t="s">
        <v>602</v>
      </c>
      <c r="E52" t="s">
        <v>603</v>
      </c>
      <c r="F52" t="s">
        <v>413</v>
      </c>
      <c r="G52" t="s">
        <v>414</v>
      </c>
      <c r="H52" t="s">
        <v>598</v>
      </c>
      <c r="I52" t="s">
        <v>598</v>
      </c>
      <c r="J52" t="s">
        <v>512</v>
      </c>
      <c r="K52">
        <v>1657385738.0999999</v>
      </c>
      <c r="L52">
        <f t="shared" si="50"/>
        <v>6.0062059966702989E-3</v>
      </c>
      <c r="M52">
        <f t="shared" si="51"/>
        <v>6.0062059966702988</v>
      </c>
      <c r="N52">
        <f t="shared" si="52"/>
        <v>20.558053114124018</v>
      </c>
      <c r="O52">
        <f t="shared" si="53"/>
        <v>273.35599999999999</v>
      </c>
      <c r="P52">
        <f t="shared" si="54"/>
        <v>184.05914124368095</v>
      </c>
      <c r="Q52">
        <f t="shared" si="55"/>
        <v>18.364738806057897</v>
      </c>
      <c r="R52">
        <f t="shared" si="56"/>
        <v>27.274448349307995</v>
      </c>
      <c r="S52">
        <f t="shared" si="57"/>
        <v>0.41968195298237043</v>
      </c>
      <c r="T52">
        <f t="shared" si="58"/>
        <v>2.9214525709591364</v>
      </c>
      <c r="U52">
        <f t="shared" si="59"/>
        <v>0.38883580571571824</v>
      </c>
      <c r="V52">
        <f t="shared" si="60"/>
        <v>0.24560458454788398</v>
      </c>
      <c r="W52">
        <f t="shared" si="61"/>
        <v>289.5606650724539</v>
      </c>
      <c r="X52">
        <f t="shared" si="62"/>
        <v>28.436529150034126</v>
      </c>
      <c r="Y52">
        <f t="shared" si="63"/>
        <v>28.077000000000002</v>
      </c>
      <c r="Z52">
        <f t="shared" si="64"/>
        <v>3.8119074833467597</v>
      </c>
      <c r="AA52">
        <f t="shared" si="65"/>
        <v>60.058716550369148</v>
      </c>
      <c r="AB52">
        <f t="shared" si="66"/>
        <v>2.3180427494931997</v>
      </c>
      <c r="AC52">
        <f t="shared" si="67"/>
        <v>3.8596275155982362</v>
      </c>
      <c r="AD52">
        <f t="shared" si="68"/>
        <v>1.49386473385356</v>
      </c>
      <c r="AE52">
        <f t="shared" si="69"/>
        <v>-264.87368445316019</v>
      </c>
      <c r="AF52">
        <f t="shared" si="70"/>
        <v>33.658038709885709</v>
      </c>
      <c r="AG52">
        <f t="shared" si="71"/>
        <v>2.5159167679069907</v>
      </c>
      <c r="AH52">
        <f t="shared" si="72"/>
        <v>60.86093609708643</v>
      </c>
      <c r="AI52">
        <f t="shared" si="73"/>
        <v>20.563225289696465</v>
      </c>
      <c r="AJ52">
        <f t="shared" si="74"/>
        <v>6.0410698331244106</v>
      </c>
      <c r="AK52">
        <f t="shared" si="75"/>
        <v>20.558053114124018</v>
      </c>
      <c r="AL52">
        <v>304.9239519279019</v>
      </c>
      <c r="AM52">
        <v>279.85696363636362</v>
      </c>
      <c r="AN52">
        <v>-9.9954011250789052E-4</v>
      </c>
      <c r="AO52">
        <v>67.041369988985494</v>
      </c>
      <c r="AP52">
        <f t="shared" si="76"/>
        <v>6.0062059966702988</v>
      </c>
      <c r="AQ52">
        <v>16.15103131243098</v>
      </c>
      <c r="AR52">
        <v>23.23566606060605</v>
      </c>
      <c r="AS52">
        <v>-7.2999228814913577E-3</v>
      </c>
      <c r="AT52">
        <v>78.053811369000613</v>
      </c>
      <c r="AU52">
        <v>0</v>
      </c>
      <c r="AV52">
        <v>0</v>
      </c>
      <c r="AW52">
        <f t="shared" si="77"/>
        <v>1</v>
      </c>
      <c r="AX52">
        <f t="shared" si="78"/>
        <v>0</v>
      </c>
      <c r="AY52">
        <f t="shared" si="79"/>
        <v>52410.943210879515</v>
      </c>
      <c r="AZ52" t="s">
        <v>418</v>
      </c>
      <c r="BA52">
        <v>10261.299999999999</v>
      </c>
      <c r="BB52">
        <v>726.8726923076922</v>
      </c>
      <c r="BC52">
        <v>3279.05</v>
      </c>
      <c r="BD52">
        <f t="shared" si="80"/>
        <v>0.77832826815458989</v>
      </c>
      <c r="BE52">
        <v>-1.5391584728262959</v>
      </c>
      <c r="BF52" t="s">
        <v>604</v>
      </c>
      <c r="BG52">
        <v>10256.9</v>
      </c>
      <c r="BH52">
        <v>841.81511538461541</v>
      </c>
      <c r="BI52">
        <v>1241.4000000000001</v>
      </c>
      <c r="BJ52">
        <f t="shared" si="81"/>
        <v>0.32188245901029855</v>
      </c>
      <c r="BK52">
        <v>0.5</v>
      </c>
      <c r="BL52">
        <f t="shared" si="82"/>
        <v>1513.1513995194061</v>
      </c>
      <c r="BM52">
        <f t="shared" si="83"/>
        <v>20.558053114124018</v>
      </c>
      <c r="BN52">
        <f t="shared" si="84"/>
        <v>243.52844666609056</v>
      </c>
      <c r="BO52">
        <f t="shared" si="85"/>
        <v>1.4603437299115368E-2</v>
      </c>
      <c r="BP52">
        <f t="shared" si="86"/>
        <v>1.6414129208957629</v>
      </c>
      <c r="BQ52">
        <f t="shared" si="87"/>
        <v>532.95458461233079</v>
      </c>
      <c r="BR52" t="s">
        <v>605</v>
      </c>
      <c r="BS52">
        <v>597.42999999999995</v>
      </c>
      <c r="BT52">
        <f t="shared" si="88"/>
        <v>597.42999999999995</v>
      </c>
      <c r="BU52">
        <f t="shared" si="89"/>
        <v>0.51874496536168846</v>
      </c>
      <c r="BV52">
        <f t="shared" si="90"/>
        <v>0.62050232870379773</v>
      </c>
      <c r="BW52">
        <f t="shared" si="91"/>
        <v>0.7598578471222619</v>
      </c>
      <c r="BX52">
        <f t="shared" si="92"/>
        <v>0.7766057867901156</v>
      </c>
      <c r="BY52">
        <f t="shared" si="93"/>
        <v>0.79839672340102952</v>
      </c>
      <c r="BZ52">
        <f t="shared" si="94"/>
        <v>0.44036594195405765</v>
      </c>
      <c r="CA52">
        <f t="shared" si="95"/>
        <v>0.55963405804594235</v>
      </c>
      <c r="CB52">
        <v>3496</v>
      </c>
      <c r="CC52">
        <v>300</v>
      </c>
      <c r="CD52">
        <v>300</v>
      </c>
      <c r="CE52">
        <v>300</v>
      </c>
      <c r="CF52">
        <v>10256.9</v>
      </c>
      <c r="CG52">
        <v>1159.03</v>
      </c>
      <c r="CH52">
        <v>-1.1181E-2</v>
      </c>
      <c r="CI52">
        <v>-1.64</v>
      </c>
      <c r="CJ52" t="s">
        <v>421</v>
      </c>
      <c r="CK52" t="s">
        <v>421</v>
      </c>
      <c r="CL52" t="s">
        <v>421</v>
      </c>
      <c r="CM52" t="s">
        <v>421</v>
      </c>
      <c r="CN52" t="s">
        <v>421</v>
      </c>
      <c r="CO52" t="s">
        <v>421</v>
      </c>
      <c r="CP52" t="s">
        <v>421</v>
      </c>
      <c r="CQ52" t="s">
        <v>421</v>
      </c>
      <c r="CR52" t="s">
        <v>421</v>
      </c>
      <c r="CS52" t="s">
        <v>421</v>
      </c>
      <c r="CT52">
        <f t="shared" si="96"/>
        <v>1799.96</v>
      </c>
      <c r="CU52">
        <f t="shared" si="97"/>
        <v>1513.1513995194061</v>
      </c>
      <c r="CV52">
        <f t="shared" si="98"/>
        <v>0.84065834769628556</v>
      </c>
      <c r="CW52">
        <f t="shared" si="99"/>
        <v>0.16087061105383113</v>
      </c>
      <c r="CX52">
        <v>6</v>
      </c>
      <c r="CY52">
        <v>0.5</v>
      </c>
      <c r="CZ52" t="s">
        <v>422</v>
      </c>
      <c r="DA52">
        <v>2</v>
      </c>
      <c r="DB52" t="b">
        <v>1</v>
      </c>
      <c r="DC52">
        <v>1657385738.0999999</v>
      </c>
      <c r="DD52">
        <v>273.35599999999999</v>
      </c>
      <c r="DE52">
        <v>300.01100000000002</v>
      </c>
      <c r="DF52">
        <v>23.232399999999998</v>
      </c>
      <c r="DG52">
        <v>16.152200000000001</v>
      </c>
      <c r="DH52">
        <v>273.52300000000002</v>
      </c>
      <c r="DI52">
        <v>23.215900000000001</v>
      </c>
      <c r="DJ52">
        <v>500.04700000000003</v>
      </c>
      <c r="DK52">
        <v>99.676199999999994</v>
      </c>
      <c r="DL52">
        <v>0.100093</v>
      </c>
      <c r="DM52">
        <v>28.290700000000001</v>
      </c>
      <c r="DN52">
        <v>28.077000000000002</v>
      </c>
      <c r="DO52">
        <v>999.9</v>
      </c>
      <c r="DP52">
        <v>0</v>
      </c>
      <c r="DQ52">
        <v>0</v>
      </c>
      <c r="DR52">
        <v>9986.25</v>
      </c>
      <c r="DS52">
        <v>0</v>
      </c>
      <c r="DT52">
        <v>2177.39</v>
      </c>
      <c r="DU52">
        <v>-26.6555</v>
      </c>
      <c r="DV52">
        <v>279.85700000000003</v>
      </c>
      <c r="DW52">
        <v>304.93700000000001</v>
      </c>
      <c r="DX52">
        <v>7.0802100000000001</v>
      </c>
      <c r="DY52">
        <v>300.01100000000002</v>
      </c>
      <c r="DZ52">
        <v>16.152200000000001</v>
      </c>
      <c r="EA52">
        <v>2.3157100000000002</v>
      </c>
      <c r="EB52">
        <v>1.60998</v>
      </c>
      <c r="EC52">
        <v>19.786100000000001</v>
      </c>
      <c r="ED52">
        <v>14.0547</v>
      </c>
      <c r="EE52">
        <v>1799.96</v>
      </c>
      <c r="EF52">
        <v>0.97799400000000003</v>
      </c>
      <c r="EG52">
        <v>2.20056E-2</v>
      </c>
      <c r="EH52">
        <v>0</v>
      </c>
      <c r="EI52">
        <v>841.89200000000005</v>
      </c>
      <c r="EJ52">
        <v>5.0007299999999999</v>
      </c>
      <c r="EK52">
        <v>21129.1</v>
      </c>
      <c r="EL52">
        <v>14733</v>
      </c>
      <c r="EM52">
        <v>46.25</v>
      </c>
      <c r="EN52">
        <v>48.25</v>
      </c>
      <c r="EO52">
        <v>47.311999999999998</v>
      </c>
      <c r="EP52">
        <v>46.936999999999998</v>
      </c>
      <c r="EQ52">
        <v>47.811999999999998</v>
      </c>
      <c r="ER52">
        <v>1755.46</v>
      </c>
      <c r="ES52">
        <v>39.5</v>
      </c>
      <c r="ET52">
        <v>0</v>
      </c>
      <c r="EU52">
        <v>142.0999999046326</v>
      </c>
      <c r="EV52">
        <v>0</v>
      </c>
      <c r="EW52">
        <v>841.81511538461541</v>
      </c>
      <c r="EX52">
        <v>0.88447862398790478</v>
      </c>
      <c r="EY52">
        <v>-129.80512351123559</v>
      </c>
      <c r="EZ52">
        <v>20928.599999999999</v>
      </c>
      <c r="FA52">
        <v>15</v>
      </c>
      <c r="FB52">
        <v>1657385678.0999999</v>
      </c>
      <c r="FC52" t="s">
        <v>606</v>
      </c>
      <c r="FD52">
        <v>1657385674.0999999</v>
      </c>
      <c r="FE52">
        <v>1657385678.0999999</v>
      </c>
      <c r="FF52">
        <v>39</v>
      </c>
      <c r="FG52">
        <v>4.0000000000000001E-3</v>
      </c>
      <c r="FH52">
        <v>4.0000000000000001E-3</v>
      </c>
      <c r="FI52">
        <v>-0.156</v>
      </c>
      <c r="FJ52">
        <v>-3.1E-2</v>
      </c>
      <c r="FK52">
        <v>300</v>
      </c>
      <c r="FL52">
        <v>16</v>
      </c>
      <c r="FM52">
        <v>0.04</v>
      </c>
      <c r="FN52">
        <v>0.01</v>
      </c>
      <c r="FO52">
        <v>-26.649212500000001</v>
      </c>
      <c r="FP52">
        <v>-3.1658161350816033E-2</v>
      </c>
      <c r="FQ52">
        <v>7.6217262439357947E-2</v>
      </c>
      <c r="FR52">
        <v>1</v>
      </c>
      <c r="FS52">
        <v>7.1110067500000014</v>
      </c>
      <c r="FT52">
        <v>-9.6843151970041341E-3</v>
      </c>
      <c r="FU52">
        <v>1.8535394571939961E-2</v>
      </c>
      <c r="FV52">
        <v>1</v>
      </c>
      <c r="FW52">
        <v>2</v>
      </c>
      <c r="FX52">
        <v>2</v>
      </c>
      <c r="FY52" t="s">
        <v>424</v>
      </c>
      <c r="FZ52">
        <v>2.9103699999999999</v>
      </c>
      <c r="GA52">
        <v>2.85406</v>
      </c>
      <c r="GB52">
        <v>7.1901099999999996E-2</v>
      </c>
      <c r="GC52">
        <v>7.9127400000000001E-2</v>
      </c>
      <c r="GD52">
        <v>0.11039</v>
      </c>
      <c r="GE52">
        <v>8.7529899999999994E-2</v>
      </c>
      <c r="GF52">
        <v>30811.7</v>
      </c>
      <c r="GG52">
        <v>24513.5</v>
      </c>
      <c r="GH52">
        <v>30588.400000000001</v>
      </c>
      <c r="GI52">
        <v>24576.7</v>
      </c>
      <c r="GJ52">
        <v>35643.599999999999</v>
      </c>
      <c r="GK52">
        <v>30103.200000000001</v>
      </c>
      <c r="GL52">
        <v>41512.300000000003</v>
      </c>
      <c r="GM52">
        <v>33956.699999999997</v>
      </c>
      <c r="GN52">
        <v>2.0718800000000002</v>
      </c>
      <c r="GO52">
        <v>1.9579299999999999</v>
      </c>
      <c r="GP52">
        <v>9.5739999999999992E-3</v>
      </c>
      <c r="GQ52">
        <v>0</v>
      </c>
      <c r="GR52">
        <v>27.9207</v>
      </c>
      <c r="GS52">
        <v>999.9</v>
      </c>
      <c r="GT52">
        <v>55.1</v>
      </c>
      <c r="GU52">
        <v>35.9</v>
      </c>
      <c r="GV52">
        <v>32.816800000000001</v>
      </c>
      <c r="GW52">
        <v>61.781100000000002</v>
      </c>
      <c r="GX52">
        <v>25.0761</v>
      </c>
      <c r="GY52">
        <v>1</v>
      </c>
      <c r="GZ52">
        <v>0.35048499999999999</v>
      </c>
      <c r="HA52">
        <v>3.4744899999999999</v>
      </c>
      <c r="HB52">
        <v>20.2224</v>
      </c>
      <c r="HC52">
        <v>5.2297200000000004</v>
      </c>
      <c r="HD52">
        <v>11.950100000000001</v>
      </c>
      <c r="HE52">
        <v>4.9873000000000003</v>
      </c>
      <c r="HF52">
        <v>3.2861500000000001</v>
      </c>
      <c r="HG52">
        <v>9999</v>
      </c>
      <c r="HH52">
        <v>9999</v>
      </c>
      <c r="HI52">
        <v>9999</v>
      </c>
      <c r="HJ52">
        <v>187.2</v>
      </c>
      <c r="HK52">
        <v>1.8617600000000001</v>
      </c>
      <c r="HL52">
        <v>1.8594900000000001</v>
      </c>
      <c r="HM52">
        <v>1.85989</v>
      </c>
      <c r="HN52">
        <v>1.85822</v>
      </c>
      <c r="HO52">
        <v>1.8601799999999999</v>
      </c>
      <c r="HP52">
        <v>1.8574900000000001</v>
      </c>
      <c r="HQ52">
        <v>1.8660000000000001</v>
      </c>
      <c r="HR52">
        <v>1.8652299999999999</v>
      </c>
      <c r="HS52">
        <v>0</v>
      </c>
      <c r="HT52">
        <v>0</v>
      </c>
      <c r="HU52">
        <v>0</v>
      </c>
      <c r="HV52">
        <v>0</v>
      </c>
      <c r="HW52" t="s">
        <v>425</v>
      </c>
      <c r="HX52" t="s">
        <v>426</v>
      </c>
      <c r="HY52" t="s">
        <v>427</v>
      </c>
      <c r="HZ52" t="s">
        <v>427</v>
      </c>
      <c r="IA52" t="s">
        <v>427</v>
      </c>
      <c r="IB52" t="s">
        <v>427</v>
      </c>
      <c r="IC52">
        <v>0</v>
      </c>
      <c r="ID52">
        <v>100</v>
      </c>
      <c r="IE52">
        <v>100</v>
      </c>
      <c r="IF52">
        <v>-0.16700000000000001</v>
      </c>
      <c r="IG52">
        <v>1.6500000000000001E-2</v>
      </c>
      <c r="IH52">
        <v>-0.38257027731884952</v>
      </c>
      <c r="II52">
        <v>1.158620315000149E-3</v>
      </c>
      <c r="IJ52">
        <v>-1.4607559310062331E-6</v>
      </c>
      <c r="IK52">
        <v>3.8484305645441042E-10</v>
      </c>
      <c r="IL52">
        <v>-8.427562277330744E-2</v>
      </c>
      <c r="IM52">
        <v>3.0484640434847699E-3</v>
      </c>
      <c r="IN52">
        <v>-9.3584587959385786E-5</v>
      </c>
      <c r="IO52">
        <v>6.42983829145831E-6</v>
      </c>
      <c r="IP52">
        <v>4</v>
      </c>
      <c r="IQ52">
        <v>2084</v>
      </c>
      <c r="IR52">
        <v>2</v>
      </c>
      <c r="IS52">
        <v>32</v>
      </c>
      <c r="IT52">
        <v>1.1000000000000001</v>
      </c>
      <c r="IU52">
        <v>1</v>
      </c>
      <c r="IV52">
        <v>0.79956099999999997</v>
      </c>
      <c r="IW52">
        <v>2.4340799999999998</v>
      </c>
      <c r="IX52">
        <v>1.54297</v>
      </c>
      <c r="IY52">
        <v>2.34985</v>
      </c>
      <c r="IZ52">
        <v>1.54541</v>
      </c>
      <c r="JA52">
        <v>2.3059099999999999</v>
      </c>
      <c r="JB52">
        <v>38.747100000000003</v>
      </c>
      <c r="JC52">
        <v>23.903600000000001</v>
      </c>
      <c r="JD52">
        <v>18</v>
      </c>
      <c r="JE52">
        <v>511.05900000000003</v>
      </c>
      <c r="JF52">
        <v>506.01799999999997</v>
      </c>
      <c r="JG52">
        <v>23.8962</v>
      </c>
      <c r="JH52">
        <v>31.751899999999999</v>
      </c>
      <c r="JI52">
        <v>30.002099999999999</v>
      </c>
      <c r="JJ52">
        <v>31.656700000000001</v>
      </c>
      <c r="JK52">
        <v>31.6081</v>
      </c>
      <c r="JL52">
        <v>16.079799999999999</v>
      </c>
      <c r="JM52">
        <v>57.095700000000001</v>
      </c>
      <c r="JN52">
        <v>0</v>
      </c>
      <c r="JO52">
        <v>23.8383</v>
      </c>
      <c r="JP52">
        <v>300</v>
      </c>
      <c r="JQ52">
        <v>16.100899999999999</v>
      </c>
      <c r="JR52">
        <v>99.912000000000006</v>
      </c>
      <c r="JS52">
        <v>99.335999999999999</v>
      </c>
    </row>
    <row r="53" spans="1:279" x14ac:dyDescent="0.25">
      <c r="A53">
        <v>37</v>
      </c>
      <c r="B53">
        <v>1657385867.5999999</v>
      </c>
      <c r="C53">
        <v>8763.5999999046326</v>
      </c>
      <c r="D53" t="s">
        <v>607</v>
      </c>
      <c r="E53" t="s">
        <v>608</v>
      </c>
      <c r="F53" t="s">
        <v>413</v>
      </c>
      <c r="G53" t="s">
        <v>414</v>
      </c>
      <c r="H53" t="s">
        <v>598</v>
      </c>
      <c r="I53" t="s">
        <v>598</v>
      </c>
      <c r="J53" t="s">
        <v>512</v>
      </c>
      <c r="K53">
        <v>1657385867.5999999</v>
      </c>
      <c r="L53">
        <f t="shared" si="50"/>
        <v>6.0922440229382131E-3</v>
      </c>
      <c r="M53">
        <f t="shared" si="51"/>
        <v>6.0922440229382131</v>
      </c>
      <c r="N53">
        <f t="shared" si="52"/>
        <v>12.225443272091285</v>
      </c>
      <c r="O53">
        <f t="shared" si="53"/>
        <v>183.959</v>
      </c>
      <c r="P53">
        <f t="shared" si="54"/>
        <v>131.76376837279369</v>
      </c>
      <c r="Q53">
        <f t="shared" si="55"/>
        <v>13.147068332399918</v>
      </c>
      <c r="R53">
        <f t="shared" si="56"/>
        <v>18.354981594920201</v>
      </c>
      <c r="S53">
        <f t="shared" si="57"/>
        <v>0.43253986356193214</v>
      </c>
      <c r="T53">
        <f t="shared" si="58"/>
        <v>2.9235619067245615</v>
      </c>
      <c r="U53">
        <f t="shared" si="59"/>
        <v>0.39987521438397389</v>
      </c>
      <c r="V53">
        <f t="shared" si="60"/>
        <v>0.25265092107532516</v>
      </c>
      <c r="W53">
        <f t="shared" si="61"/>
        <v>289.59578977719042</v>
      </c>
      <c r="X53">
        <f t="shared" si="62"/>
        <v>28.295150558598845</v>
      </c>
      <c r="Y53">
        <f t="shared" si="63"/>
        <v>27.9801</v>
      </c>
      <c r="Z53">
        <f t="shared" si="64"/>
        <v>3.7904395069927088</v>
      </c>
      <c r="AA53">
        <f t="shared" si="65"/>
        <v>60.444414807812343</v>
      </c>
      <c r="AB53">
        <f t="shared" si="66"/>
        <v>2.3168151688024401</v>
      </c>
      <c r="AC53">
        <f t="shared" si="67"/>
        <v>3.8329681512658063</v>
      </c>
      <c r="AD53">
        <f t="shared" si="68"/>
        <v>1.4736243381902687</v>
      </c>
      <c r="AE53">
        <f t="shared" si="69"/>
        <v>-268.66796141157522</v>
      </c>
      <c r="AF53">
        <f t="shared" si="70"/>
        <v>30.183285812186782</v>
      </c>
      <c r="AG53">
        <f t="shared" si="71"/>
        <v>2.2521288646120627</v>
      </c>
      <c r="AH53">
        <f t="shared" si="72"/>
        <v>53.363243042414055</v>
      </c>
      <c r="AI53">
        <f t="shared" si="73"/>
        <v>12.253232582667108</v>
      </c>
      <c r="AJ53">
        <f t="shared" si="74"/>
        <v>6.1285920087241728</v>
      </c>
      <c r="AK53">
        <f t="shared" si="75"/>
        <v>12.225443272091285</v>
      </c>
      <c r="AL53">
        <v>203.24089524139009</v>
      </c>
      <c r="AM53">
        <v>188.3336909090909</v>
      </c>
      <c r="AN53">
        <v>-3.209430692128508E-4</v>
      </c>
      <c r="AO53">
        <v>67.026907628284107</v>
      </c>
      <c r="AP53">
        <f t="shared" si="76"/>
        <v>6.0922440229382131</v>
      </c>
      <c r="AQ53">
        <v>16.03644622980044</v>
      </c>
      <c r="AR53">
        <v>23.221293333333321</v>
      </c>
      <c r="AS53">
        <v>-7.1333438113952569E-3</v>
      </c>
      <c r="AT53">
        <v>77.975553764380734</v>
      </c>
      <c r="AU53">
        <v>0</v>
      </c>
      <c r="AV53">
        <v>0</v>
      </c>
      <c r="AW53">
        <f t="shared" si="77"/>
        <v>1</v>
      </c>
      <c r="AX53">
        <f t="shared" si="78"/>
        <v>0</v>
      </c>
      <c r="AY53">
        <f t="shared" si="79"/>
        <v>52492.297106104445</v>
      </c>
      <c r="AZ53" t="s">
        <v>418</v>
      </c>
      <c r="BA53">
        <v>10261.299999999999</v>
      </c>
      <c r="BB53">
        <v>726.8726923076922</v>
      </c>
      <c r="BC53">
        <v>3279.05</v>
      </c>
      <c r="BD53">
        <f t="shared" si="80"/>
        <v>0.77832826815458989</v>
      </c>
      <c r="BE53">
        <v>-1.5391584728262959</v>
      </c>
      <c r="BF53" t="s">
        <v>609</v>
      </c>
      <c r="BG53">
        <v>10255.799999999999</v>
      </c>
      <c r="BH53">
        <v>811.55679999999995</v>
      </c>
      <c r="BI53">
        <v>1134.0999999999999</v>
      </c>
      <c r="BJ53">
        <f t="shared" si="81"/>
        <v>0.28440454986332775</v>
      </c>
      <c r="BK53">
        <v>0.5</v>
      </c>
      <c r="BL53">
        <f t="shared" si="82"/>
        <v>1513.3362061021712</v>
      </c>
      <c r="BM53">
        <f t="shared" si="83"/>
        <v>12.225443272091285</v>
      </c>
      <c r="BN53">
        <f t="shared" si="84"/>
        <v>215.1998512441821</v>
      </c>
      <c r="BO53">
        <f t="shared" si="85"/>
        <v>9.0955345477198475E-3</v>
      </c>
      <c r="BP53">
        <f t="shared" si="86"/>
        <v>1.8913235164447584</v>
      </c>
      <c r="BQ53">
        <f t="shared" si="87"/>
        <v>512.1516129374246</v>
      </c>
      <c r="BR53" t="s">
        <v>610</v>
      </c>
      <c r="BS53">
        <v>586.98</v>
      </c>
      <c r="BT53">
        <f t="shared" si="88"/>
        <v>586.98</v>
      </c>
      <c r="BU53">
        <f t="shared" si="89"/>
        <v>0.48242659377479935</v>
      </c>
      <c r="BV53">
        <f t="shared" si="90"/>
        <v>0.58952917093142276</v>
      </c>
      <c r="BW53">
        <f t="shared" si="91"/>
        <v>0.79676605734620576</v>
      </c>
      <c r="BX53">
        <f t="shared" si="92"/>
        <v>0.79204708011307223</v>
      </c>
      <c r="BY53">
        <f t="shared" si="93"/>
        <v>0.84043925691803723</v>
      </c>
      <c r="BZ53">
        <f t="shared" si="94"/>
        <v>0.42639262310823661</v>
      </c>
      <c r="CA53">
        <f t="shared" si="95"/>
        <v>0.57360737689176333</v>
      </c>
      <c r="CB53">
        <v>3498</v>
      </c>
      <c r="CC53">
        <v>300</v>
      </c>
      <c r="CD53">
        <v>300</v>
      </c>
      <c r="CE53">
        <v>300</v>
      </c>
      <c r="CF53">
        <v>10255.799999999999</v>
      </c>
      <c r="CG53">
        <v>1068.96</v>
      </c>
      <c r="CH53">
        <v>-1.11789E-2</v>
      </c>
      <c r="CI53">
        <v>0.42</v>
      </c>
      <c r="CJ53" t="s">
        <v>421</v>
      </c>
      <c r="CK53" t="s">
        <v>421</v>
      </c>
      <c r="CL53" t="s">
        <v>421</v>
      </c>
      <c r="CM53" t="s">
        <v>421</v>
      </c>
      <c r="CN53" t="s">
        <v>421</v>
      </c>
      <c r="CO53" t="s">
        <v>421</v>
      </c>
      <c r="CP53" t="s">
        <v>421</v>
      </c>
      <c r="CQ53" t="s">
        <v>421</v>
      </c>
      <c r="CR53" t="s">
        <v>421</v>
      </c>
      <c r="CS53" t="s">
        <v>421</v>
      </c>
      <c r="CT53">
        <f t="shared" si="96"/>
        <v>1800.18</v>
      </c>
      <c r="CU53">
        <f t="shared" si="97"/>
        <v>1513.3362061021712</v>
      </c>
      <c r="CV53">
        <f t="shared" si="98"/>
        <v>0.84065827089633882</v>
      </c>
      <c r="CW53">
        <f t="shared" si="99"/>
        <v>0.16087046282993389</v>
      </c>
      <c r="CX53">
        <v>6</v>
      </c>
      <c r="CY53">
        <v>0.5</v>
      </c>
      <c r="CZ53" t="s">
        <v>422</v>
      </c>
      <c r="DA53">
        <v>2</v>
      </c>
      <c r="DB53" t="b">
        <v>1</v>
      </c>
      <c r="DC53">
        <v>1657385867.5999999</v>
      </c>
      <c r="DD53">
        <v>183.959</v>
      </c>
      <c r="DE53">
        <v>200.01499999999999</v>
      </c>
      <c r="DF53">
        <v>23.219799999999999</v>
      </c>
      <c r="DG53">
        <v>16.0366</v>
      </c>
      <c r="DH53">
        <v>184.17699999999999</v>
      </c>
      <c r="DI53">
        <v>23.201599999999999</v>
      </c>
      <c r="DJ53">
        <v>500.024</v>
      </c>
      <c r="DK53">
        <v>99.677800000000005</v>
      </c>
      <c r="DL53">
        <v>9.9767800000000004E-2</v>
      </c>
      <c r="DM53">
        <v>28.171600000000002</v>
      </c>
      <c r="DN53">
        <v>27.9801</v>
      </c>
      <c r="DO53">
        <v>999.9</v>
      </c>
      <c r="DP53">
        <v>0</v>
      </c>
      <c r="DQ53">
        <v>0</v>
      </c>
      <c r="DR53">
        <v>9998.1200000000008</v>
      </c>
      <c r="DS53">
        <v>0</v>
      </c>
      <c r="DT53">
        <v>2265.1</v>
      </c>
      <c r="DU53">
        <v>-16.055900000000001</v>
      </c>
      <c r="DV53">
        <v>188.33199999999999</v>
      </c>
      <c r="DW53">
        <v>203.27500000000001</v>
      </c>
      <c r="DX53">
        <v>7.1832599999999998</v>
      </c>
      <c r="DY53">
        <v>200.01499999999999</v>
      </c>
      <c r="DZ53">
        <v>16.0366</v>
      </c>
      <c r="EA53">
        <v>2.3144999999999998</v>
      </c>
      <c r="EB53">
        <v>1.59849</v>
      </c>
      <c r="EC53">
        <v>19.777699999999999</v>
      </c>
      <c r="ED53">
        <v>13.9443</v>
      </c>
      <c r="EE53">
        <v>1800.18</v>
      </c>
      <c r="EF53">
        <v>0.97799400000000003</v>
      </c>
      <c r="EG53">
        <v>2.20056E-2</v>
      </c>
      <c r="EH53">
        <v>0</v>
      </c>
      <c r="EI53">
        <v>811.654</v>
      </c>
      <c r="EJ53">
        <v>5.0007299999999999</v>
      </c>
      <c r="EK53">
        <v>20667.599999999999</v>
      </c>
      <c r="EL53">
        <v>14734.8</v>
      </c>
      <c r="EM53">
        <v>46.436999999999998</v>
      </c>
      <c r="EN53">
        <v>48.5</v>
      </c>
      <c r="EO53">
        <v>47.5</v>
      </c>
      <c r="EP53">
        <v>47.186999999999998</v>
      </c>
      <c r="EQ53">
        <v>48</v>
      </c>
      <c r="ER53">
        <v>1755.67</v>
      </c>
      <c r="ES53">
        <v>39.5</v>
      </c>
      <c r="ET53">
        <v>0</v>
      </c>
      <c r="EU53">
        <v>128.79999995231631</v>
      </c>
      <c r="EV53">
        <v>0</v>
      </c>
      <c r="EW53">
        <v>811.55679999999995</v>
      </c>
      <c r="EX53">
        <v>-1.5059230605945599</v>
      </c>
      <c r="EY53">
        <v>387.86923147986238</v>
      </c>
      <c r="EZ53">
        <v>20717.952000000001</v>
      </c>
      <c r="FA53">
        <v>15</v>
      </c>
      <c r="FB53">
        <v>1657385821.5999999</v>
      </c>
      <c r="FC53" t="s">
        <v>611</v>
      </c>
      <c r="FD53">
        <v>1657385807.5999999</v>
      </c>
      <c r="FE53">
        <v>1657385821.5999999</v>
      </c>
      <c r="FF53">
        <v>40</v>
      </c>
      <c r="FG53">
        <v>-2E-3</v>
      </c>
      <c r="FH53">
        <v>2E-3</v>
      </c>
      <c r="FI53">
        <v>-0.20799999999999999</v>
      </c>
      <c r="FJ53">
        <v>-3.1E-2</v>
      </c>
      <c r="FK53">
        <v>200</v>
      </c>
      <c r="FL53">
        <v>16</v>
      </c>
      <c r="FM53">
        <v>0.12</v>
      </c>
      <c r="FN53">
        <v>0.01</v>
      </c>
      <c r="FO53">
        <v>-16.01785365853658</v>
      </c>
      <c r="FP53">
        <v>-0.12380069686416841</v>
      </c>
      <c r="FQ53">
        <v>4.3908203009155072E-2</v>
      </c>
      <c r="FR53">
        <v>1</v>
      </c>
      <c r="FS53">
        <v>7.2103043902439019</v>
      </c>
      <c r="FT53">
        <v>8.3877073170745373E-2</v>
      </c>
      <c r="FU53">
        <v>2.785603556343088E-2</v>
      </c>
      <c r="FV53">
        <v>1</v>
      </c>
      <c r="FW53">
        <v>2</v>
      </c>
      <c r="FX53">
        <v>2</v>
      </c>
      <c r="FY53" t="s">
        <v>424</v>
      </c>
      <c r="FZ53">
        <v>2.9099900000000001</v>
      </c>
      <c r="GA53">
        <v>2.8538399999999999</v>
      </c>
      <c r="GB53">
        <v>5.0752499999999999E-2</v>
      </c>
      <c r="GC53">
        <v>5.5784300000000002E-2</v>
      </c>
      <c r="GD53">
        <v>0.11031299999999999</v>
      </c>
      <c r="GE53">
        <v>8.7052500000000005E-2</v>
      </c>
      <c r="GF53">
        <v>31504.799999999999</v>
      </c>
      <c r="GG53">
        <v>25128.1</v>
      </c>
      <c r="GH53">
        <v>30580.5</v>
      </c>
      <c r="GI53">
        <v>24570.400000000001</v>
      </c>
      <c r="GJ53">
        <v>35637.9</v>
      </c>
      <c r="GK53">
        <v>30112.3</v>
      </c>
      <c r="GL53">
        <v>41502</v>
      </c>
      <c r="GM53">
        <v>33949.199999999997</v>
      </c>
      <c r="GN53">
        <v>2.0696699999999999</v>
      </c>
      <c r="GO53">
        <v>1.9543999999999999</v>
      </c>
      <c r="GP53">
        <v>9.6857499999999995E-4</v>
      </c>
      <c r="GQ53">
        <v>0</v>
      </c>
      <c r="GR53">
        <v>27.964300000000001</v>
      </c>
      <c r="GS53">
        <v>999.9</v>
      </c>
      <c r="GT53">
        <v>55.2</v>
      </c>
      <c r="GU53">
        <v>36</v>
      </c>
      <c r="GV53">
        <v>33.051900000000003</v>
      </c>
      <c r="GW53">
        <v>61.781100000000002</v>
      </c>
      <c r="GX53">
        <v>25.088100000000001</v>
      </c>
      <c r="GY53">
        <v>1</v>
      </c>
      <c r="GZ53">
        <v>0.363288</v>
      </c>
      <c r="HA53">
        <v>3.22506</v>
      </c>
      <c r="HB53">
        <v>20.227599999999999</v>
      </c>
      <c r="HC53">
        <v>5.2352600000000002</v>
      </c>
      <c r="HD53">
        <v>11.950100000000001</v>
      </c>
      <c r="HE53">
        <v>4.9875499999999997</v>
      </c>
      <c r="HF53">
        <v>3.2862300000000002</v>
      </c>
      <c r="HG53">
        <v>9999</v>
      </c>
      <c r="HH53">
        <v>9999</v>
      </c>
      <c r="HI53">
        <v>9999</v>
      </c>
      <c r="HJ53">
        <v>187.2</v>
      </c>
      <c r="HK53">
        <v>1.8617699999999999</v>
      </c>
      <c r="HL53">
        <v>1.8595299999999999</v>
      </c>
      <c r="HM53">
        <v>1.85989</v>
      </c>
      <c r="HN53">
        <v>1.85822</v>
      </c>
      <c r="HO53">
        <v>1.86015</v>
      </c>
      <c r="HP53">
        <v>1.8574900000000001</v>
      </c>
      <c r="HQ53">
        <v>1.8660099999999999</v>
      </c>
      <c r="HR53">
        <v>1.8652299999999999</v>
      </c>
      <c r="HS53">
        <v>0</v>
      </c>
      <c r="HT53">
        <v>0</v>
      </c>
      <c r="HU53">
        <v>0</v>
      </c>
      <c r="HV53">
        <v>0</v>
      </c>
      <c r="HW53" t="s">
        <v>425</v>
      </c>
      <c r="HX53" t="s">
        <v>426</v>
      </c>
      <c r="HY53" t="s">
        <v>427</v>
      </c>
      <c r="HZ53" t="s">
        <v>427</v>
      </c>
      <c r="IA53" t="s">
        <v>427</v>
      </c>
      <c r="IB53" t="s">
        <v>427</v>
      </c>
      <c r="IC53">
        <v>0</v>
      </c>
      <c r="ID53">
        <v>100</v>
      </c>
      <c r="IE53">
        <v>100</v>
      </c>
      <c r="IF53">
        <v>-0.218</v>
      </c>
      <c r="IG53">
        <v>1.8200000000000001E-2</v>
      </c>
      <c r="IH53">
        <v>-0.3844043087427953</v>
      </c>
      <c r="II53">
        <v>1.158620315000149E-3</v>
      </c>
      <c r="IJ53">
        <v>-1.4607559310062331E-6</v>
      </c>
      <c r="IK53">
        <v>3.8484305645441042E-10</v>
      </c>
      <c r="IL53">
        <v>-8.2392752031968441E-2</v>
      </c>
      <c r="IM53">
        <v>3.0484640434847699E-3</v>
      </c>
      <c r="IN53">
        <v>-9.3584587959385786E-5</v>
      </c>
      <c r="IO53">
        <v>6.42983829145831E-6</v>
      </c>
      <c r="IP53">
        <v>4</v>
      </c>
      <c r="IQ53">
        <v>2084</v>
      </c>
      <c r="IR53">
        <v>2</v>
      </c>
      <c r="IS53">
        <v>32</v>
      </c>
      <c r="IT53">
        <v>1</v>
      </c>
      <c r="IU53">
        <v>0.8</v>
      </c>
      <c r="IV53">
        <v>0.57983399999999996</v>
      </c>
      <c r="IW53">
        <v>2.4426299999999999</v>
      </c>
      <c r="IX53">
        <v>1.54297</v>
      </c>
      <c r="IY53">
        <v>2.34863</v>
      </c>
      <c r="IZ53">
        <v>1.54541</v>
      </c>
      <c r="JA53">
        <v>2.36328</v>
      </c>
      <c r="JB53">
        <v>38.845700000000001</v>
      </c>
      <c r="JC53">
        <v>23.912400000000002</v>
      </c>
      <c r="JD53">
        <v>18</v>
      </c>
      <c r="JE53">
        <v>510.72399999999999</v>
      </c>
      <c r="JF53">
        <v>504.4</v>
      </c>
      <c r="JG53">
        <v>23.6722</v>
      </c>
      <c r="JH53">
        <v>31.921299999999999</v>
      </c>
      <c r="JI53">
        <v>30.000800000000002</v>
      </c>
      <c r="JJ53">
        <v>31.779900000000001</v>
      </c>
      <c r="JK53">
        <v>31.709700000000002</v>
      </c>
      <c r="JL53">
        <v>11.6775</v>
      </c>
      <c r="JM53">
        <v>57.572299999999998</v>
      </c>
      <c r="JN53">
        <v>0</v>
      </c>
      <c r="JO53">
        <v>23.668099999999999</v>
      </c>
      <c r="JP53">
        <v>200</v>
      </c>
      <c r="JQ53">
        <v>16.0319</v>
      </c>
      <c r="JR53">
        <v>99.886799999999994</v>
      </c>
      <c r="JS53">
        <v>99.312700000000007</v>
      </c>
    </row>
    <row r="54" spans="1:279" x14ac:dyDescent="0.25">
      <c r="A54">
        <v>38</v>
      </c>
      <c r="B54">
        <v>1657385996.0999999</v>
      </c>
      <c r="C54">
        <v>8892.0999999046326</v>
      </c>
      <c r="D54" t="s">
        <v>612</v>
      </c>
      <c r="E54" t="s">
        <v>613</v>
      </c>
      <c r="F54" t="s">
        <v>413</v>
      </c>
      <c r="G54" t="s">
        <v>414</v>
      </c>
      <c r="H54" t="s">
        <v>598</v>
      </c>
      <c r="I54" t="s">
        <v>598</v>
      </c>
      <c r="J54" t="s">
        <v>512</v>
      </c>
      <c r="K54">
        <v>1657385996.0999999</v>
      </c>
      <c r="L54">
        <f t="shared" si="50"/>
        <v>6.2363415191944846E-3</v>
      </c>
      <c r="M54">
        <f t="shared" si="51"/>
        <v>6.2363415191944842</v>
      </c>
      <c r="N54">
        <f t="shared" si="52"/>
        <v>8.0278711501873659</v>
      </c>
      <c r="O54">
        <f t="shared" si="53"/>
        <v>139.36099999999999</v>
      </c>
      <c r="P54">
        <f t="shared" si="54"/>
        <v>105.36691557319094</v>
      </c>
      <c r="Q54">
        <f t="shared" si="55"/>
        <v>10.513694490426834</v>
      </c>
      <c r="R54">
        <f t="shared" si="56"/>
        <v>13.905683486222998</v>
      </c>
      <c r="S54">
        <f t="shared" si="57"/>
        <v>0.44346259487379491</v>
      </c>
      <c r="T54">
        <f t="shared" si="58"/>
        <v>2.9230695166638418</v>
      </c>
      <c r="U54">
        <f t="shared" si="59"/>
        <v>0.40919208853887024</v>
      </c>
      <c r="V54">
        <f t="shared" si="60"/>
        <v>0.25860306958736529</v>
      </c>
      <c r="W54">
        <f t="shared" si="61"/>
        <v>289.54949307241782</v>
      </c>
      <c r="X54">
        <f t="shared" si="62"/>
        <v>28.31777117631394</v>
      </c>
      <c r="Y54">
        <f t="shared" si="63"/>
        <v>27.979900000000001</v>
      </c>
      <c r="Z54">
        <f t="shared" si="64"/>
        <v>3.7903953067561811</v>
      </c>
      <c r="AA54">
        <f t="shared" si="65"/>
        <v>60.216118168796164</v>
      </c>
      <c r="AB54">
        <f t="shared" si="66"/>
        <v>2.3161936875617997</v>
      </c>
      <c r="AC54">
        <f t="shared" si="67"/>
        <v>3.8464679524327843</v>
      </c>
      <c r="AD54">
        <f t="shared" si="68"/>
        <v>1.4742016191943814</v>
      </c>
      <c r="AE54">
        <f t="shared" si="69"/>
        <v>-275.02266099647676</v>
      </c>
      <c r="AF54">
        <f t="shared" si="70"/>
        <v>39.728066845538045</v>
      </c>
      <c r="AG54">
        <f t="shared" si="71"/>
        <v>2.9657025142307698</v>
      </c>
      <c r="AH54">
        <f t="shared" si="72"/>
        <v>57.220601435709874</v>
      </c>
      <c r="AI54">
        <f t="shared" si="73"/>
        <v>8.004847746194411</v>
      </c>
      <c r="AJ54">
        <f t="shared" si="74"/>
        <v>6.2986110447370622</v>
      </c>
      <c r="AK54">
        <f t="shared" si="75"/>
        <v>8.0278711501873659</v>
      </c>
      <c r="AL54">
        <v>152.45925260592591</v>
      </c>
      <c r="AM54">
        <v>142.66830303030309</v>
      </c>
      <c r="AN54">
        <v>1.018566592836786E-3</v>
      </c>
      <c r="AO54">
        <v>67.041682897068483</v>
      </c>
      <c r="AP54">
        <f t="shared" si="76"/>
        <v>6.2363415191944842</v>
      </c>
      <c r="AQ54">
        <v>15.90712118486141</v>
      </c>
      <c r="AR54">
        <v>23.21584727272727</v>
      </c>
      <c r="AS54">
        <v>-1.6390342770269191E-4</v>
      </c>
      <c r="AT54">
        <v>78.062248112153824</v>
      </c>
      <c r="AU54">
        <v>0</v>
      </c>
      <c r="AV54">
        <v>0</v>
      </c>
      <c r="AW54">
        <f t="shared" si="77"/>
        <v>1</v>
      </c>
      <c r="AX54">
        <f t="shared" si="78"/>
        <v>0</v>
      </c>
      <c r="AY54">
        <f t="shared" si="79"/>
        <v>52467.694125752438</v>
      </c>
      <c r="AZ54" t="s">
        <v>418</v>
      </c>
      <c r="BA54">
        <v>10261.299999999999</v>
      </c>
      <c r="BB54">
        <v>726.8726923076922</v>
      </c>
      <c r="BC54">
        <v>3279.05</v>
      </c>
      <c r="BD54">
        <f t="shared" si="80"/>
        <v>0.77832826815458989</v>
      </c>
      <c r="BE54">
        <v>-1.5391584728262959</v>
      </c>
      <c r="BF54" t="s">
        <v>614</v>
      </c>
      <c r="BG54">
        <v>10255.9</v>
      </c>
      <c r="BH54">
        <v>805.11461538461538</v>
      </c>
      <c r="BI54">
        <v>1086.4100000000001</v>
      </c>
      <c r="BJ54">
        <f t="shared" si="81"/>
        <v>0.25892193979748412</v>
      </c>
      <c r="BK54">
        <v>0.5</v>
      </c>
      <c r="BL54">
        <f t="shared" si="82"/>
        <v>1513.0925995193875</v>
      </c>
      <c r="BM54">
        <f t="shared" si="83"/>
        <v>8.0278711501873659</v>
      </c>
      <c r="BN54">
        <f t="shared" si="84"/>
        <v>195.8864354803888</v>
      </c>
      <c r="BO54">
        <f t="shared" si="85"/>
        <v>6.3228315478196734E-3</v>
      </c>
      <c r="BP54">
        <f t="shared" si="86"/>
        <v>2.0182435728684385</v>
      </c>
      <c r="BQ54">
        <f t="shared" si="87"/>
        <v>502.19631450477362</v>
      </c>
      <c r="BR54" t="s">
        <v>615</v>
      </c>
      <c r="BS54">
        <v>588.76</v>
      </c>
      <c r="BT54">
        <f t="shared" si="88"/>
        <v>588.76</v>
      </c>
      <c r="BU54">
        <f t="shared" si="89"/>
        <v>0.45806831674966175</v>
      </c>
      <c r="BV54">
        <f t="shared" si="90"/>
        <v>0.56524743216193041</v>
      </c>
      <c r="BW54">
        <f t="shared" si="91"/>
        <v>0.81501994208802786</v>
      </c>
      <c r="BX54">
        <f t="shared" si="92"/>
        <v>0.78238162938049638</v>
      </c>
      <c r="BY54">
        <f t="shared" si="93"/>
        <v>0.85912526272815926</v>
      </c>
      <c r="BZ54">
        <f t="shared" si="94"/>
        <v>0.41335118230424489</v>
      </c>
      <c r="CA54">
        <f t="shared" si="95"/>
        <v>0.58664881769575516</v>
      </c>
      <c r="CB54">
        <v>3500</v>
      </c>
      <c r="CC54">
        <v>300</v>
      </c>
      <c r="CD54">
        <v>300</v>
      </c>
      <c r="CE54">
        <v>300</v>
      </c>
      <c r="CF54">
        <v>10255.9</v>
      </c>
      <c r="CG54">
        <v>1031.8399999999999</v>
      </c>
      <c r="CH54">
        <v>-1.11796E-2</v>
      </c>
      <c r="CI54">
        <v>0.78</v>
      </c>
      <c r="CJ54" t="s">
        <v>421</v>
      </c>
      <c r="CK54" t="s">
        <v>421</v>
      </c>
      <c r="CL54" t="s">
        <v>421</v>
      </c>
      <c r="CM54" t="s">
        <v>421</v>
      </c>
      <c r="CN54" t="s">
        <v>421</v>
      </c>
      <c r="CO54" t="s">
        <v>421</v>
      </c>
      <c r="CP54" t="s">
        <v>421</v>
      </c>
      <c r="CQ54" t="s">
        <v>421</v>
      </c>
      <c r="CR54" t="s">
        <v>421</v>
      </c>
      <c r="CS54" t="s">
        <v>421</v>
      </c>
      <c r="CT54">
        <f t="shared" si="96"/>
        <v>1799.89</v>
      </c>
      <c r="CU54">
        <f t="shared" si="97"/>
        <v>1513.0925995193875</v>
      </c>
      <c r="CV54">
        <f t="shared" si="98"/>
        <v>0.84065837330025017</v>
      </c>
      <c r="CW54">
        <f t="shared" si="99"/>
        <v>0.16087066046948303</v>
      </c>
      <c r="CX54">
        <v>6</v>
      </c>
      <c r="CY54">
        <v>0.5</v>
      </c>
      <c r="CZ54" t="s">
        <v>422</v>
      </c>
      <c r="DA54">
        <v>2</v>
      </c>
      <c r="DB54" t="b">
        <v>1</v>
      </c>
      <c r="DC54">
        <v>1657385996.0999999</v>
      </c>
      <c r="DD54">
        <v>139.36099999999999</v>
      </c>
      <c r="DE54">
        <v>150.017</v>
      </c>
      <c r="DF54">
        <v>23.212599999999998</v>
      </c>
      <c r="DG54">
        <v>15.831899999999999</v>
      </c>
      <c r="DH54">
        <v>139.59800000000001</v>
      </c>
      <c r="DI54">
        <v>23.196000000000002</v>
      </c>
      <c r="DJ54">
        <v>500.14800000000002</v>
      </c>
      <c r="DK54">
        <v>99.680899999999994</v>
      </c>
      <c r="DL54">
        <v>0.100843</v>
      </c>
      <c r="DM54">
        <v>28.231999999999999</v>
      </c>
      <c r="DN54">
        <v>27.979900000000001</v>
      </c>
      <c r="DO54">
        <v>999.9</v>
      </c>
      <c r="DP54">
        <v>0</v>
      </c>
      <c r="DQ54">
        <v>0</v>
      </c>
      <c r="DR54">
        <v>9995</v>
      </c>
      <c r="DS54">
        <v>0</v>
      </c>
      <c r="DT54">
        <v>2134.86</v>
      </c>
      <c r="DU54">
        <v>-10.6563</v>
      </c>
      <c r="DV54">
        <v>142.673</v>
      </c>
      <c r="DW54">
        <v>152.43</v>
      </c>
      <c r="DX54">
        <v>7.3806200000000004</v>
      </c>
      <c r="DY54">
        <v>150.017</v>
      </c>
      <c r="DZ54">
        <v>15.831899999999999</v>
      </c>
      <c r="EA54">
        <v>2.31385</v>
      </c>
      <c r="EB54">
        <v>1.5781400000000001</v>
      </c>
      <c r="EC54">
        <v>19.773099999999999</v>
      </c>
      <c r="ED54">
        <v>13.747</v>
      </c>
      <c r="EE54">
        <v>1799.89</v>
      </c>
      <c r="EF54">
        <v>0.97799400000000003</v>
      </c>
      <c r="EG54">
        <v>2.20056E-2</v>
      </c>
      <c r="EH54">
        <v>0</v>
      </c>
      <c r="EI54">
        <v>804.98599999999999</v>
      </c>
      <c r="EJ54">
        <v>5.0007299999999999</v>
      </c>
      <c r="EK54">
        <v>20413.3</v>
      </c>
      <c r="EL54">
        <v>14732.4</v>
      </c>
      <c r="EM54">
        <v>46.375</v>
      </c>
      <c r="EN54">
        <v>48.375</v>
      </c>
      <c r="EO54">
        <v>47.436999999999998</v>
      </c>
      <c r="EP54">
        <v>47.25</v>
      </c>
      <c r="EQ54">
        <v>48</v>
      </c>
      <c r="ER54">
        <v>1755.39</v>
      </c>
      <c r="ES54">
        <v>39.5</v>
      </c>
      <c r="ET54">
        <v>0</v>
      </c>
      <c r="EU54">
        <v>127.9000000953674</v>
      </c>
      <c r="EV54">
        <v>0</v>
      </c>
      <c r="EW54">
        <v>805.11461538461538</v>
      </c>
      <c r="EX54">
        <v>-1.312410250980224</v>
      </c>
      <c r="EY54">
        <v>713.62734957764667</v>
      </c>
      <c r="EZ54">
        <v>20337.484615384619</v>
      </c>
      <c r="FA54">
        <v>15</v>
      </c>
      <c r="FB54">
        <v>1657385948.0999999</v>
      </c>
      <c r="FC54" t="s">
        <v>616</v>
      </c>
      <c r="FD54">
        <v>1657385936.5999999</v>
      </c>
      <c r="FE54">
        <v>1657385948.0999999</v>
      </c>
      <c r="FF54">
        <v>41</v>
      </c>
      <c r="FG54">
        <v>1.2999999999999999E-2</v>
      </c>
      <c r="FH54">
        <v>-2E-3</v>
      </c>
      <c r="FI54">
        <v>-0.22900000000000001</v>
      </c>
      <c r="FJ54">
        <v>-3.4000000000000002E-2</v>
      </c>
      <c r="FK54">
        <v>150</v>
      </c>
      <c r="FL54">
        <v>16</v>
      </c>
      <c r="FM54">
        <v>0.11</v>
      </c>
      <c r="FN54">
        <v>0.01</v>
      </c>
      <c r="FO54">
        <v>-10.6435525</v>
      </c>
      <c r="FP54">
        <v>-0.35381200750470121</v>
      </c>
      <c r="FQ54">
        <v>3.9322156524661638E-2</v>
      </c>
      <c r="FR54">
        <v>1</v>
      </c>
      <c r="FS54">
        <v>7.2968462499999998</v>
      </c>
      <c r="FT54">
        <v>4.3650844277671977E-2</v>
      </c>
      <c r="FU54">
        <v>2.316540509979265E-2</v>
      </c>
      <c r="FV54">
        <v>1</v>
      </c>
      <c r="FW54">
        <v>2</v>
      </c>
      <c r="FX54">
        <v>2</v>
      </c>
      <c r="FY54" t="s">
        <v>424</v>
      </c>
      <c r="FZ54">
        <v>2.9102800000000002</v>
      </c>
      <c r="GA54">
        <v>2.8548900000000001</v>
      </c>
      <c r="GB54">
        <v>3.9206499999999998E-2</v>
      </c>
      <c r="GC54">
        <v>4.2837100000000003E-2</v>
      </c>
      <c r="GD54">
        <v>0.110289</v>
      </c>
      <c r="GE54">
        <v>8.6236199999999999E-2</v>
      </c>
      <c r="GF54">
        <v>31884.9</v>
      </c>
      <c r="GG54">
        <v>25472</v>
      </c>
      <c r="GH54">
        <v>30577.5</v>
      </c>
      <c r="GI54">
        <v>24569.8</v>
      </c>
      <c r="GJ54">
        <v>35635.4</v>
      </c>
      <c r="GK54">
        <v>30138.2</v>
      </c>
      <c r="GL54">
        <v>41497.9</v>
      </c>
      <c r="GM54">
        <v>33948.199999999997</v>
      </c>
      <c r="GN54">
        <v>2.0694300000000001</v>
      </c>
      <c r="GO54">
        <v>1.95312</v>
      </c>
      <c r="GP54">
        <v>1.6145400000000001E-2</v>
      </c>
      <c r="GQ54">
        <v>0</v>
      </c>
      <c r="GR54">
        <v>27.7163</v>
      </c>
      <c r="GS54">
        <v>999.9</v>
      </c>
      <c r="GT54">
        <v>55.1</v>
      </c>
      <c r="GU54">
        <v>36.1</v>
      </c>
      <c r="GV54">
        <v>33.173000000000002</v>
      </c>
      <c r="GW54">
        <v>61.781100000000002</v>
      </c>
      <c r="GX54">
        <v>24.747599999999998</v>
      </c>
      <c r="GY54">
        <v>1</v>
      </c>
      <c r="GZ54">
        <v>0.36360799999999999</v>
      </c>
      <c r="HA54">
        <v>2.9049499999999999</v>
      </c>
      <c r="HB54">
        <v>20.233000000000001</v>
      </c>
      <c r="HC54">
        <v>5.2346599999999999</v>
      </c>
      <c r="HD54">
        <v>11.950100000000001</v>
      </c>
      <c r="HE54">
        <v>4.9874499999999999</v>
      </c>
      <c r="HF54">
        <v>3.2861799999999999</v>
      </c>
      <c r="HG54">
        <v>9999</v>
      </c>
      <c r="HH54">
        <v>9999</v>
      </c>
      <c r="HI54">
        <v>9999</v>
      </c>
      <c r="HJ54">
        <v>187.2</v>
      </c>
      <c r="HK54">
        <v>1.86172</v>
      </c>
      <c r="HL54">
        <v>1.8594999999999999</v>
      </c>
      <c r="HM54">
        <v>1.85989</v>
      </c>
      <c r="HN54">
        <v>1.85822</v>
      </c>
      <c r="HO54">
        <v>1.8601000000000001</v>
      </c>
      <c r="HP54">
        <v>1.8574900000000001</v>
      </c>
      <c r="HQ54">
        <v>1.8660000000000001</v>
      </c>
      <c r="HR54">
        <v>1.8652299999999999</v>
      </c>
      <c r="HS54">
        <v>0</v>
      </c>
      <c r="HT54">
        <v>0</v>
      </c>
      <c r="HU54">
        <v>0</v>
      </c>
      <c r="HV54">
        <v>0</v>
      </c>
      <c r="HW54" t="s">
        <v>425</v>
      </c>
      <c r="HX54" t="s">
        <v>426</v>
      </c>
      <c r="HY54" t="s">
        <v>427</v>
      </c>
      <c r="HZ54" t="s">
        <v>427</v>
      </c>
      <c r="IA54" t="s">
        <v>427</v>
      </c>
      <c r="IB54" t="s">
        <v>427</v>
      </c>
      <c r="IC54">
        <v>0</v>
      </c>
      <c r="ID54">
        <v>100</v>
      </c>
      <c r="IE54">
        <v>100</v>
      </c>
      <c r="IF54">
        <v>-0.23699999999999999</v>
      </c>
      <c r="IG54">
        <v>1.66E-2</v>
      </c>
      <c r="IH54">
        <v>-0.37124332498108897</v>
      </c>
      <c r="II54">
        <v>1.158620315000149E-3</v>
      </c>
      <c r="IJ54">
        <v>-1.4607559310062331E-6</v>
      </c>
      <c r="IK54">
        <v>3.8484305645441042E-10</v>
      </c>
      <c r="IL54">
        <v>-8.4076381768859051E-2</v>
      </c>
      <c r="IM54">
        <v>3.0484640434847699E-3</v>
      </c>
      <c r="IN54">
        <v>-9.3584587959385786E-5</v>
      </c>
      <c r="IO54">
        <v>6.42983829145831E-6</v>
      </c>
      <c r="IP54">
        <v>4</v>
      </c>
      <c r="IQ54">
        <v>2084</v>
      </c>
      <c r="IR54">
        <v>2</v>
      </c>
      <c r="IS54">
        <v>32</v>
      </c>
      <c r="IT54">
        <v>1</v>
      </c>
      <c r="IU54">
        <v>0.8</v>
      </c>
      <c r="IV54">
        <v>0.46630899999999997</v>
      </c>
      <c r="IW54">
        <v>2.4658199999999999</v>
      </c>
      <c r="IX54">
        <v>1.54419</v>
      </c>
      <c r="IY54">
        <v>2.34985</v>
      </c>
      <c r="IZ54">
        <v>1.54541</v>
      </c>
      <c r="JA54">
        <v>2.2753899999999998</v>
      </c>
      <c r="JB54">
        <v>38.845700000000001</v>
      </c>
      <c r="JC54">
        <v>23.921099999999999</v>
      </c>
      <c r="JD54">
        <v>18</v>
      </c>
      <c r="JE54">
        <v>510.85500000000002</v>
      </c>
      <c r="JF54">
        <v>503.72699999999998</v>
      </c>
      <c r="JG54">
        <v>23.928899999999999</v>
      </c>
      <c r="JH54">
        <v>31.9313</v>
      </c>
      <c r="JI54">
        <v>29.999099999999999</v>
      </c>
      <c r="JJ54">
        <v>31.814299999999999</v>
      </c>
      <c r="JK54">
        <v>31.7364</v>
      </c>
      <c r="JL54">
        <v>9.4189399999999992</v>
      </c>
      <c r="JM54">
        <v>58.113700000000001</v>
      </c>
      <c r="JN54">
        <v>0</v>
      </c>
      <c r="JO54">
        <v>23.969799999999999</v>
      </c>
      <c r="JP54">
        <v>150</v>
      </c>
      <c r="JQ54">
        <v>15.8344</v>
      </c>
      <c r="JR54">
        <v>99.876999999999995</v>
      </c>
      <c r="JS54">
        <v>99.31</v>
      </c>
    </row>
    <row r="55" spans="1:279" x14ac:dyDescent="0.25">
      <c r="A55">
        <v>39</v>
      </c>
      <c r="B55">
        <v>1657386133.0999999</v>
      </c>
      <c r="C55">
        <v>9029.0999999046326</v>
      </c>
      <c r="D55" t="s">
        <v>617</v>
      </c>
      <c r="E55" t="s">
        <v>618</v>
      </c>
      <c r="F55" t="s">
        <v>413</v>
      </c>
      <c r="G55" t="s">
        <v>414</v>
      </c>
      <c r="H55" t="s">
        <v>598</v>
      </c>
      <c r="I55" t="s">
        <v>598</v>
      </c>
      <c r="J55" t="s">
        <v>512</v>
      </c>
      <c r="K55">
        <v>1657386133.0999999</v>
      </c>
      <c r="L55">
        <f t="shared" si="50"/>
        <v>6.4168872370457654E-3</v>
      </c>
      <c r="M55">
        <f t="shared" si="51"/>
        <v>6.4168872370457652</v>
      </c>
      <c r="N55">
        <f t="shared" si="52"/>
        <v>3.4029105682175693</v>
      </c>
      <c r="O55">
        <f t="shared" si="53"/>
        <v>95.078199999999995</v>
      </c>
      <c r="P55">
        <f t="shared" si="54"/>
        <v>80.255466732103415</v>
      </c>
      <c r="Q55">
        <f t="shared" si="55"/>
        <v>8.0076808432501743</v>
      </c>
      <c r="R55">
        <f t="shared" si="56"/>
        <v>9.4866544517416003</v>
      </c>
      <c r="S55">
        <f t="shared" si="57"/>
        <v>0.45991916706465297</v>
      </c>
      <c r="T55">
        <f t="shared" si="58"/>
        <v>2.9210298386621938</v>
      </c>
      <c r="U55">
        <f t="shared" si="59"/>
        <v>0.42314736067353897</v>
      </c>
      <c r="V55">
        <f t="shared" si="60"/>
        <v>0.2675254745995389</v>
      </c>
      <c r="W55">
        <f t="shared" si="61"/>
        <v>289.56864507247968</v>
      </c>
      <c r="X55">
        <f t="shared" si="62"/>
        <v>28.296798165737787</v>
      </c>
      <c r="Y55">
        <f t="shared" si="63"/>
        <v>27.9968</v>
      </c>
      <c r="Z55">
        <f t="shared" si="64"/>
        <v>3.7941318135513562</v>
      </c>
      <c r="AA55">
        <f t="shared" si="65"/>
        <v>60.41782020098141</v>
      </c>
      <c r="AB55">
        <f t="shared" si="66"/>
        <v>2.327457241182</v>
      </c>
      <c r="AC55">
        <f t="shared" si="67"/>
        <v>3.8522694685767451</v>
      </c>
      <c r="AD55">
        <f t="shared" si="68"/>
        <v>1.4666745723693562</v>
      </c>
      <c r="AE55">
        <f t="shared" si="69"/>
        <v>-282.98472715371827</v>
      </c>
      <c r="AF55">
        <f t="shared" si="70"/>
        <v>41.117652188836608</v>
      </c>
      <c r="AG55">
        <f t="shared" si="71"/>
        <v>3.0722334359862775</v>
      </c>
      <c r="AH55">
        <f t="shared" si="72"/>
        <v>50.7738035435843</v>
      </c>
      <c r="AI55">
        <f t="shared" si="73"/>
        <v>3.5457153078744508</v>
      </c>
      <c r="AJ55">
        <f t="shared" si="74"/>
        <v>6.445402599742903</v>
      </c>
      <c r="AK55">
        <f t="shared" si="75"/>
        <v>3.4029105682175693</v>
      </c>
      <c r="AL55">
        <v>101.4965916923701</v>
      </c>
      <c r="AM55">
        <v>97.350419999999943</v>
      </c>
      <c r="AN55">
        <v>-4.4955417666149491E-4</v>
      </c>
      <c r="AO55">
        <v>67.04225661589814</v>
      </c>
      <c r="AP55">
        <f t="shared" si="76"/>
        <v>6.4168872370457652</v>
      </c>
      <c r="AQ55">
        <v>15.80701482104139</v>
      </c>
      <c r="AR55">
        <v>23.326652121212121</v>
      </c>
      <c r="AS55">
        <v>5.5425790814613588E-5</v>
      </c>
      <c r="AT55">
        <v>78.075498898505302</v>
      </c>
      <c r="AU55">
        <v>0</v>
      </c>
      <c r="AV55">
        <v>0</v>
      </c>
      <c r="AW55">
        <f t="shared" si="77"/>
        <v>1</v>
      </c>
      <c r="AX55">
        <f t="shared" si="78"/>
        <v>0</v>
      </c>
      <c r="AY55">
        <f t="shared" si="79"/>
        <v>52404.532043241365</v>
      </c>
      <c r="AZ55" t="s">
        <v>418</v>
      </c>
      <c r="BA55">
        <v>10261.299999999999</v>
      </c>
      <c r="BB55">
        <v>726.8726923076922</v>
      </c>
      <c r="BC55">
        <v>3279.05</v>
      </c>
      <c r="BD55">
        <f t="shared" si="80"/>
        <v>0.77832826815458989</v>
      </c>
      <c r="BE55">
        <v>-1.5391584728262959</v>
      </c>
      <c r="BF55" t="s">
        <v>619</v>
      </c>
      <c r="BG55">
        <v>10256</v>
      </c>
      <c r="BH55">
        <v>806.79683999999997</v>
      </c>
      <c r="BI55">
        <v>1046.4100000000001</v>
      </c>
      <c r="BJ55">
        <f t="shared" si="81"/>
        <v>0.22898592329966272</v>
      </c>
      <c r="BK55">
        <v>0.5</v>
      </c>
      <c r="BL55">
        <f t="shared" si="82"/>
        <v>1513.1933995194195</v>
      </c>
      <c r="BM55">
        <f t="shared" si="83"/>
        <v>3.4029105682175693</v>
      </c>
      <c r="BN55">
        <f t="shared" si="84"/>
        <v>173.24999385995483</v>
      </c>
      <c r="BO55">
        <f t="shared" si="85"/>
        <v>3.2659863852257318E-3</v>
      </c>
      <c r="BP55">
        <f t="shared" si="86"/>
        <v>2.1336187536434097</v>
      </c>
      <c r="BQ55">
        <f t="shared" si="87"/>
        <v>493.47655709293463</v>
      </c>
      <c r="BR55" t="s">
        <v>620</v>
      </c>
      <c r="BS55">
        <v>598.25</v>
      </c>
      <c r="BT55">
        <f t="shared" si="88"/>
        <v>598.25</v>
      </c>
      <c r="BU55">
        <f t="shared" si="89"/>
        <v>0.42828336885159746</v>
      </c>
      <c r="BV55">
        <f t="shared" si="90"/>
        <v>0.53465985362370594</v>
      </c>
      <c r="BW55">
        <f t="shared" si="91"/>
        <v>0.83282602208296042</v>
      </c>
      <c r="BX55">
        <f t="shared" si="92"/>
        <v>0.74987537990628261</v>
      </c>
      <c r="BY55">
        <f t="shared" si="93"/>
        <v>0.8747981549991779</v>
      </c>
      <c r="BZ55">
        <f t="shared" si="94"/>
        <v>0.39645700326538474</v>
      </c>
      <c r="CA55">
        <f t="shared" si="95"/>
        <v>0.60354299673461531</v>
      </c>
      <c r="CB55">
        <v>3502</v>
      </c>
      <c r="CC55">
        <v>300</v>
      </c>
      <c r="CD55">
        <v>300</v>
      </c>
      <c r="CE55">
        <v>300</v>
      </c>
      <c r="CF55">
        <v>10256</v>
      </c>
      <c r="CG55">
        <v>1001.73</v>
      </c>
      <c r="CH55">
        <v>-1.11792E-2</v>
      </c>
      <c r="CI55">
        <v>0.89</v>
      </c>
      <c r="CJ55" t="s">
        <v>421</v>
      </c>
      <c r="CK55" t="s">
        <v>421</v>
      </c>
      <c r="CL55" t="s">
        <v>421</v>
      </c>
      <c r="CM55" t="s">
        <v>421</v>
      </c>
      <c r="CN55" t="s">
        <v>421</v>
      </c>
      <c r="CO55" t="s">
        <v>421</v>
      </c>
      <c r="CP55" t="s">
        <v>421</v>
      </c>
      <c r="CQ55" t="s">
        <v>421</v>
      </c>
      <c r="CR55" t="s">
        <v>421</v>
      </c>
      <c r="CS55" t="s">
        <v>421</v>
      </c>
      <c r="CT55">
        <f t="shared" si="96"/>
        <v>1800.01</v>
      </c>
      <c r="CU55">
        <f t="shared" si="97"/>
        <v>1513.1933995194195</v>
      </c>
      <c r="CV55">
        <f t="shared" si="98"/>
        <v>0.84065832940895857</v>
      </c>
      <c r="CW55">
        <f t="shared" si="99"/>
        <v>0.16087057575929006</v>
      </c>
      <c r="CX55">
        <v>6</v>
      </c>
      <c r="CY55">
        <v>0.5</v>
      </c>
      <c r="CZ55" t="s">
        <v>422</v>
      </c>
      <c r="DA55">
        <v>2</v>
      </c>
      <c r="DB55" t="b">
        <v>1</v>
      </c>
      <c r="DC55">
        <v>1657386133.0999999</v>
      </c>
      <c r="DD55">
        <v>95.078199999999995</v>
      </c>
      <c r="DE55">
        <v>100.068</v>
      </c>
      <c r="DF55">
        <v>23.326499999999999</v>
      </c>
      <c r="DG55">
        <v>15.773099999999999</v>
      </c>
      <c r="DH55">
        <v>95.2346</v>
      </c>
      <c r="DI55">
        <v>23.308900000000001</v>
      </c>
      <c r="DJ55">
        <v>500.04399999999998</v>
      </c>
      <c r="DK55">
        <v>99.677099999999996</v>
      </c>
      <c r="DL55">
        <v>0.100288</v>
      </c>
      <c r="DM55">
        <v>28.257899999999999</v>
      </c>
      <c r="DN55">
        <v>27.9968</v>
      </c>
      <c r="DO55">
        <v>999.9</v>
      </c>
      <c r="DP55">
        <v>0</v>
      </c>
      <c r="DQ55">
        <v>0</v>
      </c>
      <c r="DR55">
        <v>9983.75</v>
      </c>
      <c r="DS55">
        <v>0</v>
      </c>
      <c r="DT55">
        <v>2204.52</v>
      </c>
      <c r="DU55">
        <v>-4.9896799999999999</v>
      </c>
      <c r="DV55">
        <v>97.349100000000007</v>
      </c>
      <c r="DW55">
        <v>101.672</v>
      </c>
      <c r="DX55">
        <v>7.55349</v>
      </c>
      <c r="DY55">
        <v>100.068</v>
      </c>
      <c r="DZ55">
        <v>15.773099999999999</v>
      </c>
      <c r="EA55">
        <v>2.3251200000000001</v>
      </c>
      <c r="EB55">
        <v>1.5722100000000001</v>
      </c>
      <c r="EC55">
        <v>19.851500000000001</v>
      </c>
      <c r="ED55">
        <v>13.6891</v>
      </c>
      <c r="EE55">
        <v>1800.01</v>
      </c>
      <c r="EF55">
        <v>0.97799400000000003</v>
      </c>
      <c r="EG55">
        <v>2.20056E-2</v>
      </c>
      <c r="EH55">
        <v>0</v>
      </c>
      <c r="EI55">
        <v>806.74300000000005</v>
      </c>
      <c r="EJ55">
        <v>5.0007299999999999</v>
      </c>
      <c r="EK55">
        <v>20813.099999999999</v>
      </c>
      <c r="EL55">
        <v>14733.4</v>
      </c>
      <c r="EM55">
        <v>46.375</v>
      </c>
      <c r="EN55">
        <v>48.375</v>
      </c>
      <c r="EO55">
        <v>47.436999999999998</v>
      </c>
      <c r="EP55">
        <v>47.061999999999998</v>
      </c>
      <c r="EQ55">
        <v>47.936999999999998</v>
      </c>
      <c r="ER55">
        <v>1755.51</v>
      </c>
      <c r="ES55">
        <v>39.5</v>
      </c>
      <c r="ET55">
        <v>0</v>
      </c>
      <c r="EU55">
        <v>136.9000000953674</v>
      </c>
      <c r="EV55">
        <v>0</v>
      </c>
      <c r="EW55">
        <v>806.79683999999997</v>
      </c>
      <c r="EX55">
        <v>0.2236922955144641</v>
      </c>
      <c r="EY55">
        <v>1027.7384571309849</v>
      </c>
      <c r="EZ55">
        <v>20681.804</v>
      </c>
      <c r="FA55">
        <v>15</v>
      </c>
      <c r="FB55">
        <v>1657386082.5999999</v>
      </c>
      <c r="FC55" t="s">
        <v>621</v>
      </c>
      <c r="FD55">
        <v>1657386072.5999999</v>
      </c>
      <c r="FE55">
        <v>1657386082.5999999</v>
      </c>
      <c r="FF55">
        <v>42</v>
      </c>
      <c r="FG55">
        <v>0.11700000000000001</v>
      </c>
      <c r="FH55">
        <v>0</v>
      </c>
      <c r="FI55">
        <v>-0.152</v>
      </c>
      <c r="FJ55">
        <v>-3.4000000000000002E-2</v>
      </c>
      <c r="FK55">
        <v>100</v>
      </c>
      <c r="FL55">
        <v>16</v>
      </c>
      <c r="FM55">
        <v>0.3</v>
      </c>
      <c r="FN55">
        <v>0.01</v>
      </c>
      <c r="FO55">
        <v>-4.8676587499999986</v>
      </c>
      <c r="FP55">
        <v>0.2018448405253439</v>
      </c>
      <c r="FQ55">
        <v>4.0926122476207152E-2</v>
      </c>
      <c r="FR55">
        <v>1</v>
      </c>
      <c r="FS55">
        <v>7.5235062499999996</v>
      </c>
      <c r="FT55">
        <v>-8.6332570356482424E-2</v>
      </c>
      <c r="FU55">
        <v>1.6468916735398839E-2</v>
      </c>
      <c r="FV55">
        <v>1</v>
      </c>
      <c r="FW55">
        <v>2</v>
      </c>
      <c r="FX55">
        <v>2</v>
      </c>
      <c r="FY55" t="s">
        <v>424</v>
      </c>
      <c r="FZ55">
        <v>2.9100700000000002</v>
      </c>
      <c r="GA55">
        <v>2.8542299999999998</v>
      </c>
      <c r="GB55">
        <v>2.71022E-2</v>
      </c>
      <c r="GC55">
        <v>2.9062899999999999E-2</v>
      </c>
      <c r="GD55">
        <v>0.110663</v>
      </c>
      <c r="GE55">
        <v>8.5996500000000003E-2</v>
      </c>
      <c r="GF55">
        <v>32289.3</v>
      </c>
      <c r="GG55">
        <v>25841.3</v>
      </c>
      <c r="GH55">
        <v>30579.9</v>
      </c>
      <c r="GI55">
        <v>24572.3</v>
      </c>
      <c r="GJ55">
        <v>35622.9</v>
      </c>
      <c r="GK55">
        <v>30149.599999999999</v>
      </c>
      <c r="GL55">
        <v>41501</v>
      </c>
      <c r="GM55">
        <v>33952.199999999997</v>
      </c>
      <c r="GN55">
        <v>2.0696300000000001</v>
      </c>
      <c r="GO55">
        <v>1.95295</v>
      </c>
      <c r="GP55">
        <v>9.1083299999999996E-3</v>
      </c>
      <c r="GQ55">
        <v>0</v>
      </c>
      <c r="GR55">
        <v>27.848099999999999</v>
      </c>
      <c r="GS55">
        <v>999.9</v>
      </c>
      <c r="GT55">
        <v>55</v>
      </c>
      <c r="GU55">
        <v>36.1</v>
      </c>
      <c r="GV55">
        <v>33.118000000000002</v>
      </c>
      <c r="GW55">
        <v>61.911099999999998</v>
      </c>
      <c r="GX55">
        <v>24.9239</v>
      </c>
      <c r="GY55">
        <v>1</v>
      </c>
      <c r="GZ55">
        <v>0.36297299999999999</v>
      </c>
      <c r="HA55">
        <v>3.3738299999999999</v>
      </c>
      <c r="HB55">
        <v>20.2242</v>
      </c>
      <c r="HC55">
        <v>5.2307699999999997</v>
      </c>
      <c r="HD55">
        <v>11.950100000000001</v>
      </c>
      <c r="HE55">
        <v>4.9870000000000001</v>
      </c>
      <c r="HF55">
        <v>3.2862800000000001</v>
      </c>
      <c r="HG55">
        <v>9999</v>
      </c>
      <c r="HH55">
        <v>9999</v>
      </c>
      <c r="HI55">
        <v>9999</v>
      </c>
      <c r="HJ55">
        <v>187.3</v>
      </c>
      <c r="HK55">
        <v>1.86172</v>
      </c>
      <c r="HL55">
        <v>1.8594999999999999</v>
      </c>
      <c r="HM55">
        <v>1.85989</v>
      </c>
      <c r="HN55">
        <v>1.85822</v>
      </c>
      <c r="HO55">
        <v>1.8601000000000001</v>
      </c>
      <c r="HP55">
        <v>1.8574600000000001</v>
      </c>
      <c r="HQ55">
        <v>1.8660000000000001</v>
      </c>
      <c r="HR55">
        <v>1.8652299999999999</v>
      </c>
      <c r="HS55">
        <v>0</v>
      </c>
      <c r="HT55">
        <v>0</v>
      </c>
      <c r="HU55">
        <v>0</v>
      </c>
      <c r="HV55">
        <v>0</v>
      </c>
      <c r="HW55" t="s">
        <v>425</v>
      </c>
      <c r="HX55" t="s">
        <v>426</v>
      </c>
      <c r="HY55" t="s">
        <v>427</v>
      </c>
      <c r="HZ55" t="s">
        <v>427</v>
      </c>
      <c r="IA55" t="s">
        <v>427</v>
      </c>
      <c r="IB55" t="s">
        <v>427</v>
      </c>
      <c r="IC55">
        <v>0</v>
      </c>
      <c r="ID55">
        <v>100</v>
      </c>
      <c r="IE55">
        <v>100</v>
      </c>
      <c r="IF55">
        <v>-0.156</v>
      </c>
      <c r="IG55">
        <v>1.7600000000000001E-2</v>
      </c>
      <c r="IH55">
        <v>-0.25380906104747791</v>
      </c>
      <c r="II55">
        <v>1.158620315000149E-3</v>
      </c>
      <c r="IJ55">
        <v>-1.4607559310062331E-6</v>
      </c>
      <c r="IK55">
        <v>3.8484305645441042E-10</v>
      </c>
      <c r="IL55">
        <v>-8.3978272453212904E-2</v>
      </c>
      <c r="IM55">
        <v>3.0484640434847699E-3</v>
      </c>
      <c r="IN55">
        <v>-9.3584587959385786E-5</v>
      </c>
      <c r="IO55">
        <v>6.42983829145831E-6</v>
      </c>
      <c r="IP55">
        <v>4</v>
      </c>
      <c r="IQ55">
        <v>2084</v>
      </c>
      <c r="IR55">
        <v>2</v>
      </c>
      <c r="IS55">
        <v>32</v>
      </c>
      <c r="IT55">
        <v>1</v>
      </c>
      <c r="IU55">
        <v>0.8</v>
      </c>
      <c r="IV55">
        <v>0.35278300000000001</v>
      </c>
      <c r="IW55">
        <v>2.4670399999999999</v>
      </c>
      <c r="IX55">
        <v>1.54297</v>
      </c>
      <c r="IY55">
        <v>2.34741</v>
      </c>
      <c r="IZ55">
        <v>1.54541</v>
      </c>
      <c r="JA55">
        <v>2.3730500000000001</v>
      </c>
      <c r="JB55">
        <v>38.796399999999998</v>
      </c>
      <c r="JC55">
        <v>23.938700000000001</v>
      </c>
      <c r="JD55">
        <v>18</v>
      </c>
      <c r="JE55">
        <v>510.92700000000002</v>
      </c>
      <c r="JF55">
        <v>503.67599999999999</v>
      </c>
      <c r="JG55">
        <v>23.624199999999998</v>
      </c>
      <c r="JH55">
        <v>31.902999999999999</v>
      </c>
      <c r="JI55">
        <v>30</v>
      </c>
      <c r="JJ55">
        <v>31.808199999999999</v>
      </c>
      <c r="JK55">
        <v>31.744800000000001</v>
      </c>
      <c r="JL55">
        <v>7.1382399999999997</v>
      </c>
      <c r="JM55">
        <v>58.417999999999999</v>
      </c>
      <c r="JN55">
        <v>0</v>
      </c>
      <c r="JO55">
        <v>23.631399999999999</v>
      </c>
      <c r="JP55">
        <v>100</v>
      </c>
      <c r="JQ55">
        <v>15.683199999999999</v>
      </c>
      <c r="JR55">
        <v>99.884600000000006</v>
      </c>
      <c r="JS55">
        <v>99.321100000000001</v>
      </c>
    </row>
    <row r="56" spans="1:279" x14ac:dyDescent="0.25">
      <c r="A56">
        <v>40</v>
      </c>
      <c r="B56">
        <v>1657386244.5</v>
      </c>
      <c r="C56">
        <v>9140.5</v>
      </c>
      <c r="D56" t="s">
        <v>622</v>
      </c>
      <c r="E56" t="s">
        <v>623</v>
      </c>
      <c r="F56" t="s">
        <v>413</v>
      </c>
      <c r="G56" t="s">
        <v>414</v>
      </c>
      <c r="H56" t="s">
        <v>598</v>
      </c>
      <c r="I56" t="s">
        <v>598</v>
      </c>
      <c r="J56" t="s">
        <v>512</v>
      </c>
      <c r="K56">
        <v>1657386244.5</v>
      </c>
      <c r="L56">
        <f t="shared" si="50"/>
        <v>6.56662113596021E-3</v>
      </c>
      <c r="M56">
        <f t="shared" si="51"/>
        <v>6.5666211359602098</v>
      </c>
      <c r="N56">
        <f t="shared" si="52"/>
        <v>1.1309855769945409</v>
      </c>
      <c r="O56">
        <f t="shared" si="53"/>
        <v>73.056399999999996</v>
      </c>
      <c r="P56">
        <f t="shared" si="54"/>
        <v>67.248029381644798</v>
      </c>
      <c r="Q56">
        <f t="shared" si="55"/>
        <v>6.7102866440460991</v>
      </c>
      <c r="R56">
        <f t="shared" si="56"/>
        <v>7.2898698993831994</v>
      </c>
      <c r="S56">
        <f t="shared" si="57"/>
        <v>0.47188964332327804</v>
      </c>
      <c r="T56">
        <f t="shared" si="58"/>
        <v>2.9255403194692957</v>
      </c>
      <c r="U56">
        <f t="shared" si="59"/>
        <v>0.43331917942681641</v>
      </c>
      <c r="V56">
        <f t="shared" si="60"/>
        <v>0.27402669307772776</v>
      </c>
      <c r="W56">
        <f t="shared" si="61"/>
        <v>289.5600860726887</v>
      </c>
      <c r="X56">
        <f t="shared" si="62"/>
        <v>28.161235355138608</v>
      </c>
      <c r="Y56">
        <f t="shared" si="63"/>
        <v>27.984500000000001</v>
      </c>
      <c r="Z56">
        <f t="shared" si="64"/>
        <v>3.7914120259736031</v>
      </c>
      <c r="AA56">
        <f t="shared" si="65"/>
        <v>60.709886098322549</v>
      </c>
      <c r="AB56">
        <f t="shared" si="66"/>
        <v>2.3256090338831998</v>
      </c>
      <c r="AC56">
        <f t="shared" si="67"/>
        <v>3.8306924676431864</v>
      </c>
      <c r="AD56">
        <f t="shared" si="68"/>
        <v>1.4658029920904032</v>
      </c>
      <c r="AE56">
        <f t="shared" si="69"/>
        <v>-289.58799209584527</v>
      </c>
      <c r="AF56">
        <f t="shared" si="70"/>
        <v>27.900973984501128</v>
      </c>
      <c r="AG56">
        <f t="shared" si="71"/>
        <v>2.0803659425093102</v>
      </c>
      <c r="AH56">
        <f t="shared" si="72"/>
        <v>29.953433903853899</v>
      </c>
      <c r="AI56">
        <f t="shared" si="73"/>
        <v>1.1648844562196952</v>
      </c>
      <c r="AJ56">
        <f t="shared" si="74"/>
        <v>6.6381523217721519</v>
      </c>
      <c r="AK56">
        <f t="shared" si="75"/>
        <v>1.1309855769945409</v>
      </c>
      <c r="AL56">
        <v>76.17956145920148</v>
      </c>
      <c r="AM56">
        <v>74.806404242424207</v>
      </c>
      <c r="AN56">
        <v>-9.773315411754609E-4</v>
      </c>
      <c r="AO56">
        <v>67.041814495922551</v>
      </c>
      <c r="AP56">
        <f t="shared" si="76"/>
        <v>6.5666211359602098</v>
      </c>
      <c r="AQ56">
        <v>15.531739300789461</v>
      </c>
      <c r="AR56">
        <v>23.311444242424241</v>
      </c>
      <c r="AS56">
        <v>-1.3630164105066379E-2</v>
      </c>
      <c r="AT56">
        <v>78.065463339549481</v>
      </c>
      <c r="AU56">
        <v>0</v>
      </c>
      <c r="AV56">
        <v>0</v>
      </c>
      <c r="AW56">
        <f t="shared" si="77"/>
        <v>1</v>
      </c>
      <c r="AX56">
        <f t="shared" si="78"/>
        <v>0</v>
      </c>
      <c r="AY56">
        <f t="shared" si="79"/>
        <v>52551.067205762018</v>
      </c>
      <c r="AZ56" t="s">
        <v>418</v>
      </c>
      <c r="BA56">
        <v>10261.299999999999</v>
      </c>
      <c r="BB56">
        <v>726.8726923076922</v>
      </c>
      <c r="BC56">
        <v>3279.05</v>
      </c>
      <c r="BD56">
        <f t="shared" si="80"/>
        <v>0.77832826815458989</v>
      </c>
      <c r="BE56">
        <v>-1.5391584728262959</v>
      </c>
      <c r="BF56" t="s">
        <v>624</v>
      </c>
      <c r="BG56">
        <v>10255.6</v>
      </c>
      <c r="BH56">
        <v>809.39638461538482</v>
      </c>
      <c r="BI56">
        <v>1021.38</v>
      </c>
      <c r="BJ56">
        <f t="shared" si="81"/>
        <v>0.20754627600365694</v>
      </c>
      <c r="BK56">
        <v>0.5</v>
      </c>
      <c r="BL56">
        <f t="shared" si="82"/>
        <v>1513.1510995195276</v>
      </c>
      <c r="BM56">
        <f t="shared" si="83"/>
        <v>1.1309855769945409</v>
      </c>
      <c r="BN56">
        <f t="shared" si="84"/>
        <v>157.02443786805841</v>
      </c>
      <c r="BO56">
        <f t="shared" si="85"/>
        <v>1.7646248617660791E-3</v>
      </c>
      <c r="BP56">
        <f t="shared" si="86"/>
        <v>2.2104114041786604</v>
      </c>
      <c r="BQ56">
        <f t="shared" si="87"/>
        <v>487.83869574900592</v>
      </c>
      <c r="BR56" t="s">
        <v>625</v>
      </c>
      <c r="BS56">
        <v>599.41</v>
      </c>
      <c r="BT56">
        <f t="shared" si="88"/>
        <v>599.41</v>
      </c>
      <c r="BU56">
        <f t="shared" si="89"/>
        <v>0.4131371281991032</v>
      </c>
      <c r="BV56">
        <f t="shared" si="90"/>
        <v>0.5023665554058705</v>
      </c>
      <c r="BW56">
        <f t="shared" si="91"/>
        <v>0.842527354420743</v>
      </c>
      <c r="BX56">
        <f t="shared" si="92"/>
        <v>0.71979068039319816</v>
      </c>
      <c r="BY56">
        <f t="shared" si="93"/>
        <v>0.88460546733776768</v>
      </c>
      <c r="BZ56">
        <f t="shared" si="94"/>
        <v>0.37203469486575852</v>
      </c>
      <c r="CA56">
        <f t="shared" si="95"/>
        <v>0.62796530513424154</v>
      </c>
      <c r="CB56">
        <v>3504</v>
      </c>
      <c r="CC56">
        <v>300</v>
      </c>
      <c r="CD56">
        <v>300</v>
      </c>
      <c r="CE56">
        <v>300</v>
      </c>
      <c r="CF56">
        <v>10255.6</v>
      </c>
      <c r="CG56">
        <v>981.03</v>
      </c>
      <c r="CH56">
        <v>-1.1179400000000001E-2</v>
      </c>
      <c r="CI56">
        <v>0.92</v>
      </c>
      <c r="CJ56" t="s">
        <v>421</v>
      </c>
      <c r="CK56" t="s">
        <v>421</v>
      </c>
      <c r="CL56" t="s">
        <v>421</v>
      </c>
      <c r="CM56" t="s">
        <v>421</v>
      </c>
      <c r="CN56" t="s">
        <v>421</v>
      </c>
      <c r="CO56" t="s">
        <v>421</v>
      </c>
      <c r="CP56" t="s">
        <v>421</v>
      </c>
      <c r="CQ56" t="s">
        <v>421</v>
      </c>
      <c r="CR56" t="s">
        <v>421</v>
      </c>
      <c r="CS56" t="s">
        <v>421</v>
      </c>
      <c r="CT56">
        <f t="shared" si="96"/>
        <v>1799.96</v>
      </c>
      <c r="CU56">
        <f t="shared" si="97"/>
        <v>1513.1510995195276</v>
      </c>
      <c r="CV56">
        <f t="shared" si="98"/>
        <v>0.84065818102598255</v>
      </c>
      <c r="CW56">
        <f t="shared" si="99"/>
        <v>0.16087028938014661</v>
      </c>
      <c r="CX56">
        <v>6</v>
      </c>
      <c r="CY56">
        <v>0.5</v>
      </c>
      <c r="CZ56" t="s">
        <v>422</v>
      </c>
      <c r="DA56">
        <v>2</v>
      </c>
      <c r="DB56" t="b">
        <v>1</v>
      </c>
      <c r="DC56">
        <v>1657386244.5</v>
      </c>
      <c r="DD56">
        <v>73.056399999999996</v>
      </c>
      <c r="DE56">
        <v>75.035899999999998</v>
      </c>
      <c r="DF56">
        <v>23.3064</v>
      </c>
      <c r="DG56">
        <v>15.5275</v>
      </c>
      <c r="DH56">
        <v>73.203199999999995</v>
      </c>
      <c r="DI56">
        <v>23.2911</v>
      </c>
      <c r="DJ56">
        <v>500.07900000000001</v>
      </c>
      <c r="DK56">
        <v>99.683899999999994</v>
      </c>
      <c r="DL56">
        <v>0.10023799999999999</v>
      </c>
      <c r="DM56">
        <v>28.1614</v>
      </c>
      <c r="DN56">
        <v>27.984500000000001</v>
      </c>
      <c r="DO56">
        <v>999.9</v>
      </c>
      <c r="DP56">
        <v>0</v>
      </c>
      <c r="DQ56">
        <v>0</v>
      </c>
      <c r="DR56">
        <v>10008.799999999999</v>
      </c>
      <c r="DS56">
        <v>0</v>
      </c>
      <c r="DT56">
        <v>702.54600000000005</v>
      </c>
      <c r="DU56">
        <v>-1.9795199999999999</v>
      </c>
      <c r="DV56">
        <v>74.799700000000001</v>
      </c>
      <c r="DW56">
        <v>76.219399999999993</v>
      </c>
      <c r="DX56">
        <v>7.7789200000000003</v>
      </c>
      <c r="DY56">
        <v>75.035899999999998</v>
      </c>
      <c r="DZ56">
        <v>15.5275</v>
      </c>
      <c r="EA56">
        <v>2.3232699999999999</v>
      </c>
      <c r="EB56">
        <v>1.5478400000000001</v>
      </c>
      <c r="EC56">
        <v>19.838699999999999</v>
      </c>
      <c r="ED56">
        <v>13.4491</v>
      </c>
      <c r="EE56">
        <v>1799.96</v>
      </c>
      <c r="EF56">
        <v>0.97799800000000003</v>
      </c>
      <c r="EG56">
        <v>2.20021E-2</v>
      </c>
      <c r="EH56">
        <v>0</v>
      </c>
      <c r="EI56">
        <v>809.49</v>
      </c>
      <c r="EJ56">
        <v>5.0007299999999999</v>
      </c>
      <c r="EK56">
        <v>17449.099999999999</v>
      </c>
      <c r="EL56">
        <v>14733</v>
      </c>
      <c r="EM56">
        <v>46.375</v>
      </c>
      <c r="EN56">
        <v>48.561999999999998</v>
      </c>
      <c r="EO56">
        <v>47.561999999999998</v>
      </c>
      <c r="EP56">
        <v>47</v>
      </c>
      <c r="EQ56">
        <v>48</v>
      </c>
      <c r="ER56">
        <v>1755.47</v>
      </c>
      <c r="ES56">
        <v>39.49</v>
      </c>
      <c r="ET56">
        <v>0</v>
      </c>
      <c r="EU56">
        <v>110.9000000953674</v>
      </c>
      <c r="EV56">
        <v>0</v>
      </c>
      <c r="EW56">
        <v>809.39638461538482</v>
      </c>
      <c r="EX56">
        <v>3.5867350433991909</v>
      </c>
      <c r="EY56">
        <v>-3840.434175482339</v>
      </c>
      <c r="EZ56">
        <v>17698.673076923082</v>
      </c>
      <c r="FA56">
        <v>15</v>
      </c>
      <c r="FB56">
        <v>1657386207</v>
      </c>
      <c r="FC56" t="s">
        <v>626</v>
      </c>
      <c r="FD56">
        <v>1657386193</v>
      </c>
      <c r="FE56">
        <v>1657386207</v>
      </c>
      <c r="FF56">
        <v>43</v>
      </c>
      <c r="FG56">
        <v>0.03</v>
      </c>
      <c r="FH56">
        <v>-2E-3</v>
      </c>
      <c r="FI56">
        <v>-0.14499999999999999</v>
      </c>
      <c r="FJ56">
        <v>-3.6999999999999998E-2</v>
      </c>
      <c r="FK56">
        <v>75</v>
      </c>
      <c r="FL56">
        <v>16</v>
      </c>
      <c r="FM56">
        <v>0.15</v>
      </c>
      <c r="FN56">
        <v>0.01</v>
      </c>
      <c r="FO56">
        <v>-1.962183902439024</v>
      </c>
      <c r="FP56">
        <v>0.45625588850174259</v>
      </c>
      <c r="FQ56">
        <v>5.4063187460873123E-2</v>
      </c>
      <c r="FR56">
        <v>1</v>
      </c>
      <c r="FS56">
        <v>7.8338919512195124</v>
      </c>
      <c r="FT56">
        <v>-5.7290592334746033E-3</v>
      </c>
      <c r="FU56">
        <v>2.8019656795265139E-2</v>
      </c>
      <c r="FV56">
        <v>1</v>
      </c>
      <c r="FW56">
        <v>2</v>
      </c>
      <c r="FX56">
        <v>2</v>
      </c>
      <c r="FY56" t="s">
        <v>424</v>
      </c>
      <c r="FZ56">
        <v>2.9099599999999999</v>
      </c>
      <c r="GA56">
        <v>2.8544</v>
      </c>
      <c r="GB56">
        <v>2.0903999999999999E-2</v>
      </c>
      <c r="GC56">
        <v>2.18958E-2</v>
      </c>
      <c r="GD56">
        <v>0.11058999999999999</v>
      </c>
      <c r="GE56">
        <v>8.5002300000000003E-2</v>
      </c>
      <c r="GF56">
        <v>32488.1</v>
      </c>
      <c r="GG56">
        <v>26027.200000000001</v>
      </c>
      <c r="GH56">
        <v>30574</v>
      </c>
      <c r="GI56">
        <v>24568.2</v>
      </c>
      <c r="GJ56">
        <v>35619.199999999997</v>
      </c>
      <c r="GK56">
        <v>30177.9</v>
      </c>
      <c r="GL56">
        <v>41493.300000000003</v>
      </c>
      <c r="GM56">
        <v>33947.1</v>
      </c>
      <c r="GN56">
        <v>2.0683500000000001</v>
      </c>
      <c r="GO56">
        <v>1.9509799999999999</v>
      </c>
      <c r="GP56">
        <v>-5.5879399999999996E-3</v>
      </c>
      <c r="GQ56">
        <v>0</v>
      </c>
      <c r="GR56">
        <v>28.075700000000001</v>
      </c>
      <c r="GS56">
        <v>999.9</v>
      </c>
      <c r="GT56">
        <v>55</v>
      </c>
      <c r="GU56">
        <v>36.200000000000003</v>
      </c>
      <c r="GV56">
        <v>33.2958</v>
      </c>
      <c r="GW56">
        <v>61.9711</v>
      </c>
      <c r="GX56">
        <v>24.939900000000002</v>
      </c>
      <c r="GY56">
        <v>1</v>
      </c>
      <c r="GZ56">
        <v>0.37637199999999998</v>
      </c>
      <c r="HA56">
        <v>4.2660200000000001</v>
      </c>
      <c r="HB56">
        <v>20.203499999999998</v>
      </c>
      <c r="HC56">
        <v>5.2325600000000003</v>
      </c>
      <c r="HD56">
        <v>11.950100000000001</v>
      </c>
      <c r="HE56">
        <v>4.9867499999999998</v>
      </c>
      <c r="HF56">
        <v>3.2860499999999999</v>
      </c>
      <c r="HG56">
        <v>9999</v>
      </c>
      <c r="HH56">
        <v>9999</v>
      </c>
      <c r="HI56">
        <v>9999</v>
      </c>
      <c r="HJ56">
        <v>187.3</v>
      </c>
      <c r="HK56">
        <v>1.8617600000000001</v>
      </c>
      <c r="HL56">
        <v>1.85954</v>
      </c>
      <c r="HM56">
        <v>1.85989</v>
      </c>
      <c r="HN56">
        <v>1.85822</v>
      </c>
      <c r="HO56">
        <v>1.86016</v>
      </c>
      <c r="HP56">
        <v>1.85748</v>
      </c>
      <c r="HQ56">
        <v>1.8660000000000001</v>
      </c>
      <c r="HR56">
        <v>1.8652299999999999</v>
      </c>
      <c r="HS56">
        <v>0</v>
      </c>
      <c r="HT56">
        <v>0</v>
      </c>
      <c r="HU56">
        <v>0</v>
      </c>
      <c r="HV56">
        <v>0</v>
      </c>
      <c r="HW56" t="s">
        <v>425</v>
      </c>
      <c r="HX56" t="s">
        <v>426</v>
      </c>
      <c r="HY56" t="s">
        <v>427</v>
      </c>
      <c r="HZ56" t="s">
        <v>427</v>
      </c>
      <c r="IA56" t="s">
        <v>427</v>
      </c>
      <c r="IB56" t="s">
        <v>427</v>
      </c>
      <c r="IC56">
        <v>0</v>
      </c>
      <c r="ID56">
        <v>100</v>
      </c>
      <c r="IE56">
        <v>100</v>
      </c>
      <c r="IF56">
        <v>-0.14699999999999999</v>
      </c>
      <c r="IG56">
        <v>1.5299999999999999E-2</v>
      </c>
      <c r="IH56">
        <v>-0.2239601689610364</v>
      </c>
      <c r="II56">
        <v>1.158620315000149E-3</v>
      </c>
      <c r="IJ56">
        <v>-1.4607559310062331E-6</v>
      </c>
      <c r="IK56">
        <v>3.8484305645441042E-10</v>
      </c>
      <c r="IL56">
        <v>-8.6160809107971928E-2</v>
      </c>
      <c r="IM56">
        <v>3.0484640434847699E-3</v>
      </c>
      <c r="IN56">
        <v>-9.3584587959385786E-5</v>
      </c>
      <c r="IO56">
        <v>6.42983829145831E-6</v>
      </c>
      <c r="IP56">
        <v>4</v>
      </c>
      <c r="IQ56">
        <v>2084</v>
      </c>
      <c r="IR56">
        <v>2</v>
      </c>
      <c r="IS56">
        <v>32</v>
      </c>
      <c r="IT56">
        <v>0.9</v>
      </c>
      <c r="IU56">
        <v>0.6</v>
      </c>
      <c r="IV56">
        <v>0.29663099999999998</v>
      </c>
      <c r="IW56">
        <v>2.4877899999999999</v>
      </c>
      <c r="IX56">
        <v>1.54419</v>
      </c>
      <c r="IY56">
        <v>2.34863</v>
      </c>
      <c r="IZ56">
        <v>1.54541</v>
      </c>
      <c r="JA56">
        <v>2.2839399999999999</v>
      </c>
      <c r="JB56">
        <v>38.895099999999999</v>
      </c>
      <c r="JC56">
        <v>23.8949</v>
      </c>
      <c r="JD56">
        <v>18</v>
      </c>
      <c r="JE56">
        <v>510.82100000000003</v>
      </c>
      <c r="JF56">
        <v>503.00400000000002</v>
      </c>
      <c r="JG56">
        <v>23.093399999999999</v>
      </c>
      <c r="JH56">
        <v>32.01</v>
      </c>
      <c r="JI56">
        <v>30.001200000000001</v>
      </c>
      <c r="JJ56">
        <v>31.890499999999999</v>
      </c>
      <c r="JK56">
        <v>31.828700000000001</v>
      </c>
      <c r="JL56">
        <v>5.9972300000000001</v>
      </c>
      <c r="JM56">
        <v>59.153500000000001</v>
      </c>
      <c r="JN56">
        <v>0</v>
      </c>
      <c r="JO56">
        <v>23.071000000000002</v>
      </c>
      <c r="JP56">
        <v>75</v>
      </c>
      <c r="JQ56">
        <v>15.402900000000001</v>
      </c>
      <c r="JR56">
        <v>99.865700000000004</v>
      </c>
      <c r="JS56">
        <v>99.305300000000003</v>
      </c>
    </row>
    <row r="57" spans="1:279" x14ac:dyDescent="0.25">
      <c r="A57">
        <v>41</v>
      </c>
      <c r="B57">
        <v>1657386396.5</v>
      </c>
      <c r="C57">
        <v>9292.5</v>
      </c>
      <c r="D57" t="s">
        <v>627</v>
      </c>
      <c r="E57" t="s">
        <v>628</v>
      </c>
      <c r="F57" t="s">
        <v>413</v>
      </c>
      <c r="G57" t="s">
        <v>414</v>
      </c>
      <c r="H57" t="s">
        <v>598</v>
      </c>
      <c r="I57" t="s">
        <v>598</v>
      </c>
      <c r="J57" t="s">
        <v>512</v>
      </c>
      <c r="K57">
        <v>1657386396.5</v>
      </c>
      <c r="L57">
        <f t="shared" si="50"/>
        <v>6.6787362130625253E-3</v>
      </c>
      <c r="M57">
        <f t="shared" si="51"/>
        <v>6.6787362130625256</v>
      </c>
      <c r="N57">
        <f t="shared" si="52"/>
        <v>-1.0893856328360378</v>
      </c>
      <c r="O57">
        <f t="shared" si="53"/>
        <v>50.883400000000002</v>
      </c>
      <c r="P57">
        <f t="shared" si="54"/>
        <v>53.546160867362055</v>
      </c>
      <c r="Q57">
        <f t="shared" si="55"/>
        <v>5.3426620830248979</v>
      </c>
      <c r="R57">
        <f t="shared" si="56"/>
        <v>5.0769804488652195</v>
      </c>
      <c r="S57">
        <f t="shared" si="57"/>
        <v>0.4795652601969268</v>
      </c>
      <c r="T57">
        <f t="shared" si="58"/>
        <v>2.9238825914884963</v>
      </c>
      <c r="U57">
        <f t="shared" si="59"/>
        <v>0.43976590633301299</v>
      </c>
      <c r="V57">
        <f t="shared" si="60"/>
        <v>0.27815373771444207</v>
      </c>
      <c r="W57">
        <f t="shared" si="61"/>
        <v>289.53832107238173</v>
      </c>
      <c r="X57">
        <f t="shared" si="62"/>
        <v>28.228022256890782</v>
      </c>
      <c r="Y57">
        <f t="shared" si="63"/>
        <v>27.960599999999999</v>
      </c>
      <c r="Z57">
        <f t="shared" si="64"/>
        <v>3.7861320988246776</v>
      </c>
      <c r="AA57">
        <f t="shared" si="65"/>
        <v>60.15205788476198</v>
      </c>
      <c r="AB57">
        <f t="shared" si="66"/>
        <v>2.3171654302625502</v>
      </c>
      <c r="AC57">
        <f t="shared" si="67"/>
        <v>3.8521798118723152</v>
      </c>
      <c r="AD57">
        <f t="shared" si="68"/>
        <v>1.4689666685621274</v>
      </c>
      <c r="AE57">
        <f t="shared" si="69"/>
        <v>-294.53226699605739</v>
      </c>
      <c r="AF57">
        <f t="shared" si="70"/>
        <v>46.801047171054257</v>
      </c>
      <c r="AG57">
        <f t="shared" si="71"/>
        <v>3.4928374940125617</v>
      </c>
      <c r="AH57">
        <f t="shared" si="72"/>
        <v>45.29993874139118</v>
      </c>
      <c r="AI57">
        <f t="shared" si="73"/>
        <v>-1.102794082716702</v>
      </c>
      <c r="AJ57">
        <f t="shared" si="74"/>
        <v>6.650385650658059</v>
      </c>
      <c r="AK57">
        <f t="shared" si="75"/>
        <v>-1.0893856328360378</v>
      </c>
      <c r="AL57">
        <v>50.757972310451677</v>
      </c>
      <c r="AM57">
        <v>52.090497575757553</v>
      </c>
      <c r="AN57">
        <v>-8.9053102371410291E-4</v>
      </c>
      <c r="AO57">
        <v>67.025392103694998</v>
      </c>
      <c r="AP57">
        <f t="shared" si="76"/>
        <v>6.6787362130625256</v>
      </c>
      <c r="AQ57">
        <v>15.42503751076395</v>
      </c>
      <c r="AR57">
        <v>23.221750909090911</v>
      </c>
      <c r="AS57">
        <v>5.1304644721089591E-3</v>
      </c>
      <c r="AT57">
        <v>77.989255755405566</v>
      </c>
      <c r="AU57">
        <v>0</v>
      </c>
      <c r="AV57">
        <v>0</v>
      </c>
      <c r="AW57">
        <f t="shared" si="77"/>
        <v>1</v>
      </c>
      <c r="AX57">
        <f t="shared" si="78"/>
        <v>0</v>
      </c>
      <c r="AY57">
        <f t="shared" si="79"/>
        <v>52486.530733158019</v>
      </c>
      <c r="AZ57" t="s">
        <v>418</v>
      </c>
      <c r="BA57">
        <v>10261.299999999999</v>
      </c>
      <c r="BB57">
        <v>726.8726923076922</v>
      </c>
      <c r="BC57">
        <v>3279.05</v>
      </c>
      <c r="BD57">
        <f t="shared" si="80"/>
        <v>0.77832826815458989</v>
      </c>
      <c r="BE57">
        <v>-1.5391584728262959</v>
      </c>
      <c r="BF57" t="s">
        <v>629</v>
      </c>
      <c r="BG57">
        <v>10255.1</v>
      </c>
      <c r="BH57">
        <v>817.04726923076919</v>
      </c>
      <c r="BI57">
        <v>994.92200000000003</v>
      </c>
      <c r="BJ57">
        <f t="shared" si="81"/>
        <v>0.17878258875492836</v>
      </c>
      <c r="BK57">
        <v>0.5</v>
      </c>
      <c r="BL57">
        <f t="shared" si="82"/>
        <v>1513.0337995193686</v>
      </c>
      <c r="BM57">
        <f t="shared" si="83"/>
        <v>-1.0893856328360378</v>
      </c>
      <c r="BN57">
        <f t="shared" si="84"/>
        <v>135.25204977588899</v>
      </c>
      <c r="BO57">
        <f t="shared" si="85"/>
        <v>2.9726556018321151E-4</v>
      </c>
      <c r="BP57">
        <f t="shared" si="86"/>
        <v>2.295786001314676</v>
      </c>
      <c r="BQ57">
        <f t="shared" si="87"/>
        <v>481.72010164860069</v>
      </c>
      <c r="BR57" t="s">
        <v>630</v>
      </c>
      <c r="BS57">
        <v>610.08000000000004</v>
      </c>
      <c r="BT57">
        <f t="shared" si="88"/>
        <v>610.08000000000004</v>
      </c>
      <c r="BU57">
        <f t="shared" si="89"/>
        <v>0.38680620189321369</v>
      </c>
      <c r="BV57">
        <f t="shared" si="90"/>
        <v>0.46220197059892332</v>
      </c>
      <c r="BW57">
        <f t="shared" si="91"/>
        <v>0.85580879515318642</v>
      </c>
      <c r="BX57">
        <f t="shared" si="92"/>
        <v>0.66358959215597813</v>
      </c>
      <c r="BY57">
        <f t="shared" si="93"/>
        <v>0.89497230193043309</v>
      </c>
      <c r="BZ57">
        <f t="shared" si="94"/>
        <v>0.34512100932479567</v>
      </c>
      <c r="CA57">
        <f t="shared" si="95"/>
        <v>0.65487899067520439</v>
      </c>
      <c r="CB57">
        <v>3506</v>
      </c>
      <c r="CC57">
        <v>300</v>
      </c>
      <c r="CD57">
        <v>300</v>
      </c>
      <c r="CE57">
        <v>300</v>
      </c>
      <c r="CF57">
        <v>10255.1</v>
      </c>
      <c r="CG57">
        <v>961.34</v>
      </c>
      <c r="CH57">
        <v>-1.11786E-2</v>
      </c>
      <c r="CI57">
        <v>0.75</v>
      </c>
      <c r="CJ57" t="s">
        <v>421</v>
      </c>
      <c r="CK57" t="s">
        <v>421</v>
      </c>
      <c r="CL57" t="s">
        <v>421</v>
      </c>
      <c r="CM57" t="s">
        <v>421</v>
      </c>
      <c r="CN57" t="s">
        <v>421</v>
      </c>
      <c r="CO57" t="s">
        <v>421</v>
      </c>
      <c r="CP57" t="s">
        <v>421</v>
      </c>
      <c r="CQ57" t="s">
        <v>421</v>
      </c>
      <c r="CR57" t="s">
        <v>421</v>
      </c>
      <c r="CS57" t="s">
        <v>421</v>
      </c>
      <c r="CT57">
        <f t="shared" si="96"/>
        <v>1799.82</v>
      </c>
      <c r="CU57">
        <f t="shared" si="97"/>
        <v>1513.0337995193686</v>
      </c>
      <c r="CV57">
        <f t="shared" si="98"/>
        <v>0.84065839890620653</v>
      </c>
      <c r="CW57">
        <f t="shared" si="99"/>
        <v>0.16087070988897875</v>
      </c>
      <c r="CX57">
        <v>6</v>
      </c>
      <c r="CY57">
        <v>0.5</v>
      </c>
      <c r="CZ57" t="s">
        <v>422</v>
      </c>
      <c r="DA57">
        <v>2</v>
      </c>
      <c r="DB57" t="b">
        <v>1</v>
      </c>
      <c r="DC57">
        <v>1657386396.5</v>
      </c>
      <c r="DD57">
        <v>50.883400000000002</v>
      </c>
      <c r="DE57">
        <v>49.966099999999997</v>
      </c>
      <c r="DF57">
        <v>23.223500000000001</v>
      </c>
      <c r="DG57">
        <v>15.4282</v>
      </c>
      <c r="DH57">
        <v>51.061900000000001</v>
      </c>
      <c r="DI57">
        <v>23.2058</v>
      </c>
      <c r="DJ57">
        <v>499.98899999999998</v>
      </c>
      <c r="DK57">
        <v>99.677300000000002</v>
      </c>
      <c r="DL57">
        <v>9.9453299999999994E-2</v>
      </c>
      <c r="DM57">
        <v>28.2575</v>
      </c>
      <c r="DN57">
        <v>27.960599999999999</v>
      </c>
      <c r="DO57">
        <v>999.9</v>
      </c>
      <c r="DP57">
        <v>0</v>
      </c>
      <c r="DQ57">
        <v>0</v>
      </c>
      <c r="DR57">
        <v>10000</v>
      </c>
      <c r="DS57">
        <v>0</v>
      </c>
      <c r="DT57">
        <v>2191</v>
      </c>
      <c r="DU57">
        <v>0.91730100000000003</v>
      </c>
      <c r="DV57">
        <v>52.093200000000003</v>
      </c>
      <c r="DW57">
        <v>50.749000000000002</v>
      </c>
      <c r="DX57">
        <v>7.7953400000000004</v>
      </c>
      <c r="DY57">
        <v>49.966099999999997</v>
      </c>
      <c r="DZ57">
        <v>15.4282</v>
      </c>
      <c r="EA57">
        <v>2.3148599999999999</v>
      </c>
      <c r="EB57">
        <v>1.5378400000000001</v>
      </c>
      <c r="EC57">
        <v>19.780200000000001</v>
      </c>
      <c r="ED57">
        <v>13.3497</v>
      </c>
      <c r="EE57">
        <v>1799.82</v>
      </c>
      <c r="EF57">
        <v>0.97799400000000003</v>
      </c>
      <c r="EG57">
        <v>2.20056E-2</v>
      </c>
      <c r="EH57">
        <v>0</v>
      </c>
      <c r="EI57">
        <v>817.15300000000002</v>
      </c>
      <c r="EJ57">
        <v>5.0007299999999999</v>
      </c>
      <c r="EK57">
        <v>20393.3</v>
      </c>
      <c r="EL57">
        <v>14731.8</v>
      </c>
      <c r="EM57">
        <v>46.436999999999998</v>
      </c>
      <c r="EN57">
        <v>48.436999999999998</v>
      </c>
      <c r="EO57">
        <v>47.561999999999998</v>
      </c>
      <c r="EP57">
        <v>47.125</v>
      </c>
      <c r="EQ57">
        <v>47.936999999999998</v>
      </c>
      <c r="ER57">
        <v>1755.32</v>
      </c>
      <c r="ES57">
        <v>39.5</v>
      </c>
      <c r="ET57">
        <v>0</v>
      </c>
      <c r="EU57">
        <v>151.9000000953674</v>
      </c>
      <c r="EV57">
        <v>0</v>
      </c>
      <c r="EW57">
        <v>817.04726923076919</v>
      </c>
      <c r="EX57">
        <v>1.55668375853917</v>
      </c>
      <c r="EY57">
        <v>3010.1743604641829</v>
      </c>
      <c r="EZ57">
        <v>20429.81538461538</v>
      </c>
      <c r="FA57">
        <v>15</v>
      </c>
      <c r="FB57">
        <v>1657386338.5</v>
      </c>
      <c r="FC57" t="s">
        <v>631</v>
      </c>
      <c r="FD57">
        <v>1657386320</v>
      </c>
      <c r="FE57">
        <v>1657386338.5</v>
      </c>
      <c r="FF57">
        <v>44</v>
      </c>
      <c r="FG57">
        <v>-0.01</v>
      </c>
      <c r="FH57">
        <v>3.0000000000000001E-3</v>
      </c>
      <c r="FI57">
        <v>-0.17899999999999999</v>
      </c>
      <c r="FJ57">
        <v>-3.5999999999999997E-2</v>
      </c>
      <c r="FK57">
        <v>50</v>
      </c>
      <c r="FL57">
        <v>15</v>
      </c>
      <c r="FM57">
        <v>0.19</v>
      </c>
      <c r="FN57">
        <v>0.01</v>
      </c>
      <c r="FO57">
        <v>0.95480436585365858</v>
      </c>
      <c r="FP57">
        <v>-0.36099359581881701</v>
      </c>
      <c r="FQ57">
        <v>4.2018742669198188E-2</v>
      </c>
      <c r="FR57">
        <v>1</v>
      </c>
      <c r="FS57">
        <v>7.766252926829269</v>
      </c>
      <c r="FT57">
        <v>-4.1419860627167147E-2</v>
      </c>
      <c r="FU57">
        <v>3.4838012267503778E-2</v>
      </c>
      <c r="FV57">
        <v>1</v>
      </c>
      <c r="FW57">
        <v>2</v>
      </c>
      <c r="FX57">
        <v>2</v>
      </c>
      <c r="FY57" t="s">
        <v>424</v>
      </c>
      <c r="FZ57">
        <v>2.9096799999999998</v>
      </c>
      <c r="GA57">
        <v>2.8535400000000002</v>
      </c>
      <c r="GB57">
        <v>1.4596700000000001E-2</v>
      </c>
      <c r="GC57">
        <v>1.4605E-2</v>
      </c>
      <c r="GD57">
        <v>0.110286</v>
      </c>
      <c r="GE57">
        <v>8.4589899999999996E-2</v>
      </c>
      <c r="GF57">
        <v>32694.799999999999</v>
      </c>
      <c r="GG57">
        <v>26219.1</v>
      </c>
      <c r="GH57">
        <v>30571.8</v>
      </c>
      <c r="GI57">
        <v>24566.400000000001</v>
      </c>
      <c r="GJ57">
        <v>35629.199999999997</v>
      </c>
      <c r="GK57">
        <v>30189.8</v>
      </c>
      <c r="GL57">
        <v>41490.699999999997</v>
      </c>
      <c r="GM57">
        <v>33945.199999999997</v>
      </c>
      <c r="GN57">
        <v>2.0682999999999998</v>
      </c>
      <c r="GO57">
        <v>1.9494800000000001</v>
      </c>
      <c r="GP57">
        <v>1.3306699999999999E-2</v>
      </c>
      <c r="GQ57">
        <v>0</v>
      </c>
      <c r="GR57">
        <v>27.743300000000001</v>
      </c>
      <c r="GS57">
        <v>999.9</v>
      </c>
      <c r="GT57">
        <v>54.9</v>
      </c>
      <c r="GU57">
        <v>36.299999999999997</v>
      </c>
      <c r="GV57">
        <v>33.420999999999999</v>
      </c>
      <c r="GW57">
        <v>61.801099999999998</v>
      </c>
      <c r="GX57">
        <v>24.791699999999999</v>
      </c>
      <c r="GY57">
        <v>1</v>
      </c>
      <c r="GZ57">
        <v>0.373473</v>
      </c>
      <c r="HA57">
        <v>2.9496699999999998</v>
      </c>
      <c r="HB57">
        <v>20.2317</v>
      </c>
      <c r="HC57">
        <v>5.2309200000000002</v>
      </c>
      <c r="HD57">
        <v>11.950100000000001</v>
      </c>
      <c r="HE57">
        <v>4.9855999999999998</v>
      </c>
      <c r="HF57">
        <v>3.2854999999999999</v>
      </c>
      <c r="HG57">
        <v>9999</v>
      </c>
      <c r="HH57">
        <v>9999</v>
      </c>
      <c r="HI57">
        <v>9999</v>
      </c>
      <c r="HJ57">
        <v>187.3</v>
      </c>
      <c r="HK57">
        <v>1.86175</v>
      </c>
      <c r="HL57">
        <v>1.85951</v>
      </c>
      <c r="HM57">
        <v>1.8599000000000001</v>
      </c>
      <c r="HN57">
        <v>1.85822</v>
      </c>
      <c r="HO57">
        <v>1.8601399999999999</v>
      </c>
      <c r="HP57">
        <v>1.85747</v>
      </c>
      <c r="HQ57">
        <v>1.8660000000000001</v>
      </c>
      <c r="HR57">
        <v>1.8652299999999999</v>
      </c>
      <c r="HS57">
        <v>0</v>
      </c>
      <c r="HT57">
        <v>0</v>
      </c>
      <c r="HU57">
        <v>0</v>
      </c>
      <c r="HV57">
        <v>0</v>
      </c>
      <c r="HW57" t="s">
        <v>425</v>
      </c>
      <c r="HX57" t="s">
        <v>426</v>
      </c>
      <c r="HY57" t="s">
        <v>427</v>
      </c>
      <c r="HZ57" t="s">
        <v>427</v>
      </c>
      <c r="IA57" t="s">
        <v>427</v>
      </c>
      <c r="IB57" t="s">
        <v>427</v>
      </c>
      <c r="IC57">
        <v>0</v>
      </c>
      <c r="ID57">
        <v>100</v>
      </c>
      <c r="IE57">
        <v>100</v>
      </c>
      <c r="IF57">
        <v>-0.17799999999999999</v>
      </c>
      <c r="IG57">
        <v>1.77E-2</v>
      </c>
      <c r="IH57">
        <v>-0.23397888531099151</v>
      </c>
      <c r="II57">
        <v>1.158620315000149E-3</v>
      </c>
      <c r="IJ57">
        <v>-1.4607559310062331E-6</v>
      </c>
      <c r="IK57">
        <v>3.8484305645441042E-10</v>
      </c>
      <c r="IL57">
        <v>-8.2907107512618788E-2</v>
      </c>
      <c r="IM57">
        <v>3.0484640434847699E-3</v>
      </c>
      <c r="IN57">
        <v>-9.3584587959385786E-5</v>
      </c>
      <c r="IO57">
        <v>6.42983829145831E-6</v>
      </c>
      <c r="IP57">
        <v>4</v>
      </c>
      <c r="IQ57">
        <v>2084</v>
      </c>
      <c r="IR57">
        <v>2</v>
      </c>
      <c r="IS57">
        <v>32</v>
      </c>
      <c r="IT57">
        <v>1.3</v>
      </c>
      <c r="IU57">
        <v>1</v>
      </c>
      <c r="IV57">
        <v>0.240479</v>
      </c>
      <c r="IW57">
        <v>2.50244</v>
      </c>
      <c r="IX57">
        <v>1.54297</v>
      </c>
      <c r="IY57">
        <v>2.34985</v>
      </c>
      <c r="IZ57">
        <v>1.54541</v>
      </c>
      <c r="JA57">
        <v>2.34375</v>
      </c>
      <c r="JB57">
        <v>38.944499999999998</v>
      </c>
      <c r="JC57">
        <v>23.9299</v>
      </c>
      <c r="JD57">
        <v>18</v>
      </c>
      <c r="JE57">
        <v>511.18400000000003</v>
      </c>
      <c r="JF57">
        <v>502.279</v>
      </c>
      <c r="JG57">
        <v>23.9313</v>
      </c>
      <c r="JH57">
        <v>32.035299999999999</v>
      </c>
      <c r="JI57">
        <v>29.998799999999999</v>
      </c>
      <c r="JJ57">
        <v>31.937899999999999</v>
      </c>
      <c r="JK57">
        <v>31.867699999999999</v>
      </c>
      <c r="JL57">
        <v>4.8847899999999997</v>
      </c>
      <c r="JM57">
        <v>59.3123</v>
      </c>
      <c r="JN57">
        <v>0</v>
      </c>
      <c r="JO57">
        <v>23.952000000000002</v>
      </c>
      <c r="JP57">
        <v>50</v>
      </c>
      <c r="JQ57">
        <v>15.4163</v>
      </c>
      <c r="JR57">
        <v>99.858999999999995</v>
      </c>
      <c r="JS57">
        <v>99.299099999999996</v>
      </c>
    </row>
    <row r="58" spans="1:279" x14ac:dyDescent="0.25">
      <c r="A58">
        <v>42</v>
      </c>
      <c r="B58">
        <v>1657386503</v>
      </c>
      <c r="C58">
        <v>9399</v>
      </c>
      <c r="D58" t="s">
        <v>632</v>
      </c>
      <c r="E58" t="s">
        <v>633</v>
      </c>
      <c r="F58" t="s">
        <v>413</v>
      </c>
      <c r="G58" t="s">
        <v>414</v>
      </c>
      <c r="H58" t="s">
        <v>598</v>
      </c>
      <c r="I58" t="s">
        <v>598</v>
      </c>
      <c r="J58" t="s">
        <v>512</v>
      </c>
      <c r="K58">
        <v>1657386503</v>
      </c>
      <c r="L58">
        <f t="shared" si="50"/>
        <v>6.7553969008614457E-3</v>
      </c>
      <c r="M58">
        <f t="shared" si="51"/>
        <v>6.7553969008614461</v>
      </c>
      <c r="N58">
        <f t="shared" si="52"/>
        <v>-3.8633278967491074</v>
      </c>
      <c r="O58">
        <f t="shared" si="53"/>
        <v>24.494399999999999</v>
      </c>
      <c r="P58">
        <f t="shared" si="54"/>
        <v>37.247137685467123</v>
      </c>
      <c r="Q58">
        <f t="shared" si="55"/>
        <v>3.7166050480490176</v>
      </c>
      <c r="R58">
        <f t="shared" si="56"/>
        <v>2.4441075568728001</v>
      </c>
      <c r="S58">
        <f t="shared" si="57"/>
        <v>0.49522080410575386</v>
      </c>
      <c r="T58">
        <f t="shared" si="58"/>
        <v>2.9271422280479769</v>
      </c>
      <c r="U58">
        <f t="shared" si="59"/>
        <v>0.45294604235303937</v>
      </c>
      <c r="V58">
        <f t="shared" si="60"/>
        <v>0.28658815783113334</v>
      </c>
      <c r="W58">
        <f t="shared" si="61"/>
        <v>289.57445007273509</v>
      </c>
      <c r="X58">
        <f t="shared" si="62"/>
        <v>28.16212948925282</v>
      </c>
      <c r="Y58">
        <f t="shared" si="63"/>
        <v>27.921700000000001</v>
      </c>
      <c r="Z58">
        <f t="shared" si="64"/>
        <v>3.7775521272665902</v>
      </c>
      <c r="AA58">
        <f t="shared" si="65"/>
        <v>60.776808152224703</v>
      </c>
      <c r="AB58">
        <f t="shared" si="66"/>
        <v>2.3349457212198002</v>
      </c>
      <c r="AC58">
        <f t="shared" si="67"/>
        <v>3.8418367008869163</v>
      </c>
      <c r="AD58">
        <f t="shared" si="68"/>
        <v>1.44260640604679</v>
      </c>
      <c r="AE58">
        <f t="shared" si="69"/>
        <v>-297.91300332798977</v>
      </c>
      <c r="AF58">
        <f t="shared" si="70"/>
        <v>45.701223384852135</v>
      </c>
      <c r="AG58">
        <f t="shared" si="71"/>
        <v>3.4055135333787856</v>
      </c>
      <c r="AH58">
        <f t="shared" si="72"/>
        <v>40.768183662976234</v>
      </c>
      <c r="AI58">
        <f t="shared" si="73"/>
        <v>-3.8673699872732215</v>
      </c>
      <c r="AJ58">
        <f t="shared" si="74"/>
        <v>6.8273289244298958</v>
      </c>
      <c r="AK58">
        <f t="shared" si="75"/>
        <v>-3.8633278967491074</v>
      </c>
      <c r="AL58">
        <v>20.358293062554491</v>
      </c>
      <c r="AM58">
        <v>25.070573333333321</v>
      </c>
      <c r="AN58">
        <v>-7.6117541944008672E-4</v>
      </c>
      <c r="AO58">
        <v>67.025319665687832</v>
      </c>
      <c r="AP58">
        <f t="shared" si="76"/>
        <v>6.7553969008614461</v>
      </c>
      <c r="AQ58">
        <v>15.4385931396972</v>
      </c>
      <c r="AR58">
        <v>23.403495757575751</v>
      </c>
      <c r="AS58">
        <v>-7.8354277190111517E-3</v>
      </c>
      <c r="AT58">
        <v>77.989837240501757</v>
      </c>
      <c r="AU58">
        <v>0</v>
      </c>
      <c r="AV58">
        <v>0</v>
      </c>
      <c r="AW58">
        <f t="shared" si="77"/>
        <v>1</v>
      </c>
      <c r="AX58">
        <f t="shared" si="78"/>
        <v>0</v>
      </c>
      <c r="AY58">
        <f t="shared" si="79"/>
        <v>52588.379300350403</v>
      </c>
      <c r="AZ58" t="s">
        <v>418</v>
      </c>
      <c r="BA58">
        <v>10261.299999999999</v>
      </c>
      <c r="BB58">
        <v>726.8726923076922</v>
      </c>
      <c r="BC58">
        <v>3279.05</v>
      </c>
      <c r="BD58">
        <f t="shared" si="80"/>
        <v>0.77832826815458989</v>
      </c>
      <c r="BE58">
        <v>-1.5391584728262959</v>
      </c>
      <c r="BF58" t="s">
        <v>634</v>
      </c>
      <c r="BG58">
        <v>10254.6</v>
      </c>
      <c r="BH58">
        <v>827.93957692307674</v>
      </c>
      <c r="BI58">
        <v>977.61099999999999</v>
      </c>
      <c r="BJ58">
        <f t="shared" si="81"/>
        <v>0.15309916017406033</v>
      </c>
      <c r="BK58">
        <v>0.5</v>
      </c>
      <c r="BL58">
        <f t="shared" si="82"/>
        <v>1513.2266995195519</v>
      </c>
      <c r="BM58">
        <f t="shared" si="83"/>
        <v>-3.8633278967491074</v>
      </c>
      <c r="BN58">
        <f t="shared" si="84"/>
        <v>115.83686842470426</v>
      </c>
      <c r="BO58">
        <f t="shared" si="85"/>
        <v>-1.5359029976544382E-3</v>
      </c>
      <c r="BP58">
        <f t="shared" si="86"/>
        <v>2.3541459742167388</v>
      </c>
      <c r="BQ58">
        <f t="shared" si="87"/>
        <v>477.62514793549087</v>
      </c>
      <c r="BR58" t="s">
        <v>635</v>
      </c>
      <c r="BS58">
        <v>624.11</v>
      </c>
      <c r="BT58">
        <f t="shared" si="88"/>
        <v>624.11</v>
      </c>
      <c r="BU58">
        <f t="shared" si="89"/>
        <v>0.36159679054347793</v>
      </c>
      <c r="BV58">
        <f t="shared" si="90"/>
        <v>0.42339745312438509</v>
      </c>
      <c r="BW58">
        <f t="shared" si="91"/>
        <v>0.86685160493269164</v>
      </c>
      <c r="BX58">
        <f t="shared" si="92"/>
        <v>0.59692284140559715</v>
      </c>
      <c r="BY58">
        <f t="shared" si="93"/>
        <v>0.90175513788302319</v>
      </c>
      <c r="BZ58">
        <f t="shared" si="94"/>
        <v>0.31916167777785909</v>
      </c>
      <c r="CA58">
        <f t="shared" si="95"/>
        <v>0.68083832222214091</v>
      </c>
      <c r="CB58">
        <v>3508</v>
      </c>
      <c r="CC58">
        <v>300</v>
      </c>
      <c r="CD58">
        <v>300</v>
      </c>
      <c r="CE58">
        <v>300</v>
      </c>
      <c r="CF58">
        <v>10254.6</v>
      </c>
      <c r="CG58">
        <v>949.59</v>
      </c>
      <c r="CH58">
        <v>-1.1176999999999999E-2</v>
      </c>
      <c r="CI58">
        <v>0.78</v>
      </c>
      <c r="CJ58" t="s">
        <v>421</v>
      </c>
      <c r="CK58" t="s">
        <v>421</v>
      </c>
      <c r="CL58" t="s">
        <v>421</v>
      </c>
      <c r="CM58" t="s">
        <v>421</v>
      </c>
      <c r="CN58" t="s">
        <v>421</v>
      </c>
      <c r="CO58" t="s">
        <v>421</v>
      </c>
      <c r="CP58" t="s">
        <v>421</v>
      </c>
      <c r="CQ58" t="s">
        <v>421</v>
      </c>
      <c r="CR58" t="s">
        <v>421</v>
      </c>
      <c r="CS58" t="s">
        <v>421</v>
      </c>
      <c r="CT58">
        <f t="shared" si="96"/>
        <v>1800.05</v>
      </c>
      <c r="CU58">
        <f t="shared" si="97"/>
        <v>1513.2266995195519</v>
      </c>
      <c r="CV58">
        <f t="shared" si="98"/>
        <v>0.84065814811785888</v>
      </c>
      <c r="CW58">
        <f t="shared" si="99"/>
        <v>0.16087022586746763</v>
      </c>
      <c r="CX58">
        <v>6</v>
      </c>
      <c r="CY58">
        <v>0.5</v>
      </c>
      <c r="CZ58" t="s">
        <v>422</v>
      </c>
      <c r="DA58">
        <v>2</v>
      </c>
      <c r="DB58" t="b">
        <v>1</v>
      </c>
      <c r="DC58">
        <v>1657386503</v>
      </c>
      <c r="DD58">
        <v>24.494399999999999</v>
      </c>
      <c r="DE58">
        <v>20.054500000000001</v>
      </c>
      <c r="DF58">
        <v>23.400400000000001</v>
      </c>
      <c r="DG58">
        <v>15.399800000000001</v>
      </c>
      <c r="DH58">
        <v>24.628699999999998</v>
      </c>
      <c r="DI58">
        <v>23.380299999999998</v>
      </c>
      <c r="DJ58">
        <v>500.03</v>
      </c>
      <c r="DK58">
        <v>99.682400000000001</v>
      </c>
      <c r="DL58">
        <v>9.9899500000000002E-2</v>
      </c>
      <c r="DM58">
        <v>28.211300000000001</v>
      </c>
      <c r="DN58">
        <v>27.921700000000001</v>
      </c>
      <c r="DO58">
        <v>999.9</v>
      </c>
      <c r="DP58">
        <v>0</v>
      </c>
      <c r="DQ58">
        <v>0</v>
      </c>
      <c r="DR58">
        <v>10018.1</v>
      </c>
      <c r="DS58">
        <v>0</v>
      </c>
      <c r="DT58">
        <v>714.11099999999999</v>
      </c>
      <c r="DU58">
        <v>4.43987</v>
      </c>
      <c r="DV58">
        <v>25.081299999999999</v>
      </c>
      <c r="DW58">
        <v>20.368200000000002</v>
      </c>
      <c r="DX58">
        <v>8.0006500000000003</v>
      </c>
      <c r="DY58">
        <v>20.054500000000001</v>
      </c>
      <c r="DZ58">
        <v>15.399800000000001</v>
      </c>
      <c r="EA58">
        <v>2.3326099999999999</v>
      </c>
      <c r="EB58">
        <v>1.53508</v>
      </c>
      <c r="EC58">
        <v>19.903400000000001</v>
      </c>
      <c r="ED58">
        <v>13.3222</v>
      </c>
      <c r="EE58">
        <v>1800.05</v>
      </c>
      <c r="EF58">
        <v>0.97800100000000001</v>
      </c>
      <c r="EG58">
        <v>2.1998500000000001E-2</v>
      </c>
      <c r="EH58">
        <v>0</v>
      </c>
      <c r="EI58">
        <v>828.529</v>
      </c>
      <c r="EJ58">
        <v>5.0007299999999999</v>
      </c>
      <c r="EK58">
        <v>17597.099999999999</v>
      </c>
      <c r="EL58">
        <v>14733.8</v>
      </c>
      <c r="EM58">
        <v>46.5</v>
      </c>
      <c r="EN58">
        <v>48.436999999999998</v>
      </c>
      <c r="EO58">
        <v>47.625</v>
      </c>
      <c r="EP58">
        <v>47.186999999999998</v>
      </c>
      <c r="EQ58">
        <v>48</v>
      </c>
      <c r="ER58">
        <v>1755.56</v>
      </c>
      <c r="ES58">
        <v>39.49</v>
      </c>
      <c r="ET58">
        <v>0</v>
      </c>
      <c r="EU58">
        <v>106.0999999046326</v>
      </c>
      <c r="EV58">
        <v>0</v>
      </c>
      <c r="EW58">
        <v>827.93957692307674</v>
      </c>
      <c r="EX58">
        <v>6.316273508755927</v>
      </c>
      <c r="EY58">
        <v>-240.49914558875921</v>
      </c>
      <c r="EZ58">
        <v>17660.307692307691</v>
      </c>
      <c r="FA58">
        <v>15</v>
      </c>
      <c r="FB58">
        <v>1657386469</v>
      </c>
      <c r="FC58" t="s">
        <v>636</v>
      </c>
      <c r="FD58">
        <v>1657386459</v>
      </c>
      <c r="FE58">
        <v>1657386469</v>
      </c>
      <c r="FF58">
        <v>45</v>
      </c>
      <c r="FG58">
        <v>7.1999999999999995E-2</v>
      </c>
      <c r="FH58">
        <v>1E-3</v>
      </c>
      <c r="FI58">
        <v>-0.13900000000000001</v>
      </c>
      <c r="FJ58">
        <v>-3.4000000000000002E-2</v>
      </c>
      <c r="FK58">
        <v>20</v>
      </c>
      <c r="FL58">
        <v>15</v>
      </c>
      <c r="FM58">
        <v>0.26</v>
      </c>
      <c r="FN58">
        <v>0.01</v>
      </c>
      <c r="FO58">
        <v>4.4825959999999991</v>
      </c>
      <c r="FP58">
        <v>0.2609115196998073</v>
      </c>
      <c r="FQ58">
        <v>7.3909012975414523E-2</v>
      </c>
      <c r="FR58">
        <v>1</v>
      </c>
      <c r="FS58">
        <v>8.0080759999999991</v>
      </c>
      <c r="FT58">
        <v>6.2682101313301875E-2</v>
      </c>
      <c r="FU58">
        <v>4.9832996287600351E-2</v>
      </c>
      <c r="FV58">
        <v>1</v>
      </c>
      <c r="FW58">
        <v>2</v>
      </c>
      <c r="FX58">
        <v>2</v>
      </c>
      <c r="FY58" t="s">
        <v>424</v>
      </c>
      <c r="FZ58">
        <v>2.9097499999999998</v>
      </c>
      <c r="GA58">
        <v>2.8541500000000002</v>
      </c>
      <c r="GB58">
        <v>7.0266900000000004E-3</v>
      </c>
      <c r="GC58">
        <v>5.84842E-3</v>
      </c>
      <c r="GD58">
        <v>0.110869</v>
      </c>
      <c r="GE58">
        <v>8.44752E-2</v>
      </c>
      <c r="GF58">
        <v>32945.4</v>
      </c>
      <c r="GG58">
        <v>26452.7</v>
      </c>
      <c r="GH58">
        <v>30571.3</v>
      </c>
      <c r="GI58">
        <v>24567.1</v>
      </c>
      <c r="GJ58">
        <v>35605.300000000003</v>
      </c>
      <c r="GK58">
        <v>30194.3</v>
      </c>
      <c r="GL58">
        <v>41490.1</v>
      </c>
      <c r="GM58">
        <v>33946.1</v>
      </c>
      <c r="GN58">
        <v>2.0682200000000002</v>
      </c>
      <c r="GO58">
        <v>1.94855</v>
      </c>
      <c r="GP58">
        <v>4.1499700000000002E-3</v>
      </c>
      <c r="GQ58">
        <v>0</v>
      </c>
      <c r="GR58">
        <v>27.853899999999999</v>
      </c>
      <c r="GS58">
        <v>999.9</v>
      </c>
      <c r="GT58">
        <v>54.9</v>
      </c>
      <c r="GU58">
        <v>36.299999999999997</v>
      </c>
      <c r="GV58">
        <v>33.417499999999997</v>
      </c>
      <c r="GW58">
        <v>61.781100000000002</v>
      </c>
      <c r="GX58">
        <v>25.040099999999999</v>
      </c>
      <c r="GY58">
        <v>1</v>
      </c>
      <c r="GZ58">
        <v>0.372139</v>
      </c>
      <c r="HA58">
        <v>2.55497</v>
      </c>
      <c r="HB58">
        <v>20.238</v>
      </c>
      <c r="HC58">
        <v>5.2273199999999997</v>
      </c>
      <c r="HD58">
        <v>11.950100000000001</v>
      </c>
      <c r="HE58">
        <v>4.9855499999999999</v>
      </c>
      <c r="HF58">
        <v>3.2850799999999998</v>
      </c>
      <c r="HG58">
        <v>9999</v>
      </c>
      <c r="HH58">
        <v>9999</v>
      </c>
      <c r="HI58">
        <v>9999</v>
      </c>
      <c r="HJ58">
        <v>187.4</v>
      </c>
      <c r="HK58">
        <v>1.8617300000000001</v>
      </c>
      <c r="HL58">
        <v>1.8594900000000001</v>
      </c>
      <c r="HM58">
        <v>1.85989</v>
      </c>
      <c r="HN58">
        <v>1.85822</v>
      </c>
      <c r="HO58">
        <v>1.8601000000000001</v>
      </c>
      <c r="HP58">
        <v>1.85745</v>
      </c>
      <c r="HQ58">
        <v>1.8660000000000001</v>
      </c>
      <c r="HR58">
        <v>1.8652299999999999</v>
      </c>
      <c r="HS58">
        <v>0</v>
      </c>
      <c r="HT58">
        <v>0</v>
      </c>
      <c r="HU58">
        <v>0</v>
      </c>
      <c r="HV58">
        <v>0</v>
      </c>
      <c r="HW58" t="s">
        <v>425</v>
      </c>
      <c r="HX58" t="s">
        <v>426</v>
      </c>
      <c r="HY58" t="s">
        <v>427</v>
      </c>
      <c r="HZ58" t="s">
        <v>427</v>
      </c>
      <c r="IA58" t="s">
        <v>427</v>
      </c>
      <c r="IB58" t="s">
        <v>427</v>
      </c>
      <c r="IC58">
        <v>0</v>
      </c>
      <c r="ID58">
        <v>100</v>
      </c>
      <c r="IE58">
        <v>100</v>
      </c>
      <c r="IF58">
        <v>-0.13400000000000001</v>
      </c>
      <c r="IG58">
        <v>2.01E-2</v>
      </c>
      <c r="IH58">
        <v>-0.1619458172323984</v>
      </c>
      <c r="II58">
        <v>1.158620315000149E-3</v>
      </c>
      <c r="IJ58">
        <v>-1.4607559310062331E-6</v>
      </c>
      <c r="IK58">
        <v>3.8484305645441042E-10</v>
      </c>
      <c r="IL58">
        <v>-8.2158102894910837E-2</v>
      </c>
      <c r="IM58">
        <v>3.0484640434847699E-3</v>
      </c>
      <c r="IN58">
        <v>-9.3584587959385786E-5</v>
      </c>
      <c r="IO58">
        <v>6.42983829145831E-6</v>
      </c>
      <c r="IP58">
        <v>4</v>
      </c>
      <c r="IQ58">
        <v>2084</v>
      </c>
      <c r="IR58">
        <v>2</v>
      </c>
      <c r="IS58">
        <v>32</v>
      </c>
      <c r="IT58">
        <v>0.7</v>
      </c>
      <c r="IU58">
        <v>0.6</v>
      </c>
      <c r="IV58">
        <v>0.17456099999999999</v>
      </c>
      <c r="IW58">
        <v>2.51709</v>
      </c>
      <c r="IX58">
        <v>1.54297</v>
      </c>
      <c r="IY58">
        <v>2.34985</v>
      </c>
      <c r="IZ58">
        <v>1.54541</v>
      </c>
      <c r="JA58">
        <v>2.3571800000000001</v>
      </c>
      <c r="JB58">
        <v>38.969299999999997</v>
      </c>
      <c r="JC58">
        <v>23.947399999999998</v>
      </c>
      <c r="JD58">
        <v>18</v>
      </c>
      <c r="JE58">
        <v>511.29500000000002</v>
      </c>
      <c r="JF58">
        <v>501.81799999999998</v>
      </c>
      <c r="JG58">
        <v>23.9621</v>
      </c>
      <c r="JH58">
        <v>32.049500000000002</v>
      </c>
      <c r="JI58">
        <v>29.9985</v>
      </c>
      <c r="JJ58">
        <v>31.956800000000001</v>
      </c>
      <c r="JK58">
        <v>31.8901</v>
      </c>
      <c r="JL58">
        <v>3.57382</v>
      </c>
      <c r="JM58">
        <v>59.917999999999999</v>
      </c>
      <c r="JN58">
        <v>0</v>
      </c>
      <c r="JO58">
        <v>24.0075</v>
      </c>
      <c r="JP58">
        <v>20</v>
      </c>
      <c r="JQ58">
        <v>15.2089</v>
      </c>
      <c r="JR58">
        <v>99.857699999999994</v>
      </c>
      <c r="JS58">
        <v>99.3018</v>
      </c>
    </row>
    <row r="59" spans="1:279" x14ac:dyDescent="0.25">
      <c r="A59">
        <v>43</v>
      </c>
      <c r="B59">
        <v>1657386626</v>
      </c>
      <c r="C59">
        <v>9522</v>
      </c>
      <c r="D59" t="s">
        <v>637</v>
      </c>
      <c r="E59" t="s">
        <v>638</v>
      </c>
      <c r="F59" t="s">
        <v>413</v>
      </c>
      <c r="G59" t="s">
        <v>414</v>
      </c>
      <c r="H59" t="s">
        <v>598</v>
      </c>
      <c r="I59" t="s">
        <v>598</v>
      </c>
      <c r="J59" t="s">
        <v>512</v>
      </c>
      <c r="K59">
        <v>1657386626</v>
      </c>
      <c r="L59">
        <f t="shared" si="50"/>
        <v>6.7475941530734792E-3</v>
      </c>
      <c r="M59">
        <f t="shared" si="51"/>
        <v>6.7475941530734795</v>
      </c>
      <c r="N59">
        <f t="shared" si="52"/>
        <v>27.176479440702973</v>
      </c>
      <c r="O59">
        <f t="shared" si="53"/>
        <v>364.42200000000003</v>
      </c>
      <c r="P59">
        <f t="shared" si="54"/>
        <v>260.96782088204526</v>
      </c>
      <c r="Q59">
        <f t="shared" si="55"/>
        <v>26.038213549906047</v>
      </c>
      <c r="R59">
        <f t="shared" si="56"/>
        <v>36.360413426499605</v>
      </c>
      <c r="S59">
        <f t="shared" si="57"/>
        <v>0.48877463373999375</v>
      </c>
      <c r="T59">
        <f t="shared" si="58"/>
        <v>2.921008752610105</v>
      </c>
      <c r="U59">
        <f t="shared" si="59"/>
        <v>0.44746549404204899</v>
      </c>
      <c r="V59">
        <f t="shared" si="60"/>
        <v>0.28308588439621496</v>
      </c>
      <c r="W59">
        <f t="shared" si="61"/>
        <v>289.59258507255703</v>
      </c>
      <c r="X59">
        <f t="shared" si="62"/>
        <v>28.372580431006597</v>
      </c>
      <c r="Y59">
        <f t="shared" si="63"/>
        <v>28.043800000000001</v>
      </c>
      <c r="Z59">
        <f t="shared" si="64"/>
        <v>3.8045401832761478</v>
      </c>
      <c r="AA59">
        <f t="shared" si="65"/>
        <v>60.337676102997186</v>
      </c>
      <c r="AB59">
        <f t="shared" si="66"/>
        <v>2.3463423015631601</v>
      </c>
      <c r="AC59">
        <f t="shared" si="67"/>
        <v>3.8886852346748055</v>
      </c>
      <c r="AD59">
        <f t="shared" si="68"/>
        <v>1.4581978817129877</v>
      </c>
      <c r="AE59">
        <f t="shared" si="69"/>
        <v>-297.56890215054045</v>
      </c>
      <c r="AF59">
        <f t="shared" si="70"/>
        <v>59.19576363300181</v>
      </c>
      <c r="AG59">
        <f t="shared" si="71"/>
        <v>4.4276306019404919</v>
      </c>
      <c r="AH59">
        <f t="shared" si="72"/>
        <v>55.647077156958893</v>
      </c>
      <c r="AI59">
        <f t="shared" si="73"/>
        <v>27.138678106563713</v>
      </c>
      <c r="AJ59">
        <f t="shared" si="74"/>
        <v>6.7713133677520654</v>
      </c>
      <c r="AK59">
        <f t="shared" si="75"/>
        <v>27.176479440702973</v>
      </c>
      <c r="AL59">
        <v>406.33966421801682</v>
      </c>
      <c r="AM59">
        <v>373.21566060606051</v>
      </c>
      <c r="AN59">
        <v>-1.26895502038071E-4</v>
      </c>
      <c r="AO59">
        <v>67.025875664997542</v>
      </c>
      <c r="AP59">
        <f t="shared" si="76"/>
        <v>6.7475941530734795</v>
      </c>
      <c r="AQ59">
        <v>15.603544034681949</v>
      </c>
      <c r="AR59">
        <v>23.518835757575761</v>
      </c>
      <c r="AS59">
        <v>-1.516778448829928E-3</v>
      </c>
      <c r="AT59">
        <v>77.98505540202089</v>
      </c>
      <c r="AU59">
        <v>0</v>
      </c>
      <c r="AV59">
        <v>0</v>
      </c>
      <c r="AW59">
        <f t="shared" si="77"/>
        <v>1</v>
      </c>
      <c r="AX59">
        <f t="shared" si="78"/>
        <v>0</v>
      </c>
      <c r="AY59">
        <f t="shared" si="79"/>
        <v>52375.771101793143</v>
      </c>
      <c r="AZ59" t="s">
        <v>418</v>
      </c>
      <c r="BA59">
        <v>10261.299999999999</v>
      </c>
      <c r="BB59">
        <v>726.8726923076922</v>
      </c>
      <c r="BC59">
        <v>3279.05</v>
      </c>
      <c r="BD59">
        <f t="shared" si="80"/>
        <v>0.77832826815458989</v>
      </c>
      <c r="BE59">
        <v>-1.5391584728262959</v>
      </c>
      <c r="BF59" t="s">
        <v>639</v>
      </c>
      <c r="BG59">
        <v>10255.9</v>
      </c>
      <c r="BH59">
        <v>820.76016000000004</v>
      </c>
      <c r="BI59">
        <v>1167.1400000000001</v>
      </c>
      <c r="BJ59">
        <f t="shared" si="81"/>
        <v>0.29677659920832122</v>
      </c>
      <c r="BK59">
        <v>0.5</v>
      </c>
      <c r="BL59">
        <f t="shared" si="82"/>
        <v>1513.3193995194597</v>
      </c>
      <c r="BM59">
        <f t="shared" si="83"/>
        <v>27.176479440702973</v>
      </c>
      <c r="BN59">
        <f t="shared" si="84"/>
        <v>224.55889245268202</v>
      </c>
      <c r="BO59">
        <f t="shared" si="85"/>
        <v>1.8975265844505561E-2</v>
      </c>
      <c r="BP59">
        <f t="shared" si="86"/>
        <v>1.809474441797899</v>
      </c>
      <c r="BQ59">
        <f t="shared" si="87"/>
        <v>518.78370592614397</v>
      </c>
      <c r="BR59" t="s">
        <v>640</v>
      </c>
      <c r="BS59">
        <v>591.9</v>
      </c>
      <c r="BT59">
        <f t="shared" si="88"/>
        <v>591.9</v>
      </c>
      <c r="BU59">
        <f t="shared" si="89"/>
        <v>0.49286289562520358</v>
      </c>
      <c r="BV59">
        <f t="shared" si="90"/>
        <v>0.60214839023711841</v>
      </c>
      <c r="BW59">
        <f t="shared" si="91"/>
        <v>0.7859293303313919</v>
      </c>
      <c r="BX59">
        <f t="shared" si="92"/>
        <v>0.78674894535225515</v>
      </c>
      <c r="BY59">
        <f t="shared" si="93"/>
        <v>0.82749344790217561</v>
      </c>
      <c r="BZ59">
        <f t="shared" si="94"/>
        <v>0.43424577550322419</v>
      </c>
      <c r="CA59">
        <f t="shared" si="95"/>
        <v>0.56575422449677581</v>
      </c>
      <c r="CB59">
        <v>3510</v>
      </c>
      <c r="CC59">
        <v>300</v>
      </c>
      <c r="CD59">
        <v>300</v>
      </c>
      <c r="CE59">
        <v>300</v>
      </c>
      <c r="CF59">
        <v>10255.9</v>
      </c>
      <c r="CG59">
        <v>1098.3</v>
      </c>
      <c r="CH59">
        <v>-1.1180600000000001E-2</v>
      </c>
      <c r="CI59">
        <v>0.93</v>
      </c>
      <c r="CJ59" t="s">
        <v>421</v>
      </c>
      <c r="CK59" t="s">
        <v>421</v>
      </c>
      <c r="CL59" t="s">
        <v>421</v>
      </c>
      <c r="CM59" t="s">
        <v>421</v>
      </c>
      <c r="CN59" t="s">
        <v>421</v>
      </c>
      <c r="CO59" t="s">
        <v>421</v>
      </c>
      <c r="CP59" t="s">
        <v>421</v>
      </c>
      <c r="CQ59" t="s">
        <v>421</v>
      </c>
      <c r="CR59" t="s">
        <v>421</v>
      </c>
      <c r="CS59" t="s">
        <v>421</v>
      </c>
      <c r="CT59">
        <f t="shared" si="96"/>
        <v>1800.16</v>
      </c>
      <c r="CU59">
        <f t="shared" si="97"/>
        <v>1513.3193995194597</v>
      </c>
      <c r="CV59">
        <f t="shared" si="98"/>
        <v>0.84065827455307285</v>
      </c>
      <c r="CW59">
        <f t="shared" si="99"/>
        <v>0.16087046988743056</v>
      </c>
      <c r="CX59">
        <v>6</v>
      </c>
      <c r="CY59">
        <v>0.5</v>
      </c>
      <c r="CZ59" t="s">
        <v>422</v>
      </c>
      <c r="DA59">
        <v>2</v>
      </c>
      <c r="DB59" t="b">
        <v>1</v>
      </c>
      <c r="DC59">
        <v>1657386626</v>
      </c>
      <c r="DD59">
        <v>364.42200000000003</v>
      </c>
      <c r="DE59">
        <v>399.94600000000003</v>
      </c>
      <c r="DF59">
        <v>23.516200000000001</v>
      </c>
      <c r="DG59">
        <v>15.5825</v>
      </c>
      <c r="DH59">
        <v>364.54500000000002</v>
      </c>
      <c r="DI59">
        <v>23.490200000000002</v>
      </c>
      <c r="DJ59">
        <v>500.05</v>
      </c>
      <c r="DK59">
        <v>99.675899999999999</v>
      </c>
      <c r="DL59">
        <v>9.9671800000000005E-2</v>
      </c>
      <c r="DM59">
        <v>28.419699999999999</v>
      </c>
      <c r="DN59">
        <v>28.043800000000001</v>
      </c>
      <c r="DO59">
        <v>999.9</v>
      </c>
      <c r="DP59">
        <v>0</v>
      </c>
      <c r="DQ59">
        <v>0</v>
      </c>
      <c r="DR59">
        <v>9983.75</v>
      </c>
      <c r="DS59">
        <v>0</v>
      </c>
      <c r="DT59">
        <v>2086.52</v>
      </c>
      <c r="DU59">
        <v>-35.524000000000001</v>
      </c>
      <c r="DV59">
        <v>373.19900000000001</v>
      </c>
      <c r="DW59">
        <v>406.27699999999999</v>
      </c>
      <c r="DX59">
        <v>7.9336799999999998</v>
      </c>
      <c r="DY59">
        <v>399.94600000000003</v>
      </c>
      <c r="DZ59">
        <v>15.5825</v>
      </c>
      <c r="EA59">
        <v>2.3439999999999999</v>
      </c>
      <c r="EB59">
        <v>1.5531999999999999</v>
      </c>
      <c r="EC59">
        <v>19.981999999999999</v>
      </c>
      <c r="ED59">
        <v>13.5022</v>
      </c>
      <c r="EE59">
        <v>1800.16</v>
      </c>
      <c r="EF59">
        <v>0.97799800000000003</v>
      </c>
      <c r="EG59">
        <v>2.20021E-2</v>
      </c>
      <c r="EH59">
        <v>0</v>
      </c>
      <c r="EI59">
        <v>821.91099999999994</v>
      </c>
      <c r="EJ59">
        <v>5.0007299999999999</v>
      </c>
      <c r="EK59">
        <v>20586.3</v>
      </c>
      <c r="EL59">
        <v>14734.7</v>
      </c>
      <c r="EM59">
        <v>46.436999999999998</v>
      </c>
      <c r="EN59">
        <v>48.25</v>
      </c>
      <c r="EO59">
        <v>47.5</v>
      </c>
      <c r="EP59">
        <v>47</v>
      </c>
      <c r="EQ59">
        <v>48</v>
      </c>
      <c r="ER59">
        <v>1755.66</v>
      </c>
      <c r="ES59">
        <v>39.5</v>
      </c>
      <c r="ET59">
        <v>0</v>
      </c>
      <c r="EU59">
        <v>122.9000000953674</v>
      </c>
      <c r="EV59">
        <v>0</v>
      </c>
      <c r="EW59">
        <v>820.76016000000004</v>
      </c>
      <c r="EX59">
        <v>9.4454615107975428</v>
      </c>
      <c r="EY59">
        <v>-561.01538206118073</v>
      </c>
      <c r="EZ59">
        <v>20632.596000000001</v>
      </c>
      <c r="FA59">
        <v>15</v>
      </c>
      <c r="FB59">
        <v>1657386589.5</v>
      </c>
      <c r="FC59" t="s">
        <v>641</v>
      </c>
      <c r="FD59">
        <v>1657386576.5</v>
      </c>
      <c r="FE59">
        <v>1657386589.5</v>
      </c>
      <c r="FF59">
        <v>46</v>
      </c>
      <c r="FG59">
        <v>-0.20799999999999999</v>
      </c>
      <c r="FH59">
        <v>5.0000000000000001E-3</v>
      </c>
      <c r="FI59">
        <v>-0.115</v>
      </c>
      <c r="FJ59">
        <v>-0.03</v>
      </c>
      <c r="FK59">
        <v>400</v>
      </c>
      <c r="FL59">
        <v>15</v>
      </c>
      <c r="FM59">
        <v>0.03</v>
      </c>
      <c r="FN59">
        <v>0.02</v>
      </c>
      <c r="FO59">
        <v>-35.502519999999997</v>
      </c>
      <c r="FP59">
        <v>-0.28363902439017669</v>
      </c>
      <c r="FQ59">
        <v>7.7155943387402004E-2</v>
      </c>
      <c r="FR59">
        <v>1</v>
      </c>
      <c r="FS59">
        <v>7.9217870000000001</v>
      </c>
      <c r="FT59">
        <v>6.0855759849887253E-2</v>
      </c>
      <c r="FU59">
        <v>2.8592042616784101E-2</v>
      </c>
      <c r="FV59">
        <v>1</v>
      </c>
      <c r="FW59">
        <v>2</v>
      </c>
      <c r="FX59">
        <v>2</v>
      </c>
      <c r="FY59" t="s">
        <v>424</v>
      </c>
      <c r="FZ59">
        <v>2.9099900000000001</v>
      </c>
      <c r="GA59">
        <v>2.8536199999999998</v>
      </c>
      <c r="GB59">
        <v>9.0893699999999994E-2</v>
      </c>
      <c r="GC59">
        <v>9.9458099999999994E-2</v>
      </c>
      <c r="GD59">
        <v>0.11124299999999999</v>
      </c>
      <c r="GE59">
        <v>8.5214100000000001E-2</v>
      </c>
      <c r="GF59">
        <v>30166.2</v>
      </c>
      <c r="GG59">
        <v>23965.599999999999</v>
      </c>
      <c r="GH59">
        <v>30574.799999999999</v>
      </c>
      <c r="GI59">
        <v>24570.9</v>
      </c>
      <c r="GJ59">
        <v>35593.800000000003</v>
      </c>
      <c r="GK59">
        <v>30175.7</v>
      </c>
      <c r="GL59">
        <v>41494</v>
      </c>
      <c r="GM59">
        <v>33952.300000000003</v>
      </c>
      <c r="GN59">
        <v>2.0691999999999999</v>
      </c>
      <c r="GO59">
        <v>1.9512799999999999</v>
      </c>
      <c r="GP59">
        <v>2.15769E-2</v>
      </c>
      <c r="GQ59">
        <v>0</v>
      </c>
      <c r="GR59">
        <v>27.691500000000001</v>
      </c>
      <c r="GS59">
        <v>999.9</v>
      </c>
      <c r="GT59">
        <v>54.9</v>
      </c>
      <c r="GU59">
        <v>36.299999999999997</v>
      </c>
      <c r="GV59">
        <v>33.421900000000001</v>
      </c>
      <c r="GW59">
        <v>61.931100000000001</v>
      </c>
      <c r="GX59">
        <v>25.188300000000002</v>
      </c>
      <c r="GY59">
        <v>1</v>
      </c>
      <c r="GZ59">
        <v>0.367558</v>
      </c>
      <c r="HA59">
        <v>3.1213600000000001</v>
      </c>
      <c r="HB59">
        <v>20.2288</v>
      </c>
      <c r="HC59">
        <v>5.23346</v>
      </c>
      <c r="HD59">
        <v>11.950100000000001</v>
      </c>
      <c r="HE59">
        <v>4.9866999999999999</v>
      </c>
      <c r="HF59">
        <v>3.2862499999999999</v>
      </c>
      <c r="HG59">
        <v>9999</v>
      </c>
      <c r="HH59">
        <v>9999</v>
      </c>
      <c r="HI59">
        <v>9999</v>
      </c>
      <c r="HJ59">
        <v>187.4</v>
      </c>
      <c r="HK59">
        <v>1.86172</v>
      </c>
      <c r="HL59">
        <v>1.85947</v>
      </c>
      <c r="HM59">
        <v>1.85989</v>
      </c>
      <c r="HN59">
        <v>1.8582000000000001</v>
      </c>
      <c r="HO59">
        <v>1.86006</v>
      </c>
      <c r="HP59">
        <v>1.85745</v>
      </c>
      <c r="HQ59">
        <v>1.8660000000000001</v>
      </c>
      <c r="HR59">
        <v>1.8651899999999999</v>
      </c>
      <c r="HS59">
        <v>0</v>
      </c>
      <c r="HT59">
        <v>0</v>
      </c>
      <c r="HU59">
        <v>0</v>
      </c>
      <c r="HV59">
        <v>0</v>
      </c>
      <c r="HW59" t="s">
        <v>425</v>
      </c>
      <c r="HX59" t="s">
        <v>426</v>
      </c>
      <c r="HY59" t="s">
        <v>427</v>
      </c>
      <c r="HZ59" t="s">
        <v>427</v>
      </c>
      <c r="IA59" t="s">
        <v>427</v>
      </c>
      <c r="IB59" t="s">
        <v>427</v>
      </c>
      <c r="IC59">
        <v>0</v>
      </c>
      <c r="ID59">
        <v>100</v>
      </c>
      <c r="IE59">
        <v>100</v>
      </c>
      <c r="IF59">
        <v>-0.123</v>
      </c>
      <c r="IG59">
        <v>2.5999999999999999E-2</v>
      </c>
      <c r="IH59">
        <v>-0.36953084297720989</v>
      </c>
      <c r="II59">
        <v>1.158620315000149E-3</v>
      </c>
      <c r="IJ59">
        <v>-1.4607559310062331E-6</v>
      </c>
      <c r="IK59">
        <v>3.8484305645441042E-10</v>
      </c>
      <c r="IL59">
        <v>-7.7304307020479773E-2</v>
      </c>
      <c r="IM59">
        <v>3.0484640434847699E-3</v>
      </c>
      <c r="IN59">
        <v>-9.3584587959385786E-5</v>
      </c>
      <c r="IO59">
        <v>6.42983829145831E-6</v>
      </c>
      <c r="IP59">
        <v>4</v>
      </c>
      <c r="IQ59">
        <v>2084</v>
      </c>
      <c r="IR59">
        <v>2</v>
      </c>
      <c r="IS59">
        <v>32</v>
      </c>
      <c r="IT59">
        <v>0.8</v>
      </c>
      <c r="IU59">
        <v>0.6</v>
      </c>
      <c r="IV59">
        <v>1.0083</v>
      </c>
      <c r="IW59">
        <v>2.4450699999999999</v>
      </c>
      <c r="IX59">
        <v>1.54297</v>
      </c>
      <c r="IY59">
        <v>2.34985</v>
      </c>
      <c r="IZ59">
        <v>1.54541</v>
      </c>
      <c r="JA59">
        <v>2.36572</v>
      </c>
      <c r="JB59">
        <v>38.870399999999997</v>
      </c>
      <c r="JC59">
        <v>23.947399999999998</v>
      </c>
      <c r="JD59">
        <v>18</v>
      </c>
      <c r="JE59">
        <v>511.41300000000001</v>
      </c>
      <c r="JF59">
        <v>503.30900000000003</v>
      </c>
      <c r="JG59">
        <v>24.265599999999999</v>
      </c>
      <c r="JH59">
        <v>31.950500000000002</v>
      </c>
      <c r="JI59">
        <v>29.9998</v>
      </c>
      <c r="JJ59">
        <v>31.898399999999999</v>
      </c>
      <c r="JK59">
        <v>31.838999999999999</v>
      </c>
      <c r="JL59">
        <v>20.2745</v>
      </c>
      <c r="JM59">
        <v>59.238100000000003</v>
      </c>
      <c r="JN59">
        <v>0</v>
      </c>
      <c r="JO59">
        <v>24.226700000000001</v>
      </c>
      <c r="JP59">
        <v>400</v>
      </c>
      <c r="JQ59">
        <v>15.546799999999999</v>
      </c>
      <c r="JR59">
        <v>99.867900000000006</v>
      </c>
      <c r="JS59">
        <v>99.318700000000007</v>
      </c>
    </row>
    <row r="60" spans="1:279" x14ac:dyDescent="0.25">
      <c r="A60">
        <v>44</v>
      </c>
      <c r="B60">
        <v>1657386730</v>
      </c>
      <c r="C60">
        <v>9626</v>
      </c>
      <c r="D60" t="s">
        <v>642</v>
      </c>
      <c r="E60" t="s">
        <v>643</v>
      </c>
      <c r="F60" t="s">
        <v>413</v>
      </c>
      <c r="G60" t="s">
        <v>414</v>
      </c>
      <c r="H60" t="s">
        <v>598</v>
      </c>
      <c r="I60" t="s">
        <v>598</v>
      </c>
      <c r="J60" t="s">
        <v>512</v>
      </c>
      <c r="K60">
        <v>1657386730</v>
      </c>
      <c r="L60">
        <f t="shared" si="50"/>
        <v>6.7771320516935496E-3</v>
      </c>
      <c r="M60">
        <f t="shared" si="51"/>
        <v>6.7771320516935498</v>
      </c>
      <c r="N60">
        <f t="shared" si="52"/>
        <v>28.521533156830753</v>
      </c>
      <c r="O60">
        <f t="shared" si="53"/>
        <v>362.84199999999998</v>
      </c>
      <c r="P60">
        <f t="shared" si="54"/>
        <v>255.83179017088389</v>
      </c>
      <c r="Q60">
        <f t="shared" si="55"/>
        <v>25.525608166019076</v>
      </c>
      <c r="R60">
        <f t="shared" si="56"/>
        <v>36.202548213371998</v>
      </c>
      <c r="S60">
        <f t="shared" si="57"/>
        <v>0.49437467414779296</v>
      </c>
      <c r="T60">
        <f t="shared" si="58"/>
        <v>2.9253714973962164</v>
      </c>
      <c r="U60">
        <f t="shared" si="59"/>
        <v>0.45221449453080498</v>
      </c>
      <c r="V60">
        <f t="shared" si="60"/>
        <v>0.2861217653173399</v>
      </c>
      <c r="W60">
        <f t="shared" si="61"/>
        <v>289.57502907250029</v>
      </c>
      <c r="X60">
        <f t="shared" si="62"/>
        <v>28.29675518366798</v>
      </c>
      <c r="Y60">
        <f t="shared" si="63"/>
        <v>28.001999999999999</v>
      </c>
      <c r="Z60">
        <f t="shared" si="64"/>
        <v>3.7952821542778028</v>
      </c>
      <c r="AA60">
        <f t="shared" si="65"/>
        <v>60.568651152133434</v>
      </c>
      <c r="AB60">
        <f t="shared" si="66"/>
        <v>2.3460187530546004</v>
      </c>
      <c r="AC60">
        <f t="shared" si="67"/>
        <v>3.8733217736052645</v>
      </c>
      <c r="AD60">
        <f t="shared" si="68"/>
        <v>1.4492634012232024</v>
      </c>
      <c r="AE60">
        <f t="shared" si="69"/>
        <v>-298.87152347968555</v>
      </c>
      <c r="AF60">
        <f t="shared" si="70"/>
        <v>55.136334807402015</v>
      </c>
      <c r="AG60">
        <f t="shared" si="71"/>
        <v>4.1155962728815689</v>
      </c>
      <c r="AH60">
        <f t="shared" si="72"/>
        <v>49.95543667309834</v>
      </c>
      <c r="AI60">
        <f t="shared" si="73"/>
        <v>28.523483989772096</v>
      </c>
      <c r="AJ60">
        <f t="shared" si="74"/>
        <v>6.8317086506741678</v>
      </c>
      <c r="AK60">
        <f t="shared" si="75"/>
        <v>28.521533156830753</v>
      </c>
      <c r="AL60">
        <v>406.34531318305761</v>
      </c>
      <c r="AM60">
        <v>371.61016969696959</v>
      </c>
      <c r="AN60">
        <v>-4.069867696450475E-3</v>
      </c>
      <c r="AO60">
        <v>67.026608525431158</v>
      </c>
      <c r="AP60">
        <f t="shared" si="76"/>
        <v>6.7771320516935498</v>
      </c>
      <c r="AQ60">
        <v>15.510861487995101</v>
      </c>
      <c r="AR60">
        <v>23.51631999999999</v>
      </c>
      <c r="AS60">
        <v>-1.064881206234035E-2</v>
      </c>
      <c r="AT60">
        <v>77.978314494258427</v>
      </c>
      <c r="AU60">
        <v>0</v>
      </c>
      <c r="AV60">
        <v>0</v>
      </c>
      <c r="AW60">
        <f t="shared" si="77"/>
        <v>1</v>
      </c>
      <c r="AX60">
        <f t="shared" si="78"/>
        <v>0</v>
      </c>
      <c r="AY60">
        <f t="shared" si="79"/>
        <v>52512.841556060135</v>
      </c>
      <c r="AZ60" t="s">
        <v>418</v>
      </c>
      <c r="BA60">
        <v>10261.299999999999</v>
      </c>
      <c r="BB60">
        <v>726.8726923076922</v>
      </c>
      <c r="BC60">
        <v>3279.05</v>
      </c>
      <c r="BD60">
        <f t="shared" si="80"/>
        <v>0.77832826815458989</v>
      </c>
      <c r="BE60">
        <v>-1.5391584728262959</v>
      </c>
      <c r="BF60" t="s">
        <v>644</v>
      </c>
      <c r="BG60">
        <v>10256.9</v>
      </c>
      <c r="BH60">
        <v>834.90607692307697</v>
      </c>
      <c r="BI60">
        <v>1224.73</v>
      </c>
      <c r="BJ60">
        <f t="shared" si="81"/>
        <v>0.31829376521920993</v>
      </c>
      <c r="BK60">
        <v>0.5</v>
      </c>
      <c r="BL60">
        <f t="shared" si="82"/>
        <v>1513.2269995194301</v>
      </c>
      <c r="BM60">
        <f t="shared" si="83"/>
        <v>28.521533156830753</v>
      </c>
      <c r="BN60">
        <f t="shared" si="84"/>
        <v>240.82535965420351</v>
      </c>
      <c r="BO60">
        <f t="shared" si="85"/>
        <v>1.9865288974624237E-2</v>
      </c>
      <c r="BP60">
        <f t="shared" si="86"/>
        <v>1.6773656234435346</v>
      </c>
      <c r="BQ60">
        <f t="shared" si="87"/>
        <v>529.85835264627212</v>
      </c>
      <c r="BR60" t="s">
        <v>645</v>
      </c>
      <c r="BS60">
        <v>594.33000000000004</v>
      </c>
      <c r="BT60">
        <f t="shared" si="88"/>
        <v>594.33000000000004</v>
      </c>
      <c r="BU60">
        <f t="shared" si="89"/>
        <v>0.51472569464290086</v>
      </c>
      <c r="BV60">
        <f t="shared" si="90"/>
        <v>0.61837551249511913</v>
      </c>
      <c r="BW60">
        <f t="shared" si="91"/>
        <v>0.765189665961441</v>
      </c>
      <c r="BX60">
        <f t="shared" si="92"/>
        <v>0.78300331652025701</v>
      </c>
      <c r="BY60">
        <f t="shared" si="93"/>
        <v>0.80492840125497667</v>
      </c>
      <c r="BZ60">
        <f t="shared" si="94"/>
        <v>0.44019217071177824</v>
      </c>
      <c r="CA60">
        <f t="shared" si="95"/>
        <v>0.55980782928822181</v>
      </c>
      <c r="CB60">
        <v>3512</v>
      </c>
      <c r="CC60">
        <v>300</v>
      </c>
      <c r="CD60">
        <v>300</v>
      </c>
      <c r="CE60">
        <v>300</v>
      </c>
      <c r="CF60">
        <v>10256.9</v>
      </c>
      <c r="CG60">
        <v>1138.9000000000001</v>
      </c>
      <c r="CH60">
        <v>-1.1181E-2</v>
      </c>
      <c r="CI60">
        <v>-3.78</v>
      </c>
      <c r="CJ60" t="s">
        <v>421</v>
      </c>
      <c r="CK60" t="s">
        <v>421</v>
      </c>
      <c r="CL60" t="s">
        <v>421</v>
      </c>
      <c r="CM60" t="s">
        <v>421</v>
      </c>
      <c r="CN60" t="s">
        <v>421</v>
      </c>
      <c r="CO60" t="s">
        <v>421</v>
      </c>
      <c r="CP60" t="s">
        <v>421</v>
      </c>
      <c r="CQ60" t="s">
        <v>421</v>
      </c>
      <c r="CR60" t="s">
        <v>421</v>
      </c>
      <c r="CS60" t="s">
        <v>421</v>
      </c>
      <c r="CT60">
        <f t="shared" si="96"/>
        <v>1800.05</v>
      </c>
      <c r="CU60">
        <f t="shared" si="97"/>
        <v>1513.2269995194301</v>
      </c>
      <c r="CV60">
        <f t="shared" si="98"/>
        <v>0.84065831477982844</v>
      </c>
      <c r="CW60">
        <f t="shared" si="99"/>
        <v>0.16087054752506891</v>
      </c>
      <c r="CX60">
        <v>6</v>
      </c>
      <c r="CY60">
        <v>0.5</v>
      </c>
      <c r="CZ60" t="s">
        <v>422</v>
      </c>
      <c r="DA60">
        <v>2</v>
      </c>
      <c r="DB60" t="b">
        <v>1</v>
      </c>
      <c r="DC60">
        <v>1657386730</v>
      </c>
      <c r="DD60">
        <v>362.84199999999998</v>
      </c>
      <c r="DE60">
        <v>400.036</v>
      </c>
      <c r="DF60">
        <v>23.513100000000001</v>
      </c>
      <c r="DG60">
        <v>15.5097</v>
      </c>
      <c r="DH60">
        <v>362.911</v>
      </c>
      <c r="DI60">
        <v>23.491199999999999</v>
      </c>
      <c r="DJ60">
        <v>500.11799999999999</v>
      </c>
      <c r="DK60">
        <v>99.674300000000002</v>
      </c>
      <c r="DL60">
        <v>0.10066600000000001</v>
      </c>
      <c r="DM60">
        <v>28.351600000000001</v>
      </c>
      <c r="DN60">
        <v>28.001999999999999</v>
      </c>
      <c r="DO60">
        <v>999.9</v>
      </c>
      <c r="DP60">
        <v>0</v>
      </c>
      <c r="DQ60">
        <v>0</v>
      </c>
      <c r="DR60">
        <v>10008.799999999999</v>
      </c>
      <c r="DS60">
        <v>0</v>
      </c>
      <c r="DT60">
        <v>2329.89</v>
      </c>
      <c r="DU60">
        <v>-37.194099999999999</v>
      </c>
      <c r="DV60">
        <v>371.57900000000001</v>
      </c>
      <c r="DW60">
        <v>406.33800000000002</v>
      </c>
      <c r="DX60">
        <v>8.0033600000000007</v>
      </c>
      <c r="DY60">
        <v>400.036</v>
      </c>
      <c r="DZ60">
        <v>15.5097</v>
      </c>
      <c r="EA60">
        <v>2.3436499999999998</v>
      </c>
      <c r="EB60">
        <v>1.54592</v>
      </c>
      <c r="EC60">
        <v>19.979600000000001</v>
      </c>
      <c r="ED60">
        <v>13.43</v>
      </c>
      <c r="EE60">
        <v>1800.05</v>
      </c>
      <c r="EF60">
        <v>0.97799400000000003</v>
      </c>
      <c r="EG60">
        <v>2.20056E-2</v>
      </c>
      <c r="EH60">
        <v>0</v>
      </c>
      <c r="EI60">
        <v>836.20899999999995</v>
      </c>
      <c r="EJ60">
        <v>5.0007299999999999</v>
      </c>
      <c r="EK60">
        <v>21414.5</v>
      </c>
      <c r="EL60">
        <v>14733.7</v>
      </c>
      <c r="EM60">
        <v>46.375</v>
      </c>
      <c r="EN60">
        <v>48.311999999999998</v>
      </c>
      <c r="EO60">
        <v>47.436999999999998</v>
      </c>
      <c r="EP60">
        <v>47.186999999999998</v>
      </c>
      <c r="EQ60">
        <v>48</v>
      </c>
      <c r="ER60">
        <v>1755.55</v>
      </c>
      <c r="ES60">
        <v>39.5</v>
      </c>
      <c r="ET60">
        <v>0</v>
      </c>
      <c r="EU60">
        <v>103.9000000953674</v>
      </c>
      <c r="EV60">
        <v>0</v>
      </c>
      <c r="EW60">
        <v>834.90607692307697</v>
      </c>
      <c r="EX60">
        <v>9.9581538459513599</v>
      </c>
      <c r="EY60">
        <v>849.29572845169173</v>
      </c>
      <c r="EZ60">
        <v>21137.72692307692</v>
      </c>
      <c r="FA60">
        <v>15</v>
      </c>
      <c r="FB60">
        <v>1657386694.5</v>
      </c>
      <c r="FC60" t="s">
        <v>646</v>
      </c>
      <c r="FD60">
        <v>1657386686.5</v>
      </c>
      <c r="FE60">
        <v>1657386694.5</v>
      </c>
      <c r="FF60">
        <v>47</v>
      </c>
      <c r="FG60">
        <v>5.3999999999999999E-2</v>
      </c>
      <c r="FH60">
        <v>-4.0000000000000001E-3</v>
      </c>
      <c r="FI60">
        <v>-6.0999999999999999E-2</v>
      </c>
      <c r="FJ60">
        <v>-3.3000000000000002E-2</v>
      </c>
      <c r="FK60">
        <v>400</v>
      </c>
      <c r="FL60">
        <v>15</v>
      </c>
      <c r="FM60">
        <v>0.09</v>
      </c>
      <c r="FN60">
        <v>0.01</v>
      </c>
      <c r="FO60">
        <v>-37.075152500000002</v>
      </c>
      <c r="FP60">
        <v>-0.1233309568479866</v>
      </c>
      <c r="FQ60">
        <v>8.7228601924770194E-2</v>
      </c>
      <c r="FR60">
        <v>1</v>
      </c>
      <c r="FS60">
        <v>8.0569952499999999</v>
      </c>
      <c r="FT60">
        <v>2.5478611632266931E-2</v>
      </c>
      <c r="FU60">
        <v>4.0830253427299547E-2</v>
      </c>
      <c r="FV60">
        <v>1</v>
      </c>
      <c r="FW60">
        <v>2</v>
      </c>
      <c r="FX60">
        <v>2</v>
      </c>
      <c r="FY60" t="s">
        <v>424</v>
      </c>
      <c r="FZ60">
        <v>2.9102299999999999</v>
      </c>
      <c r="GA60">
        <v>2.8548300000000002</v>
      </c>
      <c r="GB60">
        <v>9.0577599999999994E-2</v>
      </c>
      <c r="GC60">
        <v>9.9480200000000005E-2</v>
      </c>
      <c r="GD60">
        <v>0.111253</v>
      </c>
      <c r="GE60">
        <v>8.4926500000000002E-2</v>
      </c>
      <c r="GF60">
        <v>30177.9</v>
      </c>
      <c r="GG60">
        <v>23967</v>
      </c>
      <c r="GH60">
        <v>30575.9</v>
      </c>
      <c r="GI60">
        <v>24572.9</v>
      </c>
      <c r="GJ60">
        <v>35594</v>
      </c>
      <c r="GK60">
        <v>30187.1</v>
      </c>
      <c r="GL60">
        <v>41494.800000000003</v>
      </c>
      <c r="GM60">
        <v>33954.400000000001</v>
      </c>
      <c r="GN60">
        <v>2.0698799999999999</v>
      </c>
      <c r="GO60">
        <v>1.9511000000000001</v>
      </c>
      <c r="GP60">
        <v>1.14813E-2</v>
      </c>
      <c r="GQ60">
        <v>0</v>
      </c>
      <c r="GR60">
        <v>27.814499999999999</v>
      </c>
      <c r="GS60">
        <v>999.9</v>
      </c>
      <c r="GT60">
        <v>54.9</v>
      </c>
      <c r="GU60">
        <v>36.299999999999997</v>
      </c>
      <c r="GV60">
        <v>33.421900000000001</v>
      </c>
      <c r="GW60">
        <v>61.851100000000002</v>
      </c>
      <c r="GX60">
        <v>24.615400000000001</v>
      </c>
      <c r="GY60">
        <v>1</v>
      </c>
      <c r="GZ60">
        <v>0.36462099999999997</v>
      </c>
      <c r="HA60">
        <v>3.29549</v>
      </c>
      <c r="HB60">
        <v>20.2256</v>
      </c>
      <c r="HC60">
        <v>5.2325600000000003</v>
      </c>
      <c r="HD60">
        <v>11.950100000000001</v>
      </c>
      <c r="HE60">
        <v>4.9869000000000003</v>
      </c>
      <c r="HF60">
        <v>3.2857500000000002</v>
      </c>
      <c r="HG60">
        <v>9999</v>
      </c>
      <c r="HH60">
        <v>9999</v>
      </c>
      <c r="HI60">
        <v>9999</v>
      </c>
      <c r="HJ60">
        <v>187.4</v>
      </c>
      <c r="HK60">
        <v>1.86172</v>
      </c>
      <c r="HL60">
        <v>1.85944</v>
      </c>
      <c r="HM60">
        <v>1.85989</v>
      </c>
      <c r="HN60">
        <v>1.8581799999999999</v>
      </c>
      <c r="HO60">
        <v>1.86005</v>
      </c>
      <c r="HP60">
        <v>1.85745</v>
      </c>
      <c r="HQ60">
        <v>1.8659399999999999</v>
      </c>
      <c r="HR60">
        <v>1.8651800000000001</v>
      </c>
      <c r="HS60">
        <v>0</v>
      </c>
      <c r="HT60">
        <v>0</v>
      </c>
      <c r="HU60">
        <v>0</v>
      </c>
      <c r="HV60">
        <v>0</v>
      </c>
      <c r="HW60" t="s">
        <v>425</v>
      </c>
      <c r="HX60" t="s">
        <v>426</v>
      </c>
      <c r="HY60" t="s">
        <v>427</v>
      </c>
      <c r="HZ60" t="s">
        <v>427</v>
      </c>
      <c r="IA60" t="s">
        <v>427</v>
      </c>
      <c r="IB60" t="s">
        <v>427</v>
      </c>
      <c r="IC60">
        <v>0</v>
      </c>
      <c r="ID60">
        <v>100</v>
      </c>
      <c r="IE60">
        <v>100</v>
      </c>
      <c r="IF60">
        <v>-6.9000000000000006E-2</v>
      </c>
      <c r="IG60">
        <v>2.1899999999999999E-2</v>
      </c>
      <c r="IH60">
        <v>-0.31504947455942661</v>
      </c>
      <c r="II60">
        <v>1.158620315000149E-3</v>
      </c>
      <c r="IJ60">
        <v>-1.4607559310062331E-6</v>
      </c>
      <c r="IK60">
        <v>3.8484305645441042E-10</v>
      </c>
      <c r="IL60">
        <v>-8.1512860700090284E-2</v>
      </c>
      <c r="IM60">
        <v>3.0484640434847699E-3</v>
      </c>
      <c r="IN60">
        <v>-9.3584587959385786E-5</v>
      </c>
      <c r="IO60">
        <v>6.42983829145831E-6</v>
      </c>
      <c r="IP60">
        <v>4</v>
      </c>
      <c r="IQ60">
        <v>2084</v>
      </c>
      <c r="IR60">
        <v>2</v>
      </c>
      <c r="IS60">
        <v>32</v>
      </c>
      <c r="IT60">
        <v>0.7</v>
      </c>
      <c r="IU60">
        <v>0.6</v>
      </c>
      <c r="IV60">
        <v>1.0083</v>
      </c>
      <c r="IW60">
        <v>2.4499499999999999</v>
      </c>
      <c r="IX60">
        <v>1.54419</v>
      </c>
      <c r="IY60">
        <v>2.35107</v>
      </c>
      <c r="IZ60">
        <v>1.54541</v>
      </c>
      <c r="JA60">
        <v>2.3840300000000001</v>
      </c>
      <c r="JB60">
        <v>38.821100000000001</v>
      </c>
      <c r="JC60">
        <v>23.956199999999999</v>
      </c>
      <c r="JD60">
        <v>18</v>
      </c>
      <c r="JE60">
        <v>511.54599999999999</v>
      </c>
      <c r="JF60">
        <v>502.94</v>
      </c>
      <c r="JG60">
        <v>23.853200000000001</v>
      </c>
      <c r="JH60">
        <v>31.919899999999998</v>
      </c>
      <c r="JI60">
        <v>29.9999</v>
      </c>
      <c r="JJ60">
        <v>31.863900000000001</v>
      </c>
      <c r="JK60">
        <v>31.811</v>
      </c>
      <c r="JL60">
        <v>20.261099999999999</v>
      </c>
      <c r="JM60">
        <v>59.3215</v>
      </c>
      <c r="JN60">
        <v>0</v>
      </c>
      <c r="JO60">
        <v>23.854800000000001</v>
      </c>
      <c r="JP60">
        <v>400</v>
      </c>
      <c r="JQ60">
        <v>15.423400000000001</v>
      </c>
      <c r="JR60">
        <v>99.870400000000004</v>
      </c>
      <c r="JS60">
        <v>99.325800000000001</v>
      </c>
    </row>
    <row r="61" spans="1:279" x14ac:dyDescent="0.25">
      <c r="A61">
        <v>45</v>
      </c>
      <c r="B61">
        <v>1657386900</v>
      </c>
      <c r="C61">
        <v>9796</v>
      </c>
      <c r="D61" t="s">
        <v>647</v>
      </c>
      <c r="E61" t="s">
        <v>648</v>
      </c>
      <c r="F61" t="s">
        <v>413</v>
      </c>
      <c r="G61" t="s">
        <v>414</v>
      </c>
      <c r="H61" t="s">
        <v>598</v>
      </c>
      <c r="I61" t="s">
        <v>598</v>
      </c>
      <c r="J61" t="s">
        <v>512</v>
      </c>
      <c r="K61">
        <v>1657386900</v>
      </c>
      <c r="L61">
        <f t="shared" si="50"/>
        <v>6.5815529609353669E-3</v>
      </c>
      <c r="M61">
        <f t="shared" si="51"/>
        <v>6.5815529609353671</v>
      </c>
      <c r="N61">
        <f t="shared" si="52"/>
        <v>35.014764400614219</v>
      </c>
      <c r="O61">
        <f t="shared" si="53"/>
        <v>454.411</v>
      </c>
      <c r="P61">
        <f t="shared" si="54"/>
        <v>316.344256897241</v>
      </c>
      <c r="Q61">
        <f t="shared" si="55"/>
        <v>31.56245670695704</v>
      </c>
      <c r="R61">
        <f t="shared" si="56"/>
        <v>45.337720543236898</v>
      </c>
      <c r="S61">
        <f t="shared" si="57"/>
        <v>0.46814937606193646</v>
      </c>
      <c r="T61">
        <f t="shared" si="58"/>
        <v>2.9211700451955167</v>
      </c>
      <c r="U61">
        <f t="shared" si="59"/>
        <v>0.43010968250955239</v>
      </c>
      <c r="V61">
        <f t="shared" si="60"/>
        <v>0.27197822464936577</v>
      </c>
      <c r="W61">
        <f t="shared" si="61"/>
        <v>289.57183707248998</v>
      </c>
      <c r="X61">
        <f t="shared" si="62"/>
        <v>28.409114744759037</v>
      </c>
      <c r="Y61">
        <f t="shared" si="63"/>
        <v>28.049099999999999</v>
      </c>
      <c r="Z61">
        <f t="shared" si="64"/>
        <v>3.8057154544885581</v>
      </c>
      <c r="AA61">
        <f t="shared" si="65"/>
        <v>59.835101688984501</v>
      </c>
      <c r="AB61">
        <f t="shared" si="66"/>
        <v>2.3259064482945901</v>
      </c>
      <c r="AC61">
        <f t="shared" si="67"/>
        <v>3.887193942419227</v>
      </c>
      <c r="AD61">
        <f t="shared" si="68"/>
        <v>1.4798090061939679</v>
      </c>
      <c r="AE61">
        <f t="shared" si="69"/>
        <v>-290.2464855772497</v>
      </c>
      <c r="AF61">
        <f t="shared" si="70"/>
        <v>57.324947489475498</v>
      </c>
      <c r="AG61">
        <f t="shared" si="71"/>
        <v>4.2874356666600697</v>
      </c>
      <c r="AH61">
        <f t="shared" si="72"/>
        <v>60.93773465137587</v>
      </c>
      <c r="AI61">
        <f t="shared" si="73"/>
        <v>34.95766306771538</v>
      </c>
      <c r="AJ61">
        <f t="shared" si="74"/>
        <v>6.5790760617252113</v>
      </c>
      <c r="AK61">
        <f t="shared" si="75"/>
        <v>35.014764400614219</v>
      </c>
      <c r="AL61">
        <v>507.93975194843603</v>
      </c>
      <c r="AM61">
        <v>465.24410303030282</v>
      </c>
      <c r="AN61">
        <v>1.6819279374728909E-3</v>
      </c>
      <c r="AO61">
        <v>67.026195988877134</v>
      </c>
      <c r="AP61">
        <f t="shared" si="76"/>
        <v>6.5815529609353671</v>
      </c>
      <c r="AQ61">
        <v>15.59837964555093</v>
      </c>
      <c r="AR61">
        <v>23.312510303030312</v>
      </c>
      <c r="AS61">
        <v>2.7302973137491661E-5</v>
      </c>
      <c r="AT61">
        <v>77.982586063806622</v>
      </c>
      <c r="AU61">
        <v>0</v>
      </c>
      <c r="AV61">
        <v>0</v>
      </c>
      <c r="AW61">
        <f t="shared" si="77"/>
        <v>1</v>
      </c>
      <c r="AX61">
        <f t="shared" si="78"/>
        <v>0</v>
      </c>
      <c r="AY61">
        <f t="shared" si="79"/>
        <v>52381.475890684662</v>
      </c>
      <c r="AZ61" t="s">
        <v>418</v>
      </c>
      <c r="BA61">
        <v>10261.299999999999</v>
      </c>
      <c r="BB61">
        <v>726.8726923076922</v>
      </c>
      <c r="BC61">
        <v>3279.05</v>
      </c>
      <c r="BD61">
        <f t="shared" si="80"/>
        <v>0.77832826815458989</v>
      </c>
      <c r="BE61">
        <v>-1.5391584728262959</v>
      </c>
      <c r="BF61" t="s">
        <v>649</v>
      </c>
      <c r="BG61">
        <v>10257.1</v>
      </c>
      <c r="BH61">
        <v>876.48161538461557</v>
      </c>
      <c r="BI61">
        <v>1332.89</v>
      </c>
      <c r="BJ61">
        <f t="shared" si="81"/>
        <v>0.34242014315913882</v>
      </c>
      <c r="BK61">
        <v>0.5</v>
      </c>
      <c r="BL61">
        <f t="shared" si="82"/>
        <v>1513.2101995194248</v>
      </c>
      <c r="BM61">
        <f t="shared" si="83"/>
        <v>35.014764400614219</v>
      </c>
      <c r="BN61">
        <f t="shared" si="84"/>
        <v>259.07682657465523</v>
      </c>
      <c r="BO61">
        <f t="shared" si="85"/>
        <v>2.4156540105961185E-2</v>
      </c>
      <c r="BP61">
        <f t="shared" si="86"/>
        <v>1.4601054850737869</v>
      </c>
      <c r="BQ61">
        <f t="shared" si="87"/>
        <v>549.13681345845657</v>
      </c>
      <c r="BR61" t="s">
        <v>650</v>
      </c>
      <c r="BS61">
        <v>611.03</v>
      </c>
      <c r="BT61">
        <f t="shared" si="88"/>
        <v>611.03</v>
      </c>
      <c r="BU61">
        <f t="shared" si="89"/>
        <v>0.5415750737120093</v>
      </c>
      <c r="BV61">
        <f t="shared" si="90"/>
        <v>0.63226717731330795</v>
      </c>
      <c r="BW61">
        <f t="shared" si="91"/>
        <v>0.72943980929678176</v>
      </c>
      <c r="BX61">
        <f t="shared" si="92"/>
        <v>0.75312763979195785</v>
      </c>
      <c r="BY61">
        <f t="shared" si="93"/>
        <v>0.76254890055414215</v>
      </c>
      <c r="BZ61">
        <f t="shared" si="94"/>
        <v>0.44077845624202888</v>
      </c>
      <c r="CA61">
        <f t="shared" si="95"/>
        <v>0.55922154375797106</v>
      </c>
      <c r="CB61">
        <v>3514</v>
      </c>
      <c r="CC61">
        <v>300</v>
      </c>
      <c r="CD61">
        <v>300</v>
      </c>
      <c r="CE61">
        <v>300</v>
      </c>
      <c r="CF61">
        <v>10257.1</v>
      </c>
      <c r="CG61">
        <v>1237.6400000000001</v>
      </c>
      <c r="CH61">
        <v>-1.11818E-2</v>
      </c>
      <c r="CI61">
        <v>-1.03</v>
      </c>
      <c r="CJ61" t="s">
        <v>421</v>
      </c>
      <c r="CK61" t="s">
        <v>421</v>
      </c>
      <c r="CL61" t="s">
        <v>421</v>
      </c>
      <c r="CM61" t="s">
        <v>421</v>
      </c>
      <c r="CN61" t="s">
        <v>421</v>
      </c>
      <c r="CO61" t="s">
        <v>421</v>
      </c>
      <c r="CP61" t="s">
        <v>421</v>
      </c>
      <c r="CQ61" t="s">
        <v>421</v>
      </c>
      <c r="CR61" t="s">
        <v>421</v>
      </c>
      <c r="CS61" t="s">
        <v>421</v>
      </c>
      <c r="CT61">
        <f t="shared" si="96"/>
        <v>1800.03</v>
      </c>
      <c r="CU61">
        <f t="shared" si="97"/>
        <v>1513.2101995194248</v>
      </c>
      <c r="CV61">
        <f t="shared" si="98"/>
        <v>0.84065832209431224</v>
      </c>
      <c r="CW61">
        <f t="shared" si="99"/>
        <v>0.16087056164202262</v>
      </c>
      <c r="CX61">
        <v>6</v>
      </c>
      <c r="CY61">
        <v>0.5</v>
      </c>
      <c r="CZ61" t="s">
        <v>422</v>
      </c>
      <c r="DA61">
        <v>2</v>
      </c>
      <c r="DB61" t="b">
        <v>1</v>
      </c>
      <c r="DC61">
        <v>1657386900</v>
      </c>
      <c r="DD61">
        <v>454.411</v>
      </c>
      <c r="DE61">
        <v>499.95100000000002</v>
      </c>
      <c r="DF61">
        <v>23.312100000000001</v>
      </c>
      <c r="DG61">
        <v>15.6007</v>
      </c>
      <c r="DH61">
        <v>454.44799999999998</v>
      </c>
      <c r="DI61">
        <v>23.292200000000001</v>
      </c>
      <c r="DJ61">
        <v>499.964</v>
      </c>
      <c r="DK61">
        <v>99.672600000000003</v>
      </c>
      <c r="DL61">
        <v>9.9897899999999998E-2</v>
      </c>
      <c r="DM61">
        <v>28.4131</v>
      </c>
      <c r="DN61">
        <v>28.049099999999999</v>
      </c>
      <c r="DO61">
        <v>999.9</v>
      </c>
      <c r="DP61">
        <v>0</v>
      </c>
      <c r="DQ61">
        <v>0</v>
      </c>
      <c r="DR61">
        <v>9985</v>
      </c>
      <c r="DS61">
        <v>0</v>
      </c>
      <c r="DT61">
        <v>2153.5700000000002</v>
      </c>
      <c r="DU61">
        <v>-45.5398</v>
      </c>
      <c r="DV61">
        <v>465.25700000000001</v>
      </c>
      <c r="DW61">
        <v>507.87400000000002</v>
      </c>
      <c r="DX61">
        <v>7.7114000000000003</v>
      </c>
      <c r="DY61">
        <v>499.95100000000002</v>
      </c>
      <c r="DZ61">
        <v>15.6007</v>
      </c>
      <c r="EA61">
        <v>2.3235800000000002</v>
      </c>
      <c r="EB61">
        <v>1.55497</v>
      </c>
      <c r="EC61">
        <v>19.840800000000002</v>
      </c>
      <c r="ED61">
        <v>13.519600000000001</v>
      </c>
      <c r="EE61">
        <v>1800.03</v>
      </c>
      <c r="EF61">
        <v>0.97799400000000003</v>
      </c>
      <c r="EG61">
        <v>2.20056E-2</v>
      </c>
      <c r="EH61">
        <v>0</v>
      </c>
      <c r="EI61">
        <v>877.78599999999994</v>
      </c>
      <c r="EJ61">
        <v>5.0007299999999999</v>
      </c>
      <c r="EK61">
        <v>21861.5</v>
      </c>
      <c r="EL61">
        <v>14733.6</v>
      </c>
      <c r="EM61">
        <v>46.375</v>
      </c>
      <c r="EN61">
        <v>48.125</v>
      </c>
      <c r="EO61">
        <v>47.436999999999998</v>
      </c>
      <c r="EP61">
        <v>47.061999999999998</v>
      </c>
      <c r="EQ61">
        <v>47.936999999999998</v>
      </c>
      <c r="ER61">
        <v>1755.53</v>
      </c>
      <c r="ES61">
        <v>39.5</v>
      </c>
      <c r="ET61">
        <v>0</v>
      </c>
      <c r="EU61">
        <v>169.70000004768369</v>
      </c>
      <c r="EV61">
        <v>0</v>
      </c>
      <c r="EW61">
        <v>876.48161538461557</v>
      </c>
      <c r="EX61">
        <v>8.8534017103894023</v>
      </c>
      <c r="EY61">
        <v>-23.969232355921822</v>
      </c>
      <c r="EZ61">
        <v>21896.79615384616</v>
      </c>
      <c r="FA61">
        <v>15</v>
      </c>
      <c r="FB61">
        <v>1657386801</v>
      </c>
      <c r="FC61" t="s">
        <v>651</v>
      </c>
      <c r="FD61">
        <v>1657386798.5</v>
      </c>
      <c r="FE61">
        <v>1657386801</v>
      </c>
      <c r="FF61">
        <v>48</v>
      </c>
      <c r="FG61">
        <v>1.7999999999999999E-2</v>
      </c>
      <c r="FH61">
        <v>0</v>
      </c>
      <c r="FI61">
        <v>-3.5000000000000003E-2</v>
      </c>
      <c r="FJ61">
        <v>-3.4000000000000002E-2</v>
      </c>
      <c r="FK61">
        <v>500</v>
      </c>
      <c r="FL61">
        <v>15</v>
      </c>
      <c r="FM61">
        <v>0.04</v>
      </c>
      <c r="FN61">
        <v>0.01</v>
      </c>
      <c r="FO61">
        <v>-45.578152500000002</v>
      </c>
      <c r="FP61">
        <v>-0.22481538461527029</v>
      </c>
      <c r="FQ61">
        <v>0.1004049624956353</v>
      </c>
      <c r="FR61">
        <v>1</v>
      </c>
      <c r="FS61">
        <v>7.7091194999999999</v>
      </c>
      <c r="FT61">
        <v>5.8598273921183178E-2</v>
      </c>
      <c r="FU61">
        <v>6.4458490325169544E-3</v>
      </c>
      <c r="FV61">
        <v>1</v>
      </c>
      <c r="FW61">
        <v>2</v>
      </c>
      <c r="FX61">
        <v>2</v>
      </c>
      <c r="FY61" t="s">
        <v>424</v>
      </c>
      <c r="FZ61">
        <v>2.90998</v>
      </c>
      <c r="GA61">
        <v>2.85385</v>
      </c>
      <c r="GB61">
        <v>0.10775899999999999</v>
      </c>
      <c r="GC61">
        <v>0.117644</v>
      </c>
      <c r="GD61">
        <v>0.11060499999999999</v>
      </c>
      <c r="GE61">
        <v>8.5302900000000001E-2</v>
      </c>
      <c r="GF61">
        <v>29611</v>
      </c>
      <c r="GG61">
        <v>23488.9</v>
      </c>
      <c r="GH61">
        <v>30579.3</v>
      </c>
      <c r="GI61">
        <v>24578.6</v>
      </c>
      <c r="GJ61">
        <v>35624</v>
      </c>
      <c r="GK61">
        <v>30181.200000000001</v>
      </c>
      <c r="GL61">
        <v>41499.300000000003</v>
      </c>
      <c r="GM61">
        <v>33961.699999999997</v>
      </c>
      <c r="GN61">
        <v>2.07057</v>
      </c>
      <c r="GO61">
        <v>1.95275</v>
      </c>
      <c r="GP61">
        <v>1.9393899999999999E-2</v>
      </c>
      <c r="GQ61">
        <v>0</v>
      </c>
      <c r="GR61">
        <v>27.732399999999998</v>
      </c>
      <c r="GS61">
        <v>999.9</v>
      </c>
      <c r="GT61">
        <v>55</v>
      </c>
      <c r="GU61">
        <v>36.299999999999997</v>
      </c>
      <c r="GV61">
        <v>33.482799999999997</v>
      </c>
      <c r="GW61">
        <v>61.531100000000002</v>
      </c>
      <c r="GX61">
        <v>25.212299999999999</v>
      </c>
      <c r="GY61">
        <v>1</v>
      </c>
      <c r="GZ61">
        <v>0.35763499999999998</v>
      </c>
      <c r="HA61">
        <v>3.0764399999999998</v>
      </c>
      <c r="HB61">
        <v>20.229900000000001</v>
      </c>
      <c r="HC61">
        <v>5.2349600000000001</v>
      </c>
      <c r="HD61">
        <v>11.950100000000001</v>
      </c>
      <c r="HE61">
        <v>4.9874499999999999</v>
      </c>
      <c r="HF61">
        <v>3.2863799999999999</v>
      </c>
      <c r="HG61">
        <v>9999</v>
      </c>
      <c r="HH61">
        <v>9999</v>
      </c>
      <c r="HI61">
        <v>9999</v>
      </c>
      <c r="HJ61">
        <v>187.5</v>
      </c>
      <c r="HK61">
        <v>1.86171</v>
      </c>
      <c r="HL61">
        <v>1.85944</v>
      </c>
      <c r="HM61">
        <v>1.8598600000000001</v>
      </c>
      <c r="HN61">
        <v>1.85808</v>
      </c>
      <c r="HO61">
        <v>1.86005</v>
      </c>
      <c r="HP61">
        <v>1.85745</v>
      </c>
      <c r="HQ61">
        <v>1.86592</v>
      </c>
      <c r="HR61">
        <v>1.8650899999999999</v>
      </c>
      <c r="HS61">
        <v>0</v>
      </c>
      <c r="HT61">
        <v>0</v>
      </c>
      <c r="HU61">
        <v>0</v>
      </c>
      <c r="HV61">
        <v>0</v>
      </c>
      <c r="HW61" t="s">
        <v>425</v>
      </c>
      <c r="HX61" t="s">
        <v>426</v>
      </c>
      <c r="HY61" t="s">
        <v>427</v>
      </c>
      <c r="HZ61" t="s">
        <v>427</v>
      </c>
      <c r="IA61" t="s">
        <v>427</v>
      </c>
      <c r="IB61" t="s">
        <v>427</v>
      </c>
      <c r="IC61">
        <v>0</v>
      </c>
      <c r="ID61">
        <v>100</v>
      </c>
      <c r="IE61">
        <v>100</v>
      </c>
      <c r="IF61">
        <v>-3.6999999999999998E-2</v>
      </c>
      <c r="IG61">
        <v>1.9900000000000001E-2</v>
      </c>
      <c r="IH61">
        <v>-0.29742333195473691</v>
      </c>
      <c r="II61">
        <v>1.158620315000149E-3</v>
      </c>
      <c r="IJ61">
        <v>-1.4607559310062331E-6</v>
      </c>
      <c r="IK61">
        <v>3.8484305645441042E-10</v>
      </c>
      <c r="IL61">
        <v>-8.1490692033869688E-2</v>
      </c>
      <c r="IM61">
        <v>3.0484640434847699E-3</v>
      </c>
      <c r="IN61">
        <v>-9.3584587959385786E-5</v>
      </c>
      <c r="IO61">
        <v>6.42983829145831E-6</v>
      </c>
      <c r="IP61">
        <v>4</v>
      </c>
      <c r="IQ61">
        <v>2084</v>
      </c>
      <c r="IR61">
        <v>2</v>
      </c>
      <c r="IS61">
        <v>32</v>
      </c>
      <c r="IT61">
        <v>1.7</v>
      </c>
      <c r="IU61">
        <v>1.6</v>
      </c>
      <c r="IV61">
        <v>1.2097199999999999</v>
      </c>
      <c r="IW61">
        <v>2.4462899999999999</v>
      </c>
      <c r="IX61">
        <v>1.54297</v>
      </c>
      <c r="IY61">
        <v>2.34863</v>
      </c>
      <c r="IZ61">
        <v>1.54541</v>
      </c>
      <c r="JA61">
        <v>2.3022499999999999</v>
      </c>
      <c r="JB61">
        <v>38.697899999999997</v>
      </c>
      <c r="JC61">
        <v>23.9649</v>
      </c>
      <c r="JD61">
        <v>18</v>
      </c>
      <c r="JE61">
        <v>511.41500000000002</v>
      </c>
      <c r="JF61">
        <v>503.57100000000003</v>
      </c>
      <c r="JG61">
        <v>24.229900000000001</v>
      </c>
      <c r="JH61">
        <v>31.844100000000001</v>
      </c>
      <c r="JI61">
        <v>30.0002</v>
      </c>
      <c r="JJ61">
        <v>31.7959</v>
      </c>
      <c r="JK61">
        <v>31.748899999999999</v>
      </c>
      <c r="JL61">
        <v>24.289300000000001</v>
      </c>
      <c r="JM61">
        <v>59.149700000000003</v>
      </c>
      <c r="JN61">
        <v>0</v>
      </c>
      <c r="JO61">
        <v>24.2073</v>
      </c>
      <c r="JP61">
        <v>500</v>
      </c>
      <c r="JQ61">
        <v>15.5337</v>
      </c>
      <c r="JR61">
        <v>99.881399999999999</v>
      </c>
      <c r="JS61">
        <v>99.347700000000003</v>
      </c>
    </row>
    <row r="62" spans="1:279" x14ac:dyDescent="0.25">
      <c r="A62">
        <v>46</v>
      </c>
      <c r="B62">
        <v>1657387088.5</v>
      </c>
      <c r="C62">
        <v>9984.5</v>
      </c>
      <c r="D62" t="s">
        <v>652</v>
      </c>
      <c r="E62" t="s">
        <v>653</v>
      </c>
      <c r="F62" t="s">
        <v>413</v>
      </c>
      <c r="G62" t="s">
        <v>414</v>
      </c>
      <c r="H62" t="s">
        <v>598</v>
      </c>
      <c r="I62" t="s">
        <v>598</v>
      </c>
      <c r="J62" t="s">
        <v>512</v>
      </c>
      <c r="K62">
        <v>1657387088.5</v>
      </c>
      <c r="L62">
        <f t="shared" si="50"/>
        <v>6.3270531366354452E-3</v>
      </c>
      <c r="M62">
        <f t="shared" si="51"/>
        <v>6.3270531366354454</v>
      </c>
      <c r="N62">
        <f t="shared" si="52"/>
        <v>39.348844998445806</v>
      </c>
      <c r="O62">
        <f t="shared" si="53"/>
        <v>548.71199999999999</v>
      </c>
      <c r="P62">
        <f t="shared" si="54"/>
        <v>389.11414687055884</v>
      </c>
      <c r="Q62">
        <f t="shared" si="55"/>
        <v>38.820181894661005</v>
      </c>
      <c r="R62">
        <f t="shared" si="56"/>
        <v>54.742547448086405</v>
      </c>
      <c r="S62">
        <f t="shared" si="57"/>
        <v>0.45553606423228898</v>
      </c>
      <c r="T62">
        <f t="shared" si="58"/>
        <v>2.9193046095479396</v>
      </c>
      <c r="U62">
        <f t="shared" si="59"/>
        <v>0.41941281745842596</v>
      </c>
      <c r="V62">
        <f t="shared" si="60"/>
        <v>0.26513942450224481</v>
      </c>
      <c r="W62">
        <f t="shared" si="61"/>
        <v>289.56966207271961</v>
      </c>
      <c r="X62">
        <f t="shared" si="62"/>
        <v>28.229748201254743</v>
      </c>
      <c r="Y62">
        <f t="shared" si="63"/>
        <v>27.8872</v>
      </c>
      <c r="Z62">
        <f t="shared" si="64"/>
        <v>3.7699568404343129</v>
      </c>
      <c r="AA62">
        <f t="shared" si="65"/>
        <v>60.302468888892037</v>
      </c>
      <c r="AB62">
        <f t="shared" si="66"/>
        <v>2.3108092788412806</v>
      </c>
      <c r="AC62">
        <f t="shared" si="67"/>
        <v>3.8320309622794588</v>
      </c>
      <c r="AD62">
        <f t="shared" si="68"/>
        <v>1.4591475615930323</v>
      </c>
      <c r="AE62">
        <f t="shared" si="69"/>
        <v>-279.02304332562312</v>
      </c>
      <c r="AF62">
        <f t="shared" si="70"/>
        <v>44.099431140807681</v>
      </c>
      <c r="AG62">
        <f t="shared" si="71"/>
        <v>3.29368852018467</v>
      </c>
      <c r="AH62">
        <f t="shared" si="72"/>
        <v>57.939738408088843</v>
      </c>
      <c r="AI62">
        <f t="shared" si="73"/>
        <v>39.23154385551323</v>
      </c>
      <c r="AJ62">
        <f t="shared" si="74"/>
        <v>6.3289233747759113</v>
      </c>
      <c r="AK62">
        <f t="shared" si="75"/>
        <v>39.348844998445806</v>
      </c>
      <c r="AL62">
        <v>609.73234650788618</v>
      </c>
      <c r="AM62">
        <v>561.70993333333263</v>
      </c>
      <c r="AN62">
        <v>6.6842927946701731E-3</v>
      </c>
      <c r="AO62">
        <v>67.026280111987262</v>
      </c>
      <c r="AP62">
        <f t="shared" si="76"/>
        <v>6.3270531366354454</v>
      </c>
      <c r="AQ62">
        <v>15.743788953914811</v>
      </c>
      <c r="AR62">
        <v>23.16550484848484</v>
      </c>
      <c r="AS62">
        <v>-5.0468526226157221E-4</v>
      </c>
      <c r="AT62">
        <v>77.981385265525702</v>
      </c>
      <c r="AU62">
        <v>0</v>
      </c>
      <c r="AV62">
        <v>0</v>
      </c>
      <c r="AW62">
        <f t="shared" si="77"/>
        <v>1</v>
      </c>
      <c r="AX62">
        <f t="shared" si="78"/>
        <v>0</v>
      </c>
      <c r="AY62">
        <f t="shared" si="79"/>
        <v>52370.516276688308</v>
      </c>
      <c r="AZ62" t="s">
        <v>418</v>
      </c>
      <c r="BA62">
        <v>10261.299999999999</v>
      </c>
      <c r="BB62">
        <v>726.8726923076922</v>
      </c>
      <c r="BC62">
        <v>3279.05</v>
      </c>
      <c r="BD62">
        <f t="shared" si="80"/>
        <v>0.77832826815458989</v>
      </c>
      <c r="BE62">
        <v>-1.5391584728262959</v>
      </c>
      <c r="BF62" t="s">
        <v>654</v>
      </c>
      <c r="BG62">
        <v>10257.200000000001</v>
      </c>
      <c r="BH62">
        <v>887.57292307692308</v>
      </c>
      <c r="BI62">
        <v>1356.4</v>
      </c>
      <c r="BJ62">
        <f t="shared" si="81"/>
        <v>0.3456407231812717</v>
      </c>
      <c r="BK62">
        <v>0.5</v>
      </c>
      <c r="BL62">
        <f t="shared" si="82"/>
        <v>1513.2014995195439</v>
      </c>
      <c r="BM62">
        <f t="shared" si="83"/>
        <v>39.348844998445806</v>
      </c>
      <c r="BN62">
        <f t="shared" si="84"/>
        <v>261.51203030645996</v>
      </c>
      <c r="BO62">
        <f t="shared" si="85"/>
        <v>2.7020858414596099E-2</v>
      </c>
      <c r="BP62">
        <f t="shared" si="86"/>
        <v>1.4174653494544383</v>
      </c>
      <c r="BQ62">
        <f t="shared" si="87"/>
        <v>553.08633077983234</v>
      </c>
      <c r="BR62" t="s">
        <v>655</v>
      </c>
      <c r="BS62">
        <v>621.33000000000004</v>
      </c>
      <c r="BT62">
        <f t="shared" si="88"/>
        <v>621.33000000000004</v>
      </c>
      <c r="BU62">
        <f t="shared" si="89"/>
        <v>0.54192716012975528</v>
      </c>
      <c r="BV62">
        <f t="shared" si="90"/>
        <v>0.63779922581941451</v>
      </c>
      <c r="BW62">
        <f t="shared" si="91"/>
        <v>0.72342082687416276</v>
      </c>
      <c r="BX62">
        <f t="shared" si="92"/>
        <v>0.74472873725157629</v>
      </c>
      <c r="BY62">
        <f t="shared" si="93"/>
        <v>0.75333715812185087</v>
      </c>
      <c r="BZ62">
        <f t="shared" si="94"/>
        <v>0.44648026395914758</v>
      </c>
      <c r="CA62">
        <f t="shared" si="95"/>
        <v>0.55351973604085236</v>
      </c>
      <c r="CB62">
        <v>3516</v>
      </c>
      <c r="CC62">
        <v>300</v>
      </c>
      <c r="CD62">
        <v>300</v>
      </c>
      <c r="CE62">
        <v>300</v>
      </c>
      <c r="CF62">
        <v>10257.200000000001</v>
      </c>
      <c r="CG62">
        <v>1265.5</v>
      </c>
      <c r="CH62">
        <v>-1.11827E-2</v>
      </c>
      <c r="CI62">
        <v>1.87</v>
      </c>
      <c r="CJ62" t="s">
        <v>421</v>
      </c>
      <c r="CK62" t="s">
        <v>421</v>
      </c>
      <c r="CL62" t="s">
        <v>421</v>
      </c>
      <c r="CM62" t="s">
        <v>421</v>
      </c>
      <c r="CN62" t="s">
        <v>421</v>
      </c>
      <c r="CO62" t="s">
        <v>421</v>
      </c>
      <c r="CP62" t="s">
        <v>421</v>
      </c>
      <c r="CQ62" t="s">
        <v>421</v>
      </c>
      <c r="CR62" t="s">
        <v>421</v>
      </c>
      <c r="CS62" t="s">
        <v>421</v>
      </c>
      <c r="CT62">
        <f t="shared" si="96"/>
        <v>1800.02</v>
      </c>
      <c r="CU62">
        <f t="shared" si="97"/>
        <v>1513.2014995195439</v>
      </c>
      <c r="CV62">
        <f t="shared" si="98"/>
        <v>0.84065815908686781</v>
      </c>
      <c r="CW62">
        <f t="shared" si="99"/>
        <v>0.16087024703765493</v>
      </c>
      <c r="CX62">
        <v>6</v>
      </c>
      <c r="CY62">
        <v>0.5</v>
      </c>
      <c r="CZ62" t="s">
        <v>422</v>
      </c>
      <c r="DA62">
        <v>2</v>
      </c>
      <c r="DB62" t="b">
        <v>1</v>
      </c>
      <c r="DC62">
        <v>1657387088.5</v>
      </c>
      <c r="DD62">
        <v>548.71199999999999</v>
      </c>
      <c r="DE62">
        <v>599.971</v>
      </c>
      <c r="DF62">
        <v>23.162400000000002</v>
      </c>
      <c r="DG62">
        <v>15.7416</v>
      </c>
      <c r="DH62">
        <v>548.86</v>
      </c>
      <c r="DI62">
        <v>23.139099999999999</v>
      </c>
      <c r="DJ62">
        <v>499.86500000000001</v>
      </c>
      <c r="DK62">
        <v>99.666300000000007</v>
      </c>
      <c r="DL62">
        <v>9.9237199999999998E-2</v>
      </c>
      <c r="DM62">
        <v>28.167400000000001</v>
      </c>
      <c r="DN62">
        <v>27.8872</v>
      </c>
      <c r="DO62">
        <v>999.9</v>
      </c>
      <c r="DP62">
        <v>0</v>
      </c>
      <c r="DQ62">
        <v>0</v>
      </c>
      <c r="DR62">
        <v>9975</v>
      </c>
      <c r="DS62">
        <v>0</v>
      </c>
      <c r="DT62">
        <v>604.34100000000001</v>
      </c>
      <c r="DU62">
        <v>-51.258800000000001</v>
      </c>
      <c r="DV62">
        <v>561.72299999999996</v>
      </c>
      <c r="DW62">
        <v>609.56600000000003</v>
      </c>
      <c r="DX62">
        <v>7.42089</v>
      </c>
      <c r="DY62">
        <v>599.971</v>
      </c>
      <c r="DZ62">
        <v>15.7416</v>
      </c>
      <c r="EA62">
        <v>2.3085100000000001</v>
      </c>
      <c r="EB62">
        <v>1.5689</v>
      </c>
      <c r="EC62">
        <v>19.735900000000001</v>
      </c>
      <c r="ED62">
        <v>13.656700000000001</v>
      </c>
      <c r="EE62">
        <v>1800.02</v>
      </c>
      <c r="EF62">
        <v>0.97799800000000003</v>
      </c>
      <c r="EG62">
        <v>2.20021E-2</v>
      </c>
      <c r="EH62">
        <v>0</v>
      </c>
      <c r="EI62">
        <v>887.85900000000004</v>
      </c>
      <c r="EJ62">
        <v>5.0007299999999999</v>
      </c>
      <c r="EK62">
        <v>19002</v>
      </c>
      <c r="EL62">
        <v>14733.5</v>
      </c>
      <c r="EM62">
        <v>46.5</v>
      </c>
      <c r="EN62">
        <v>48.375</v>
      </c>
      <c r="EO62">
        <v>47.5</v>
      </c>
      <c r="EP62">
        <v>47.436999999999998</v>
      </c>
      <c r="EQ62">
        <v>48.186999999999998</v>
      </c>
      <c r="ER62">
        <v>1755.53</v>
      </c>
      <c r="ES62">
        <v>39.49</v>
      </c>
      <c r="ET62">
        <v>0</v>
      </c>
      <c r="EU62">
        <v>188.29999995231631</v>
      </c>
      <c r="EV62">
        <v>0</v>
      </c>
      <c r="EW62">
        <v>887.57292307692308</v>
      </c>
      <c r="EX62">
        <v>2.272888897461105</v>
      </c>
      <c r="EY62">
        <v>29.27521313467965</v>
      </c>
      <c r="EZ62">
        <v>18990.01923076923</v>
      </c>
      <c r="FA62">
        <v>15</v>
      </c>
      <c r="FB62">
        <v>1657387015</v>
      </c>
      <c r="FC62" t="s">
        <v>656</v>
      </c>
      <c r="FD62">
        <v>1657387006.5</v>
      </c>
      <c r="FE62">
        <v>1657387015</v>
      </c>
      <c r="FF62">
        <v>49</v>
      </c>
      <c r="FG62">
        <v>-0.11</v>
      </c>
      <c r="FH62">
        <v>5.0000000000000001E-3</v>
      </c>
      <c r="FI62">
        <v>-0.155</v>
      </c>
      <c r="FJ62">
        <v>-2.5999999999999999E-2</v>
      </c>
      <c r="FK62">
        <v>600</v>
      </c>
      <c r="FL62">
        <v>16</v>
      </c>
      <c r="FM62">
        <v>0.05</v>
      </c>
      <c r="FN62">
        <v>0.01</v>
      </c>
      <c r="FO62">
        <v>-51.369092500000001</v>
      </c>
      <c r="FP62">
        <v>-8.3538461538458595E-3</v>
      </c>
      <c r="FQ62">
        <v>0.1356447978867972</v>
      </c>
      <c r="FR62">
        <v>1</v>
      </c>
      <c r="FS62">
        <v>7.4525935000000008</v>
      </c>
      <c r="FT62">
        <v>-0.15714078799249581</v>
      </c>
      <c r="FU62">
        <v>1.5699077926744659E-2</v>
      </c>
      <c r="FV62">
        <v>0</v>
      </c>
      <c r="FW62">
        <v>1</v>
      </c>
      <c r="FX62">
        <v>2</v>
      </c>
      <c r="FY62" t="s">
        <v>509</v>
      </c>
      <c r="FZ62">
        <v>2.9094899999999999</v>
      </c>
      <c r="GA62">
        <v>2.8531</v>
      </c>
      <c r="GB62">
        <v>0.123791</v>
      </c>
      <c r="GC62">
        <v>0.13409299999999999</v>
      </c>
      <c r="GD62">
        <v>0.110072</v>
      </c>
      <c r="GE62">
        <v>8.5850899999999994E-2</v>
      </c>
      <c r="GF62">
        <v>29072.799999999999</v>
      </c>
      <c r="GG62">
        <v>23046.7</v>
      </c>
      <c r="GH62">
        <v>30574.1</v>
      </c>
      <c r="GI62">
        <v>24574.9</v>
      </c>
      <c r="GJ62">
        <v>35639.9</v>
      </c>
      <c r="GK62">
        <v>30159.4</v>
      </c>
      <c r="GL62">
        <v>41492.6</v>
      </c>
      <c r="GM62">
        <v>33957.4</v>
      </c>
      <c r="GN62">
        <v>2.0688300000000002</v>
      </c>
      <c r="GO62">
        <v>1.9512799999999999</v>
      </c>
      <c r="GP62">
        <v>-3.8817499999999998E-3</v>
      </c>
      <c r="GQ62">
        <v>0</v>
      </c>
      <c r="GR62">
        <v>27.950600000000001</v>
      </c>
      <c r="GS62">
        <v>999.9</v>
      </c>
      <c r="GT62">
        <v>55.1</v>
      </c>
      <c r="GU62">
        <v>36.299999999999997</v>
      </c>
      <c r="GV62">
        <v>33.542700000000004</v>
      </c>
      <c r="GW62">
        <v>61.691099999999999</v>
      </c>
      <c r="GX62">
        <v>25.336500000000001</v>
      </c>
      <c r="GY62">
        <v>1</v>
      </c>
      <c r="GZ62">
        <v>0.36584100000000003</v>
      </c>
      <c r="HA62">
        <v>3.02928</v>
      </c>
      <c r="HB62">
        <v>20.2319</v>
      </c>
      <c r="HC62">
        <v>5.23421</v>
      </c>
      <c r="HD62">
        <v>11.950100000000001</v>
      </c>
      <c r="HE62">
        <v>4.9871999999999996</v>
      </c>
      <c r="HF62">
        <v>3.2864300000000002</v>
      </c>
      <c r="HG62">
        <v>9999</v>
      </c>
      <c r="HH62">
        <v>9999</v>
      </c>
      <c r="HI62">
        <v>9999</v>
      </c>
      <c r="HJ62">
        <v>187.5</v>
      </c>
      <c r="HK62">
        <v>1.86172</v>
      </c>
      <c r="HL62">
        <v>1.85944</v>
      </c>
      <c r="HM62">
        <v>1.8598600000000001</v>
      </c>
      <c r="HN62">
        <v>1.85809</v>
      </c>
      <c r="HO62">
        <v>1.86005</v>
      </c>
      <c r="HP62">
        <v>1.85744</v>
      </c>
      <c r="HQ62">
        <v>1.8659600000000001</v>
      </c>
      <c r="HR62">
        <v>1.86513</v>
      </c>
      <c r="HS62">
        <v>0</v>
      </c>
      <c r="HT62">
        <v>0</v>
      </c>
      <c r="HU62">
        <v>0</v>
      </c>
      <c r="HV62">
        <v>0</v>
      </c>
      <c r="HW62" t="s">
        <v>425</v>
      </c>
      <c r="HX62" t="s">
        <v>426</v>
      </c>
      <c r="HY62" t="s">
        <v>427</v>
      </c>
      <c r="HZ62" t="s">
        <v>427</v>
      </c>
      <c r="IA62" t="s">
        <v>427</v>
      </c>
      <c r="IB62" t="s">
        <v>427</v>
      </c>
      <c r="IC62">
        <v>0</v>
      </c>
      <c r="ID62">
        <v>100</v>
      </c>
      <c r="IE62">
        <v>100</v>
      </c>
      <c r="IF62">
        <v>-0.14799999999999999</v>
      </c>
      <c r="IG62">
        <v>2.3300000000000001E-2</v>
      </c>
      <c r="IH62">
        <v>-0.40778849495410741</v>
      </c>
      <c r="II62">
        <v>1.158620315000149E-3</v>
      </c>
      <c r="IJ62">
        <v>-1.4607559310062331E-6</v>
      </c>
      <c r="IK62">
        <v>3.8484305645441042E-10</v>
      </c>
      <c r="IL62">
        <v>-7.6722252845734806E-2</v>
      </c>
      <c r="IM62">
        <v>3.0484640434847699E-3</v>
      </c>
      <c r="IN62">
        <v>-9.3584587959385786E-5</v>
      </c>
      <c r="IO62">
        <v>6.42983829145831E-6</v>
      </c>
      <c r="IP62">
        <v>4</v>
      </c>
      <c r="IQ62">
        <v>2084</v>
      </c>
      <c r="IR62">
        <v>2</v>
      </c>
      <c r="IS62">
        <v>32</v>
      </c>
      <c r="IT62">
        <v>1.4</v>
      </c>
      <c r="IU62">
        <v>1.2</v>
      </c>
      <c r="IV62">
        <v>1.40381</v>
      </c>
      <c r="IW62">
        <v>2.4438499999999999</v>
      </c>
      <c r="IX62">
        <v>1.54419</v>
      </c>
      <c r="IY62">
        <v>2.35229</v>
      </c>
      <c r="IZ62">
        <v>1.54541</v>
      </c>
      <c r="JA62">
        <v>2.2949199999999998</v>
      </c>
      <c r="JB62">
        <v>38.747100000000003</v>
      </c>
      <c r="JC62">
        <v>23.9649</v>
      </c>
      <c r="JD62">
        <v>18</v>
      </c>
      <c r="JE62">
        <v>510.834</v>
      </c>
      <c r="JF62">
        <v>502.94900000000001</v>
      </c>
      <c r="JG62">
        <v>23.687899999999999</v>
      </c>
      <c r="JH62">
        <v>31.962700000000002</v>
      </c>
      <c r="JI62">
        <v>29.9999</v>
      </c>
      <c r="JJ62">
        <v>31.856300000000001</v>
      </c>
      <c r="JK62">
        <v>31.797799999999999</v>
      </c>
      <c r="JL62">
        <v>28.181899999999999</v>
      </c>
      <c r="JM62">
        <v>59.0503</v>
      </c>
      <c r="JN62">
        <v>0</v>
      </c>
      <c r="JO62">
        <v>23.745200000000001</v>
      </c>
      <c r="JP62">
        <v>600</v>
      </c>
      <c r="JQ62">
        <v>15.739699999999999</v>
      </c>
      <c r="JR62">
        <v>99.864999999999995</v>
      </c>
      <c r="JS62">
        <v>99.334299999999999</v>
      </c>
    </row>
    <row r="63" spans="1:279" x14ac:dyDescent="0.25">
      <c r="A63">
        <v>47</v>
      </c>
      <c r="B63">
        <v>1657387277</v>
      </c>
      <c r="C63">
        <v>10173</v>
      </c>
      <c r="D63" t="s">
        <v>657</v>
      </c>
      <c r="E63" t="s">
        <v>658</v>
      </c>
      <c r="F63" t="s">
        <v>413</v>
      </c>
      <c r="G63" t="s">
        <v>414</v>
      </c>
      <c r="H63" t="s">
        <v>598</v>
      </c>
      <c r="I63" t="s">
        <v>598</v>
      </c>
      <c r="J63" t="s">
        <v>512</v>
      </c>
      <c r="K63">
        <v>1657387277</v>
      </c>
      <c r="L63">
        <f t="shared" si="50"/>
        <v>5.2647066433830622E-3</v>
      </c>
      <c r="M63">
        <f t="shared" si="51"/>
        <v>5.2647066433830618</v>
      </c>
      <c r="N63">
        <f t="shared" si="52"/>
        <v>42.33384204869084</v>
      </c>
      <c r="O63">
        <f t="shared" si="53"/>
        <v>744.43899999999996</v>
      </c>
      <c r="P63">
        <f t="shared" si="54"/>
        <v>533.3717767612477</v>
      </c>
      <c r="Q63">
        <f t="shared" si="55"/>
        <v>53.216966291741137</v>
      </c>
      <c r="R63">
        <f t="shared" si="56"/>
        <v>74.276118263736095</v>
      </c>
      <c r="S63">
        <f t="shared" si="57"/>
        <v>0.36700371255094105</v>
      </c>
      <c r="T63">
        <f t="shared" si="58"/>
        <v>2.9234092919781318</v>
      </c>
      <c r="U63">
        <f t="shared" si="59"/>
        <v>0.34319437572764566</v>
      </c>
      <c r="V63">
        <f t="shared" si="60"/>
        <v>0.21650681138539474</v>
      </c>
      <c r="W63">
        <f t="shared" si="61"/>
        <v>289.57343307249511</v>
      </c>
      <c r="X63">
        <f t="shared" si="62"/>
        <v>28.551475542110943</v>
      </c>
      <c r="Y63">
        <f t="shared" si="63"/>
        <v>27.9772</v>
      </c>
      <c r="Z63">
        <f t="shared" si="64"/>
        <v>3.7897986475740613</v>
      </c>
      <c r="AA63">
        <f t="shared" si="65"/>
        <v>60.018338593792919</v>
      </c>
      <c r="AB63">
        <f t="shared" si="66"/>
        <v>2.3059810376668097</v>
      </c>
      <c r="AC63">
        <f t="shared" si="67"/>
        <v>3.8421274092137128</v>
      </c>
      <c r="AD63">
        <f t="shared" si="68"/>
        <v>1.4838176099072515</v>
      </c>
      <c r="AE63">
        <f t="shared" si="69"/>
        <v>-232.17356297319304</v>
      </c>
      <c r="AF63">
        <f t="shared" si="70"/>
        <v>37.100650547743804</v>
      </c>
      <c r="AG63">
        <f t="shared" si="71"/>
        <v>2.7689389106982749</v>
      </c>
      <c r="AH63">
        <f t="shared" si="72"/>
        <v>97.26945955774417</v>
      </c>
      <c r="AI63">
        <f t="shared" si="73"/>
        <v>42.109960220382675</v>
      </c>
      <c r="AJ63">
        <f t="shared" si="74"/>
        <v>5.2362642490304996</v>
      </c>
      <c r="AK63">
        <f t="shared" si="75"/>
        <v>42.33384204869084</v>
      </c>
      <c r="AL63">
        <v>813.76860287275281</v>
      </c>
      <c r="AM63">
        <v>762.06302424242438</v>
      </c>
      <c r="AN63">
        <v>2.5363699124953771E-3</v>
      </c>
      <c r="AO63">
        <v>67.023410138745703</v>
      </c>
      <c r="AP63">
        <f t="shared" si="76"/>
        <v>5.2647066433830618</v>
      </c>
      <c r="AQ63">
        <v>16.93405382351305</v>
      </c>
      <c r="AR63">
        <v>23.107726060606051</v>
      </c>
      <c r="AS63">
        <v>-4.7444952782181617E-5</v>
      </c>
      <c r="AT63">
        <v>78.004974731935548</v>
      </c>
      <c r="AU63">
        <v>0</v>
      </c>
      <c r="AV63">
        <v>0</v>
      </c>
      <c r="AW63">
        <f t="shared" si="77"/>
        <v>1</v>
      </c>
      <c r="AX63">
        <f t="shared" si="78"/>
        <v>0</v>
      </c>
      <c r="AY63">
        <f t="shared" si="79"/>
        <v>52480.713908523649</v>
      </c>
      <c r="AZ63" t="s">
        <v>418</v>
      </c>
      <c r="BA63">
        <v>10261.299999999999</v>
      </c>
      <c r="BB63">
        <v>726.8726923076922</v>
      </c>
      <c r="BC63">
        <v>3279.05</v>
      </c>
      <c r="BD63">
        <f t="shared" si="80"/>
        <v>0.77832826815458989</v>
      </c>
      <c r="BE63">
        <v>-1.5391584728262959</v>
      </c>
      <c r="BF63" t="s">
        <v>659</v>
      </c>
      <c r="BG63">
        <v>10258.6</v>
      </c>
      <c r="BH63">
        <v>866.63368000000003</v>
      </c>
      <c r="BI63">
        <v>1315.88</v>
      </c>
      <c r="BJ63">
        <f t="shared" si="81"/>
        <v>0.34140371462443386</v>
      </c>
      <c r="BK63">
        <v>0.5</v>
      </c>
      <c r="BL63">
        <f t="shared" si="82"/>
        <v>1513.2185995194275</v>
      </c>
      <c r="BM63">
        <f t="shared" si="83"/>
        <v>42.33384204869084</v>
      </c>
      <c r="BN63">
        <f t="shared" si="84"/>
        <v>258.30922545735802</v>
      </c>
      <c r="BO63">
        <f t="shared" si="85"/>
        <v>2.8993167633182975E-2</v>
      </c>
      <c r="BP63">
        <f t="shared" si="86"/>
        <v>1.4919065568288901</v>
      </c>
      <c r="BQ63">
        <f t="shared" si="87"/>
        <v>546.22778436838769</v>
      </c>
      <c r="BR63" t="s">
        <v>660</v>
      </c>
      <c r="BS63">
        <v>611.65</v>
      </c>
      <c r="BT63">
        <f t="shared" si="88"/>
        <v>611.65</v>
      </c>
      <c r="BU63">
        <f t="shared" si="89"/>
        <v>0.53517797975499293</v>
      </c>
      <c r="BV63">
        <f t="shared" si="90"/>
        <v>0.63792556409127699</v>
      </c>
      <c r="BW63">
        <f t="shared" si="91"/>
        <v>0.73598635375271804</v>
      </c>
      <c r="BX63">
        <f t="shared" si="92"/>
        <v>0.76271773564256407</v>
      </c>
      <c r="BY63">
        <f t="shared" si="93"/>
        <v>0.76921379799239276</v>
      </c>
      <c r="BZ63">
        <f t="shared" si="94"/>
        <v>0.45023310342200129</v>
      </c>
      <c r="CA63">
        <f t="shared" si="95"/>
        <v>0.54976689657799871</v>
      </c>
      <c r="CB63">
        <v>3518</v>
      </c>
      <c r="CC63">
        <v>300</v>
      </c>
      <c r="CD63">
        <v>300</v>
      </c>
      <c r="CE63">
        <v>300</v>
      </c>
      <c r="CF63">
        <v>10258.6</v>
      </c>
      <c r="CG63">
        <v>1228.7</v>
      </c>
      <c r="CH63">
        <v>-1.11839E-2</v>
      </c>
      <c r="CI63">
        <v>4.2699999999999996</v>
      </c>
      <c r="CJ63" t="s">
        <v>421</v>
      </c>
      <c r="CK63" t="s">
        <v>421</v>
      </c>
      <c r="CL63" t="s">
        <v>421</v>
      </c>
      <c r="CM63" t="s">
        <v>421</v>
      </c>
      <c r="CN63" t="s">
        <v>421</v>
      </c>
      <c r="CO63" t="s">
        <v>421</v>
      </c>
      <c r="CP63" t="s">
        <v>421</v>
      </c>
      <c r="CQ63" t="s">
        <v>421</v>
      </c>
      <c r="CR63" t="s">
        <v>421</v>
      </c>
      <c r="CS63" t="s">
        <v>421</v>
      </c>
      <c r="CT63">
        <f t="shared" si="96"/>
        <v>1800.04</v>
      </c>
      <c r="CU63">
        <f t="shared" si="97"/>
        <v>1513.2185995194275</v>
      </c>
      <c r="CV63">
        <f t="shared" si="98"/>
        <v>0.84065831843704997</v>
      </c>
      <c r="CW63">
        <f t="shared" si="99"/>
        <v>0.16087055458350655</v>
      </c>
      <c r="CX63">
        <v>6</v>
      </c>
      <c r="CY63">
        <v>0.5</v>
      </c>
      <c r="CZ63" t="s">
        <v>422</v>
      </c>
      <c r="DA63">
        <v>2</v>
      </c>
      <c r="DB63" t="b">
        <v>1</v>
      </c>
      <c r="DC63">
        <v>1657387277</v>
      </c>
      <c r="DD63">
        <v>744.43899999999996</v>
      </c>
      <c r="DE63">
        <v>799.66399999999999</v>
      </c>
      <c r="DF63">
        <v>23.111899999999999</v>
      </c>
      <c r="DG63">
        <v>16.971900000000002</v>
      </c>
      <c r="DH63">
        <v>744.51599999999996</v>
      </c>
      <c r="DI63">
        <v>23.095099999999999</v>
      </c>
      <c r="DJ63">
        <v>499.86099999999999</v>
      </c>
      <c r="DK63">
        <v>99.675299999999993</v>
      </c>
      <c r="DL63">
        <v>9.9319900000000003E-2</v>
      </c>
      <c r="DM63">
        <v>28.212599999999998</v>
      </c>
      <c r="DN63">
        <v>27.9772</v>
      </c>
      <c r="DO63">
        <v>999.9</v>
      </c>
      <c r="DP63">
        <v>0</v>
      </c>
      <c r="DQ63">
        <v>0</v>
      </c>
      <c r="DR63">
        <v>9997.5</v>
      </c>
      <c r="DS63">
        <v>0</v>
      </c>
      <c r="DT63">
        <v>572.45899999999995</v>
      </c>
      <c r="DU63">
        <v>-55.2258</v>
      </c>
      <c r="DV63">
        <v>762.05100000000004</v>
      </c>
      <c r="DW63">
        <v>813.471</v>
      </c>
      <c r="DX63">
        <v>6.1400499999999996</v>
      </c>
      <c r="DY63">
        <v>799.66399999999999</v>
      </c>
      <c r="DZ63">
        <v>16.971900000000002</v>
      </c>
      <c r="EA63">
        <v>2.30369</v>
      </c>
      <c r="EB63">
        <v>1.6916800000000001</v>
      </c>
      <c r="EC63">
        <v>19.702200000000001</v>
      </c>
      <c r="ED63">
        <v>14.8203</v>
      </c>
      <c r="EE63">
        <v>1800.04</v>
      </c>
      <c r="EF63">
        <v>0.97799400000000003</v>
      </c>
      <c r="EG63">
        <v>2.20056E-2</v>
      </c>
      <c r="EH63">
        <v>0</v>
      </c>
      <c r="EI63">
        <v>866.62599999999998</v>
      </c>
      <c r="EJ63">
        <v>5.0007299999999999</v>
      </c>
      <c r="EK63">
        <v>18699.3</v>
      </c>
      <c r="EL63">
        <v>14733.6</v>
      </c>
      <c r="EM63">
        <v>46.186999999999998</v>
      </c>
      <c r="EN63">
        <v>48.061999999999998</v>
      </c>
      <c r="EO63">
        <v>47.25</v>
      </c>
      <c r="EP63">
        <v>46.936999999999998</v>
      </c>
      <c r="EQ63">
        <v>47.75</v>
      </c>
      <c r="ER63">
        <v>1755.54</v>
      </c>
      <c r="ES63">
        <v>39.5</v>
      </c>
      <c r="ET63">
        <v>0</v>
      </c>
      <c r="EU63">
        <v>188.29999995231631</v>
      </c>
      <c r="EV63">
        <v>0</v>
      </c>
      <c r="EW63">
        <v>866.63368000000003</v>
      </c>
      <c r="EX63">
        <v>-2.1684615510738698</v>
      </c>
      <c r="EY63">
        <v>-3744.0846299107311</v>
      </c>
      <c r="EZ63">
        <v>19043.056</v>
      </c>
      <c r="FA63">
        <v>15</v>
      </c>
      <c r="FB63">
        <v>1657387178</v>
      </c>
      <c r="FC63" t="s">
        <v>661</v>
      </c>
      <c r="FD63">
        <v>1657387178</v>
      </c>
      <c r="FE63">
        <v>1657387177</v>
      </c>
      <c r="FF63">
        <v>50</v>
      </c>
      <c r="FG63">
        <v>0.11899999999999999</v>
      </c>
      <c r="FH63">
        <v>-6.0000000000000001E-3</v>
      </c>
      <c r="FI63">
        <v>-0.1</v>
      </c>
      <c r="FJ63">
        <v>-3.2000000000000001E-2</v>
      </c>
      <c r="FK63">
        <v>800</v>
      </c>
      <c r="FL63">
        <v>16</v>
      </c>
      <c r="FM63">
        <v>0.04</v>
      </c>
      <c r="FN63">
        <v>0.01</v>
      </c>
      <c r="FO63">
        <v>-55.681951219512193</v>
      </c>
      <c r="FP63">
        <v>0.93796097560992575</v>
      </c>
      <c r="FQ63">
        <v>0.24735249176315149</v>
      </c>
      <c r="FR63">
        <v>0</v>
      </c>
      <c r="FS63">
        <v>6.2408692682926841</v>
      </c>
      <c r="FT63">
        <v>-0.46064508710801488</v>
      </c>
      <c r="FU63">
        <v>4.9025228069530587E-2</v>
      </c>
      <c r="FV63">
        <v>0</v>
      </c>
      <c r="FW63">
        <v>0</v>
      </c>
      <c r="FX63">
        <v>2</v>
      </c>
      <c r="FY63" t="s">
        <v>498</v>
      </c>
      <c r="FZ63">
        <v>2.9096199999999999</v>
      </c>
      <c r="GA63">
        <v>2.8533900000000001</v>
      </c>
      <c r="GB63">
        <v>0.15323200000000001</v>
      </c>
      <c r="GC63">
        <v>0.163354</v>
      </c>
      <c r="GD63">
        <v>0.109946</v>
      </c>
      <c r="GE63">
        <v>9.07081E-2</v>
      </c>
      <c r="GF63">
        <v>28096.400000000001</v>
      </c>
      <c r="GG63">
        <v>22270.1</v>
      </c>
      <c r="GH63">
        <v>30575.5</v>
      </c>
      <c r="GI63">
        <v>24578</v>
      </c>
      <c r="GJ63">
        <v>35646.5</v>
      </c>
      <c r="GK63">
        <v>30002.5</v>
      </c>
      <c r="GL63">
        <v>41494.300000000003</v>
      </c>
      <c r="GM63">
        <v>33960.800000000003</v>
      </c>
      <c r="GN63">
        <v>2.06833</v>
      </c>
      <c r="GO63">
        <v>1.9551799999999999</v>
      </c>
      <c r="GP63">
        <v>1.17868E-2</v>
      </c>
      <c r="GQ63">
        <v>0</v>
      </c>
      <c r="GR63">
        <v>27.784800000000001</v>
      </c>
      <c r="GS63">
        <v>999.9</v>
      </c>
      <c r="GT63">
        <v>54.9</v>
      </c>
      <c r="GU63">
        <v>36.299999999999997</v>
      </c>
      <c r="GV63">
        <v>33.419699999999999</v>
      </c>
      <c r="GW63">
        <v>61.931100000000001</v>
      </c>
      <c r="GX63">
        <v>25.02</v>
      </c>
      <c r="GY63">
        <v>1</v>
      </c>
      <c r="GZ63">
        <v>0.35647899999999999</v>
      </c>
      <c r="HA63">
        <v>2.0097499999999999</v>
      </c>
      <c r="HB63">
        <v>20.246500000000001</v>
      </c>
      <c r="HC63">
        <v>5.2309200000000002</v>
      </c>
      <c r="HD63">
        <v>11.950100000000001</v>
      </c>
      <c r="HE63">
        <v>4.9858500000000001</v>
      </c>
      <c r="HF63">
        <v>3.2855300000000001</v>
      </c>
      <c r="HG63">
        <v>9999</v>
      </c>
      <c r="HH63">
        <v>9999</v>
      </c>
      <c r="HI63">
        <v>9999</v>
      </c>
      <c r="HJ63">
        <v>187.6</v>
      </c>
      <c r="HK63">
        <v>1.8615900000000001</v>
      </c>
      <c r="HL63">
        <v>1.85931</v>
      </c>
      <c r="HM63">
        <v>1.8597399999999999</v>
      </c>
      <c r="HN63">
        <v>1.85805</v>
      </c>
      <c r="HO63">
        <v>1.85998</v>
      </c>
      <c r="HP63">
        <v>1.8573200000000001</v>
      </c>
      <c r="HQ63">
        <v>1.8658399999999999</v>
      </c>
      <c r="HR63">
        <v>1.8650800000000001</v>
      </c>
      <c r="HS63">
        <v>0</v>
      </c>
      <c r="HT63">
        <v>0</v>
      </c>
      <c r="HU63">
        <v>0</v>
      </c>
      <c r="HV63">
        <v>0</v>
      </c>
      <c r="HW63" t="s">
        <v>425</v>
      </c>
      <c r="HX63" t="s">
        <v>426</v>
      </c>
      <c r="HY63" t="s">
        <v>427</v>
      </c>
      <c r="HZ63" t="s">
        <v>427</v>
      </c>
      <c r="IA63" t="s">
        <v>427</v>
      </c>
      <c r="IB63" t="s">
        <v>427</v>
      </c>
      <c r="IC63">
        <v>0</v>
      </c>
      <c r="ID63">
        <v>100</v>
      </c>
      <c r="IE63">
        <v>100</v>
      </c>
      <c r="IF63">
        <v>-7.6999999999999999E-2</v>
      </c>
      <c r="IG63">
        <v>1.6799999999999999E-2</v>
      </c>
      <c r="IH63">
        <v>-0.28864823819850521</v>
      </c>
      <c r="II63">
        <v>1.158620315000149E-3</v>
      </c>
      <c r="IJ63">
        <v>-1.4607559310062331E-6</v>
      </c>
      <c r="IK63">
        <v>3.8484305645441042E-10</v>
      </c>
      <c r="IL63">
        <v>-8.2838697841703973E-2</v>
      </c>
      <c r="IM63">
        <v>3.0484640434847699E-3</v>
      </c>
      <c r="IN63">
        <v>-9.3584587959385786E-5</v>
      </c>
      <c r="IO63">
        <v>6.42983829145831E-6</v>
      </c>
      <c r="IP63">
        <v>4</v>
      </c>
      <c r="IQ63">
        <v>2084</v>
      </c>
      <c r="IR63">
        <v>2</v>
      </c>
      <c r="IS63">
        <v>32</v>
      </c>
      <c r="IT63">
        <v>1.6</v>
      </c>
      <c r="IU63">
        <v>1.7</v>
      </c>
      <c r="IV63">
        <v>1.78101</v>
      </c>
      <c r="IW63">
        <v>2.4365199999999998</v>
      </c>
      <c r="IX63">
        <v>1.54297</v>
      </c>
      <c r="IY63">
        <v>2.34985</v>
      </c>
      <c r="IZ63">
        <v>1.54541</v>
      </c>
      <c r="JA63">
        <v>2.3107899999999999</v>
      </c>
      <c r="JB63">
        <v>38.599499999999999</v>
      </c>
      <c r="JC63">
        <v>23.982399999999998</v>
      </c>
      <c r="JD63">
        <v>18</v>
      </c>
      <c r="JE63">
        <v>510.13</v>
      </c>
      <c r="JF63">
        <v>505.334</v>
      </c>
      <c r="JG63">
        <v>23.918099999999999</v>
      </c>
      <c r="JH63">
        <v>31.886199999999999</v>
      </c>
      <c r="JI63">
        <v>29.996500000000001</v>
      </c>
      <c r="JJ63">
        <v>31.808700000000002</v>
      </c>
      <c r="JK63">
        <v>31.7531</v>
      </c>
      <c r="JL63">
        <v>35.726399999999998</v>
      </c>
      <c r="JM63">
        <v>55.303800000000003</v>
      </c>
      <c r="JN63">
        <v>0</v>
      </c>
      <c r="JO63">
        <v>24.031700000000001</v>
      </c>
      <c r="JP63">
        <v>800</v>
      </c>
      <c r="JQ63">
        <v>16.913799999999998</v>
      </c>
      <c r="JR63">
        <v>99.869200000000006</v>
      </c>
      <c r="JS63">
        <v>99.345200000000006</v>
      </c>
    </row>
    <row r="64" spans="1:279" x14ac:dyDescent="0.25">
      <c r="A64">
        <v>48</v>
      </c>
      <c r="B64">
        <v>1657387465.5</v>
      </c>
      <c r="C64">
        <v>10361.5</v>
      </c>
      <c r="D64" t="s">
        <v>662</v>
      </c>
      <c r="E64" t="s">
        <v>663</v>
      </c>
      <c r="F64" t="s">
        <v>413</v>
      </c>
      <c r="G64" t="s">
        <v>414</v>
      </c>
      <c r="H64" t="s">
        <v>598</v>
      </c>
      <c r="I64" t="s">
        <v>598</v>
      </c>
      <c r="J64" t="s">
        <v>512</v>
      </c>
      <c r="K64">
        <v>1657387465.5</v>
      </c>
      <c r="L64">
        <f t="shared" si="50"/>
        <v>3.4888128054666487E-3</v>
      </c>
      <c r="M64">
        <f t="shared" si="51"/>
        <v>3.4888128054666487</v>
      </c>
      <c r="N64">
        <f t="shared" si="52"/>
        <v>42.483319040602915</v>
      </c>
      <c r="O64">
        <f t="shared" si="53"/>
        <v>944.85599999999999</v>
      </c>
      <c r="P64">
        <f t="shared" si="54"/>
        <v>618.38337935404979</v>
      </c>
      <c r="Q64">
        <f t="shared" si="55"/>
        <v>61.688414595380863</v>
      </c>
      <c r="R64">
        <f t="shared" si="56"/>
        <v>94.25652533193599</v>
      </c>
      <c r="S64">
        <f t="shared" si="57"/>
        <v>0.2298419749210846</v>
      </c>
      <c r="T64">
        <f t="shared" si="58"/>
        <v>2.9199099146526892</v>
      </c>
      <c r="U64">
        <f t="shared" si="59"/>
        <v>0.22024312386947434</v>
      </c>
      <c r="V64">
        <f t="shared" si="60"/>
        <v>0.13848096582647934</v>
      </c>
      <c r="W64">
        <f t="shared" si="61"/>
        <v>289.56110307292874</v>
      </c>
      <c r="X64">
        <f t="shared" si="62"/>
        <v>28.986876487855898</v>
      </c>
      <c r="Y64">
        <f t="shared" si="63"/>
        <v>28.0962</v>
      </c>
      <c r="Z64">
        <f t="shared" si="64"/>
        <v>3.8161737682679822</v>
      </c>
      <c r="AA64">
        <f t="shared" si="65"/>
        <v>59.549248356150954</v>
      </c>
      <c r="AB64">
        <f t="shared" si="66"/>
        <v>2.2842584930435996</v>
      </c>
      <c r="AC64">
        <f t="shared" si="67"/>
        <v>3.8359149042183578</v>
      </c>
      <c r="AD64">
        <f t="shared" si="68"/>
        <v>1.5319152752243825</v>
      </c>
      <c r="AE64">
        <f t="shared" si="69"/>
        <v>-153.85664472107919</v>
      </c>
      <c r="AF64">
        <f t="shared" si="70"/>
        <v>13.947251042041696</v>
      </c>
      <c r="AG64">
        <f t="shared" si="71"/>
        <v>1.0426484066952602</v>
      </c>
      <c r="AH64">
        <f t="shared" si="72"/>
        <v>150.69435780058652</v>
      </c>
      <c r="AI64">
        <f t="shared" si="73"/>
        <v>42.58983206824216</v>
      </c>
      <c r="AJ64">
        <f t="shared" si="74"/>
        <v>3.4213203459127444</v>
      </c>
      <c r="AK64">
        <f t="shared" si="75"/>
        <v>42.483319040602915</v>
      </c>
      <c r="AL64">
        <v>1019.2358375758</v>
      </c>
      <c r="AM64">
        <v>967.06407878787843</v>
      </c>
      <c r="AN64">
        <v>4.158403387608281E-2</v>
      </c>
      <c r="AO64">
        <v>67.023410138745703</v>
      </c>
      <c r="AP64">
        <f t="shared" si="76"/>
        <v>3.4888128054666487</v>
      </c>
      <c r="AQ64">
        <v>18.827601535820669</v>
      </c>
      <c r="AR64">
        <v>22.91585818181818</v>
      </c>
      <c r="AS64">
        <v>2.3985672964157341E-4</v>
      </c>
      <c r="AT64">
        <v>78.004974731935548</v>
      </c>
      <c r="AU64">
        <v>0</v>
      </c>
      <c r="AV64">
        <v>0</v>
      </c>
      <c r="AW64">
        <f t="shared" si="77"/>
        <v>1</v>
      </c>
      <c r="AX64">
        <f t="shared" si="78"/>
        <v>0</v>
      </c>
      <c r="AY64">
        <f t="shared" si="79"/>
        <v>52384.66924648657</v>
      </c>
      <c r="AZ64" t="s">
        <v>418</v>
      </c>
      <c r="BA64">
        <v>10261.299999999999</v>
      </c>
      <c r="BB64">
        <v>726.8726923076922</v>
      </c>
      <c r="BC64">
        <v>3279.05</v>
      </c>
      <c r="BD64">
        <f t="shared" si="80"/>
        <v>0.77832826815458989</v>
      </c>
      <c r="BE64">
        <v>-1.5391584728262959</v>
      </c>
      <c r="BF64" t="s">
        <v>664</v>
      </c>
      <c r="BG64">
        <v>10259.700000000001</v>
      </c>
      <c r="BH64">
        <v>857.41752000000008</v>
      </c>
      <c r="BI64">
        <v>1308.57</v>
      </c>
      <c r="BJ64">
        <f t="shared" si="81"/>
        <v>0.34476755542309534</v>
      </c>
      <c r="BK64">
        <v>0.5</v>
      </c>
      <c r="BL64">
        <f t="shared" si="82"/>
        <v>1513.1591995196522</v>
      </c>
      <c r="BM64">
        <f t="shared" si="83"/>
        <v>42.483319040602915</v>
      </c>
      <c r="BN64">
        <f t="shared" si="84"/>
        <v>260.84409909217914</v>
      </c>
      <c r="BO64">
        <f t="shared" si="85"/>
        <v>2.9093090487375028E-2</v>
      </c>
      <c r="BP64">
        <f t="shared" si="86"/>
        <v>1.5058269714268249</v>
      </c>
      <c r="BQ64">
        <f t="shared" si="87"/>
        <v>544.96407910181449</v>
      </c>
      <c r="BR64" t="s">
        <v>665</v>
      </c>
      <c r="BS64">
        <v>610.09</v>
      </c>
      <c r="BT64">
        <f t="shared" si="88"/>
        <v>610.09</v>
      </c>
      <c r="BU64">
        <f t="shared" si="89"/>
        <v>0.53377350848636285</v>
      </c>
      <c r="BV64">
        <f t="shared" si="90"/>
        <v>0.64590608177757403</v>
      </c>
      <c r="BW64">
        <f t="shared" si="91"/>
        <v>0.7382950662430311</v>
      </c>
      <c r="BX64">
        <f t="shared" si="92"/>
        <v>0.77557945349583712</v>
      </c>
      <c r="BY64">
        <f t="shared" si="93"/>
        <v>0.77207801905492157</v>
      </c>
      <c r="BZ64">
        <f t="shared" si="94"/>
        <v>0.45959037719649132</v>
      </c>
      <c r="CA64">
        <f t="shared" si="95"/>
        <v>0.54040962280350868</v>
      </c>
      <c r="CB64">
        <v>3520</v>
      </c>
      <c r="CC64">
        <v>300</v>
      </c>
      <c r="CD64">
        <v>300</v>
      </c>
      <c r="CE64">
        <v>300</v>
      </c>
      <c r="CF64">
        <v>10259.700000000001</v>
      </c>
      <c r="CG64">
        <v>1219.45</v>
      </c>
      <c r="CH64">
        <v>-1.1184599999999999E-2</v>
      </c>
      <c r="CI64">
        <v>4.1500000000000004</v>
      </c>
      <c r="CJ64" t="s">
        <v>421</v>
      </c>
      <c r="CK64" t="s">
        <v>421</v>
      </c>
      <c r="CL64" t="s">
        <v>421</v>
      </c>
      <c r="CM64" t="s">
        <v>421</v>
      </c>
      <c r="CN64" t="s">
        <v>421</v>
      </c>
      <c r="CO64" t="s">
        <v>421</v>
      </c>
      <c r="CP64" t="s">
        <v>421</v>
      </c>
      <c r="CQ64" t="s">
        <v>421</v>
      </c>
      <c r="CR64" t="s">
        <v>421</v>
      </c>
      <c r="CS64" t="s">
        <v>421</v>
      </c>
      <c r="CT64">
        <f t="shared" si="96"/>
        <v>1799.97</v>
      </c>
      <c r="CU64">
        <f t="shared" si="97"/>
        <v>1513.1591995196522</v>
      </c>
      <c r="CV64">
        <f t="shared" si="98"/>
        <v>0.84065801069998514</v>
      </c>
      <c r="CW64">
        <f t="shared" si="99"/>
        <v>0.16086996065097126</v>
      </c>
      <c r="CX64">
        <v>6</v>
      </c>
      <c r="CY64">
        <v>0.5</v>
      </c>
      <c r="CZ64" t="s">
        <v>422</v>
      </c>
      <c r="DA64">
        <v>2</v>
      </c>
      <c r="DB64" t="b">
        <v>1</v>
      </c>
      <c r="DC64">
        <v>1657387465.5</v>
      </c>
      <c r="DD64">
        <v>944.85599999999999</v>
      </c>
      <c r="DE64">
        <v>999.83100000000002</v>
      </c>
      <c r="DF64">
        <v>22.898099999999999</v>
      </c>
      <c r="DG64">
        <v>18.8874</v>
      </c>
      <c r="DH64">
        <v>945.07</v>
      </c>
      <c r="DI64">
        <v>22.9011</v>
      </c>
      <c r="DJ64">
        <v>500.10899999999998</v>
      </c>
      <c r="DK64">
        <v>99.656999999999996</v>
      </c>
      <c r="DL64">
        <v>0.10055600000000001</v>
      </c>
      <c r="DM64">
        <v>28.184799999999999</v>
      </c>
      <c r="DN64">
        <v>28.0962</v>
      </c>
      <c r="DO64">
        <v>999.9</v>
      </c>
      <c r="DP64">
        <v>0</v>
      </c>
      <c r="DQ64">
        <v>0</v>
      </c>
      <c r="DR64">
        <v>9979.3799999999992</v>
      </c>
      <c r="DS64">
        <v>0</v>
      </c>
      <c r="DT64">
        <v>2384.61</v>
      </c>
      <c r="DU64">
        <v>-54.934100000000001</v>
      </c>
      <c r="DV64">
        <v>967.05799999999999</v>
      </c>
      <c r="DW64">
        <v>1019.08</v>
      </c>
      <c r="DX64">
        <v>4.0288700000000004</v>
      </c>
      <c r="DY64">
        <v>999.83100000000002</v>
      </c>
      <c r="DZ64">
        <v>18.8874</v>
      </c>
      <c r="EA64">
        <v>2.28376</v>
      </c>
      <c r="EB64">
        <v>1.88226</v>
      </c>
      <c r="EC64">
        <v>19.5623</v>
      </c>
      <c r="ED64">
        <v>16.487200000000001</v>
      </c>
      <c r="EE64">
        <v>1799.97</v>
      </c>
      <c r="EF64">
        <v>0.97800399999999998</v>
      </c>
      <c r="EG64">
        <v>2.19957E-2</v>
      </c>
      <c r="EH64">
        <v>0</v>
      </c>
      <c r="EI64">
        <v>857.76300000000003</v>
      </c>
      <c r="EJ64">
        <v>5.0007299999999999</v>
      </c>
      <c r="EK64">
        <v>22558.5</v>
      </c>
      <c r="EL64">
        <v>14733.2</v>
      </c>
      <c r="EM64">
        <v>46.061999999999998</v>
      </c>
      <c r="EN64">
        <v>47.875</v>
      </c>
      <c r="EO64">
        <v>47.186999999999998</v>
      </c>
      <c r="EP64">
        <v>46.561999999999998</v>
      </c>
      <c r="EQ64">
        <v>47.561999999999998</v>
      </c>
      <c r="ER64">
        <v>1755.49</v>
      </c>
      <c r="ES64">
        <v>39.479999999999997</v>
      </c>
      <c r="ET64">
        <v>0</v>
      </c>
      <c r="EU64">
        <v>188.29999995231631</v>
      </c>
      <c r="EV64">
        <v>0</v>
      </c>
      <c r="EW64">
        <v>857.41752000000008</v>
      </c>
      <c r="EX64">
        <v>2.4669230881574009</v>
      </c>
      <c r="EY64">
        <v>312.26923062880661</v>
      </c>
      <c r="EZ64">
        <v>22529.552</v>
      </c>
      <c r="FA64">
        <v>15</v>
      </c>
      <c r="FB64">
        <v>1657387491</v>
      </c>
      <c r="FC64" t="s">
        <v>666</v>
      </c>
      <c r="FD64">
        <v>1657387484.5</v>
      </c>
      <c r="FE64">
        <v>1657387491</v>
      </c>
      <c r="FF64">
        <v>51</v>
      </c>
      <c r="FG64">
        <v>-7.0000000000000001E-3</v>
      </c>
      <c r="FH64">
        <v>1.0999999999999999E-2</v>
      </c>
      <c r="FI64">
        <v>-0.214</v>
      </c>
      <c r="FJ64">
        <v>-3.0000000000000001E-3</v>
      </c>
      <c r="FK64">
        <v>1000</v>
      </c>
      <c r="FL64">
        <v>19</v>
      </c>
      <c r="FM64">
        <v>0.03</v>
      </c>
      <c r="FN64">
        <v>0.03</v>
      </c>
      <c r="FO64">
        <v>-55.386036585365851</v>
      </c>
      <c r="FP64">
        <v>1.637086411149842</v>
      </c>
      <c r="FQ64">
        <v>0.24161107000573401</v>
      </c>
      <c r="FR64">
        <v>0</v>
      </c>
      <c r="FS64">
        <v>4.1483134146341456</v>
      </c>
      <c r="FT64">
        <v>-0.5273843205574914</v>
      </c>
      <c r="FU64">
        <v>5.4487053401154582E-2</v>
      </c>
      <c r="FV64">
        <v>0</v>
      </c>
      <c r="FW64">
        <v>0</v>
      </c>
      <c r="FX64">
        <v>2</v>
      </c>
      <c r="FY64" t="s">
        <v>498</v>
      </c>
      <c r="FZ64">
        <v>2.9104800000000002</v>
      </c>
      <c r="GA64">
        <v>2.85446</v>
      </c>
      <c r="GB64">
        <v>0.17960899999999999</v>
      </c>
      <c r="GC64">
        <v>0.18920000000000001</v>
      </c>
      <c r="GD64">
        <v>0.10929999999999999</v>
      </c>
      <c r="GE64">
        <v>9.7980899999999996E-2</v>
      </c>
      <c r="GF64">
        <v>27225</v>
      </c>
      <c r="GG64">
        <v>21587.5</v>
      </c>
      <c r="GH64">
        <v>30580.400000000001</v>
      </c>
      <c r="GI64">
        <v>24584.6</v>
      </c>
      <c r="GJ64">
        <v>35677.9</v>
      </c>
      <c r="GK64">
        <v>29771.200000000001</v>
      </c>
      <c r="GL64">
        <v>41500.699999999997</v>
      </c>
      <c r="GM64">
        <v>33970.1</v>
      </c>
      <c r="GN64">
        <v>2.069</v>
      </c>
      <c r="GO64">
        <v>1.9607300000000001</v>
      </c>
      <c r="GP64">
        <v>2.6427200000000001E-2</v>
      </c>
      <c r="GQ64">
        <v>0</v>
      </c>
      <c r="GR64">
        <v>27.6646</v>
      </c>
      <c r="GS64">
        <v>999.9</v>
      </c>
      <c r="GT64">
        <v>55</v>
      </c>
      <c r="GU64">
        <v>36.299999999999997</v>
      </c>
      <c r="GV64">
        <v>33.486499999999999</v>
      </c>
      <c r="GW64">
        <v>61.911099999999998</v>
      </c>
      <c r="GX64">
        <v>24.9239</v>
      </c>
      <c r="GY64">
        <v>1</v>
      </c>
      <c r="GZ64">
        <v>0.35585099999999997</v>
      </c>
      <c r="HA64">
        <v>4.0999100000000004</v>
      </c>
      <c r="HB64">
        <v>20.207899999999999</v>
      </c>
      <c r="HC64">
        <v>5.2337600000000002</v>
      </c>
      <c r="HD64">
        <v>11.950100000000001</v>
      </c>
      <c r="HE64">
        <v>4.9873500000000002</v>
      </c>
      <c r="HF64">
        <v>3.2862499999999999</v>
      </c>
      <c r="HG64">
        <v>9999</v>
      </c>
      <c r="HH64">
        <v>9999</v>
      </c>
      <c r="HI64">
        <v>9999</v>
      </c>
      <c r="HJ64">
        <v>187.6</v>
      </c>
      <c r="HK64">
        <v>1.8615699999999999</v>
      </c>
      <c r="HL64">
        <v>1.85928</v>
      </c>
      <c r="HM64">
        <v>1.85972</v>
      </c>
      <c r="HN64">
        <v>1.85795</v>
      </c>
      <c r="HO64">
        <v>1.8599000000000001</v>
      </c>
      <c r="HP64">
        <v>1.8573</v>
      </c>
      <c r="HQ64">
        <v>1.8658300000000001</v>
      </c>
      <c r="HR64">
        <v>1.86503</v>
      </c>
      <c r="HS64">
        <v>0</v>
      </c>
      <c r="HT64">
        <v>0</v>
      </c>
      <c r="HU64">
        <v>0</v>
      </c>
      <c r="HV64">
        <v>0</v>
      </c>
      <c r="HW64" t="s">
        <v>425</v>
      </c>
      <c r="HX64" t="s">
        <v>426</v>
      </c>
      <c r="HY64" t="s">
        <v>427</v>
      </c>
      <c r="HZ64" t="s">
        <v>427</v>
      </c>
      <c r="IA64" t="s">
        <v>427</v>
      </c>
      <c r="IB64" t="s">
        <v>427</v>
      </c>
      <c r="IC64">
        <v>0</v>
      </c>
      <c r="ID64">
        <v>100</v>
      </c>
      <c r="IE64">
        <v>100</v>
      </c>
      <c r="IF64">
        <v>-0.214</v>
      </c>
      <c r="IG64">
        <v>-3.0000000000000001E-3</v>
      </c>
      <c r="IH64">
        <v>-0.28864823819850521</v>
      </c>
      <c r="II64">
        <v>1.158620315000149E-3</v>
      </c>
      <c r="IJ64">
        <v>-1.4607559310062331E-6</v>
      </c>
      <c r="IK64">
        <v>3.8484305645441042E-10</v>
      </c>
      <c r="IL64">
        <v>-8.2838697841703973E-2</v>
      </c>
      <c r="IM64">
        <v>3.0484640434847699E-3</v>
      </c>
      <c r="IN64">
        <v>-9.3584587959385786E-5</v>
      </c>
      <c r="IO64">
        <v>6.42983829145831E-6</v>
      </c>
      <c r="IP64">
        <v>4</v>
      </c>
      <c r="IQ64">
        <v>2084</v>
      </c>
      <c r="IR64">
        <v>2</v>
      </c>
      <c r="IS64">
        <v>32</v>
      </c>
      <c r="IT64">
        <v>4.8</v>
      </c>
      <c r="IU64">
        <v>4.8</v>
      </c>
      <c r="IV64">
        <v>2.1423299999999998</v>
      </c>
      <c r="IW64">
        <v>2.4206500000000002</v>
      </c>
      <c r="IX64">
        <v>1.54419</v>
      </c>
      <c r="IY64">
        <v>2.34863</v>
      </c>
      <c r="IZ64">
        <v>1.54541</v>
      </c>
      <c r="JA64">
        <v>2.3156699999999999</v>
      </c>
      <c r="JB64">
        <v>38.330100000000002</v>
      </c>
      <c r="JC64">
        <v>23.973700000000001</v>
      </c>
      <c r="JD64">
        <v>18</v>
      </c>
      <c r="JE64">
        <v>509.73500000000001</v>
      </c>
      <c r="JF64">
        <v>508.56299999999999</v>
      </c>
      <c r="JG64">
        <v>23.259799999999998</v>
      </c>
      <c r="JH64">
        <v>31.760200000000001</v>
      </c>
      <c r="JI64">
        <v>30.000299999999999</v>
      </c>
      <c r="JJ64">
        <v>31.710799999999999</v>
      </c>
      <c r="JK64">
        <v>31.669499999999999</v>
      </c>
      <c r="JL64">
        <v>43.002800000000001</v>
      </c>
      <c r="JM64">
        <v>49.652299999999997</v>
      </c>
      <c r="JN64">
        <v>0</v>
      </c>
      <c r="JO64">
        <v>23.183700000000002</v>
      </c>
      <c r="JP64">
        <v>1000</v>
      </c>
      <c r="JQ64">
        <v>19.004899999999999</v>
      </c>
      <c r="JR64">
        <v>99.884799999999998</v>
      </c>
      <c r="JS64">
        <v>99.372299999999996</v>
      </c>
    </row>
    <row r="65" spans="1:279" x14ac:dyDescent="0.25">
      <c r="A65">
        <v>49</v>
      </c>
      <c r="B65">
        <v>1657387672</v>
      </c>
      <c r="C65">
        <v>10568</v>
      </c>
      <c r="D65" t="s">
        <v>667</v>
      </c>
      <c r="E65" t="s">
        <v>668</v>
      </c>
      <c r="F65" t="s">
        <v>413</v>
      </c>
      <c r="G65" t="s">
        <v>414</v>
      </c>
      <c r="H65" t="s">
        <v>598</v>
      </c>
      <c r="I65" t="s">
        <v>598</v>
      </c>
      <c r="J65" t="s">
        <v>512</v>
      </c>
      <c r="K65">
        <v>1657387672</v>
      </c>
      <c r="L65">
        <f t="shared" si="50"/>
        <v>2.3649997469549484E-3</v>
      </c>
      <c r="M65">
        <f t="shared" si="51"/>
        <v>2.3649997469549486</v>
      </c>
      <c r="N65">
        <f t="shared" si="52"/>
        <v>40.851922868838642</v>
      </c>
      <c r="O65">
        <f t="shared" si="53"/>
        <v>1147.5999999999999</v>
      </c>
      <c r="P65">
        <f t="shared" si="54"/>
        <v>684.67213810144335</v>
      </c>
      <c r="Q65">
        <f t="shared" si="55"/>
        <v>68.305942985244087</v>
      </c>
      <c r="R65">
        <f t="shared" si="56"/>
        <v>114.48968901703996</v>
      </c>
      <c r="S65">
        <f t="shared" si="57"/>
        <v>0.1523622145524248</v>
      </c>
      <c r="T65">
        <f t="shared" si="58"/>
        <v>2.9236593048693149</v>
      </c>
      <c r="U65">
        <f t="shared" si="59"/>
        <v>0.14808458067549746</v>
      </c>
      <c r="V65">
        <f t="shared" si="60"/>
        <v>9.2927187972424843E-2</v>
      </c>
      <c r="W65">
        <f t="shared" si="61"/>
        <v>289.55950707292362</v>
      </c>
      <c r="X65">
        <f t="shared" si="62"/>
        <v>28.890677531978504</v>
      </c>
      <c r="Y65">
        <f t="shared" si="63"/>
        <v>27.980499999999999</v>
      </c>
      <c r="Z65">
        <f t="shared" si="64"/>
        <v>3.7905279088148269</v>
      </c>
      <c r="AA65">
        <f t="shared" si="65"/>
        <v>59.876557114448872</v>
      </c>
      <c r="AB65">
        <f t="shared" si="66"/>
        <v>2.2454285270244201</v>
      </c>
      <c r="AC65">
        <f t="shared" si="67"/>
        <v>3.7500962567578449</v>
      </c>
      <c r="AD65">
        <f t="shared" si="68"/>
        <v>1.5450993817904068</v>
      </c>
      <c r="AE65">
        <f t="shared" si="69"/>
        <v>-104.29648884071322</v>
      </c>
      <c r="AF65">
        <f t="shared" si="70"/>
        <v>-28.970614897627929</v>
      </c>
      <c r="AG65">
        <f t="shared" si="71"/>
        <v>-2.1575426996392775</v>
      </c>
      <c r="AH65">
        <f t="shared" si="72"/>
        <v>154.13486063494318</v>
      </c>
      <c r="AI65">
        <f t="shared" si="73"/>
        <v>40.950531489902346</v>
      </c>
      <c r="AJ65">
        <f t="shared" si="74"/>
        <v>2.3706772192092416</v>
      </c>
      <c r="AK65">
        <f t="shared" si="75"/>
        <v>40.851922868838642</v>
      </c>
      <c r="AL65">
        <v>1224.034923253786</v>
      </c>
      <c r="AM65">
        <v>1174.012727272727</v>
      </c>
      <c r="AN65">
        <v>3.4592848531068169E-3</v>
      </c>
      <c r="AO65">
        <v>67.045358961559117</v>
      </c>
      <c r="AP65">
        <f t="shared" si="76"/>
        <v>2.3649997469549486</v>
      </c>
      <c r="AQ65">
        <v>19.70138141059412</v>
      </c>
      <c r="AR65">
        <v>22.509377575757568</v>
      </c>
      <c r="AS65">
        <v>-5.4894736530798202E-3</v>
      </c>
      <c r="AT65">
        <v>78.121924532601341</v>
      </c>
      <c r="AU65">
        <v>0</v>
      </c>
      <c r="AV65">
        <v>0</v>
      </c>
      <c r="AW65">
        <f t="shared" si="77"/>
        <v>1</v>
      </c>
      <c r="AX65">
        <f t="shared" si="78"/>
        <v>0</v>
      </c>
      <c r="AY65">
        <f t="shared" si="79"/>
        <v>52560.238899275675</v>
      </c>
      <c r="AZ65" t="s">
        <v>418</v>
      </c>
      <c r="BA65">
        <v>10261.299999999999</v>
      </c>
      <c r="BB65">
        <v>726.8726923076922</v>
      </c>
      <c r="BC65">
        <v>3279.05</v>
      </c>
      <c r="BD65">
        <f t="shared" si="80"/>
        <v>0.77832826815458989</v>
      </c>
      <c r="BE65">
        <v>-1.5391584728262959</v>
      </c>
      <c r="BF65" t="s">
        <v>669</v>
      </c>
      <c r="BG65">
        <v>10259.299999999999</v>
      </c>
      <c r="BH65">
        <v>856.8865199999999</v>
      </c>
      <c r="BI65">
        <v>1312.89</v>
      </c>
      <c r="BJ65">
        <f t="shared" si="81"/>
        <v>0.34732801681785996</v>
      </c>
      <c r="BK65">
        <v>0.5</v>
      </c>
      <c r="BL65">
        <f t="shared" si="82"/>
        <v>1513.1507995196496</v>
      </c>
      <c r="BM65">
        <f t="shared" si="83"/>
        <v>40.851922868838642</v>
      </c>
      <c r="BN65">
        <f t="shared" si="84"/>
        <v>262.77983317175955</v>
      </c>
      <c r="BO65">
        <f t="shared" si="85"/>
        <v>2.8015106858564266E-2</v>
      </c>
      <c r="BP65">
        <f t="shared" si="86"/>
        <v>1.4975816709701497</v>
      </c>
      <c r="BQ65">
        <f t="shared" si="87"/>
        <v>545.71188646558244</v>
      </c>
      <c r="BR65" t="s">
        <v>670</v>
      </c>
      <c r="BS65">
        <v>612.29</v>
      </c>
      <c r="BT65">
        <f t="shared" si="88"/>
        <v>612.29</v>
      </c>
      <c r="BU65">
        <f t="shared" si="89"/>
        <v>0.533631911279696</v>
      </c>
      <c r="BV65">
        <f t="shared" si="90"/>
        <v>0.65087564944333443</v>
      </c>
      <c r="BW65">
        <f t="shared" si="91"/>
        <v>0.73728419505317311</v>
      </c>
      <c r="BX65">
        <f t="shared" si="92"/>
        <v>0.77813995254800172</v>
      </c>
      <c r="BY65">
        <f t="shared" si="93"/>
        <v>0.77038534668965142</v>
      </c>
      <c r="BZ65">
        <f t="shared" si="94"/>
        <v>0.46508451480560026</v>
      </c>
      <c r="CA65">
        <f t="shared" si="95"/>
        <v>0.5349154851943998</v>
      </c>
      <c r="CB65">
        <v>3522</v>
      </c>
      <c r="CC65">
        <v>300</v>
      </c>
      <c r="CD65">
        <v>300</v>
      </c>
      <c r="CE65">
        <v>300</v>
      </c>
      <c r="CF65">
        <v>10259.299999999999</v>
      </c>
      <c r="CG65">
        <v>1225.1199999999999</v>
      </c>
      <c r="CH65">
        <v>-1.1184299999999999E-2</v>
      </c>
      <c r="CI65">
        <v>3.57</v>
      </c>
      <c r="CJ65" t="s">
        <v>421</v>
      </c>
      <c r="CK65" t="s">
        <v>421</v>
      </c>
      <c r="CL65" t="s">
        <v>421</v>
      </c>
      <c r="CM65" t="s">
        <v>421</v>
      </c>
      <c r="CN65" t="s">
        <v>421</v>
      </c>
      <c r="CO65" t="s">
        <v>421</v>
      </c>
      <c r="CP65" t="s">
        <v>421</v>
      </c>
      <c r="CQ65" t="s">
        <v>421</v>
      </c>
      <c r="CR65" t="s">
        <v>421</v>
      </c>
      <c r="CS65" t="s">
        <v>421</v>
      </c>
      <c r="CT65">
        <f t="shared" si="96"/>
        <v>1799.96</v>
      </c>
      <c r="CU65">
        <f t="shared" si="97"/>
        <v>1513.1507995196496</v>
      </c>
      <c r="CV65">
        <f t="shared" si="98"/>
        <v>0.84065801435567988</v>
      </c>
      <c r="CW65">
        <f t="shared" si="99"/>
        <v>0.16086996770646214</v>
      </c>
      <c r="CX65">
        <v>6</v>
      </c>
      <c r="CY65">
        <v>0.5</v>
      </c>
      <c r="CZ65" t="s">
        <v>422</v>
      </c>
      <c r="DA65">
        <v>2</v>
      </c>
      <c r="DB65" t="b">
        <v>1</v>
      </c>
      <c r="DC65">
        <v>1657387672</v>
      </c>
      <c r="DD65">
        <v>1147.5999999999999</v>
      </c>
      <c r="DE65">
        <v>1200</v>
      </c>
      <c r="DF65">
        <v>22.507300000000001</v>
      </c>
      <c r="DG65">
        <v>19.726800000000001</v>
      </c>
      <c r="DH65">
        <v>1148.17</v>
      </c>
      <c r="DI65">
        <v>22.481000000000002</v>
      </c>
      <c r="DJ65">
        <v>500.05099999999999</v>
      </c>
      <c r="DK65">
        <v>99.664599999999993</v>
      </c>
      <c r="DL65">
        <v>9.9855399999999997E-2</v>
      </c>
      <c r="DM65">
        <v>27.796700000000001</v>
      </c>
      <c r="DN65">
        <v>27.980499999999999</v>
      </c>
      <c r="DO65">
        <v>999.9</v>
      </c>
      <c r="DP65">
        <v>0</v>
      </c>
      <c r="DQ65">
        <v>0</v>
      </c>
      <c r="DR65">
        <v>10000</v>
      </c>
      <c r="DS65">
        <v>0</v>
      </c>
      <c r="DT65">
        <v>2296</v>
      </c>
      <c r="DU65">
        <v>-52.397300000000001</v>
      </c>
      <c r="DV65">
        <v>1174.02</v>
      </c>
      <c r="DW65">
        <v>1224.1400000000001</v>
      </c>
      <c r="DX65">
        <v>2.7805800000000001</v>
      </c>
      <c r="DY65">
        <v>1200</v>
      </c>
      <c r="DZ65">
        <v>19.726800000000001</v>
      </c>
      <c r="EA65">
        <v>2.2431800000000002</v>
      </c>
      <c r="EB65">
        <v>1.9660599999999999</v>
      </c>
      <c r="EC65">
        <v>19.274100000000001</v>
      </c>
      <c r="ED65">
        <v>17.1736</v>
      </c>
      <c r="EE65">
        <v>1799.96</v>
      </c>
      <c r="EF65">
        <v>0.97800399999999998</v>
      </c>
      <c r="EG65">
        <v>2.19957E-2</v>
      </c>
      <c r="EH65">
        <v>0</v>
      </c>
      <c r="EI65">
        <v>857.51400000000001</v>
      </c>
      <c r="EJ65">
        <v>5.0007299999999999</v>
      </c>
      <c r="EK65">
        <v>22171.9</v>
      </c>
      <c r="EL65">
        <v>14733</v>
      </c>
      <c r="EM65">
        <v>46.25</v>
      </c>
      <c r="EN65">
        <v>48.625</v>
      </c>
      <c r="EO65">
        <v>47.5</v>
      </c>
      <c r="EP65">
        <v>47</v>
      </c>
      <c r="EQ65">
        <v>47.875</v>
      </c>
      <c r="ER65">
        <v>1755.48</v>
      </c>
      <c r="ES65">
        <v>39.479999999999997</v>
      </c>
      <c r="ET65">
        <v>0</v>
      </c>
      <c r="EU65">
        <v>206.29999995231631</v>
      </c>
      <c r="EV65">
        <v>0</v>
      </c>
      <c r="EW65">
        <v>856.8865199999999</v>
      </c>
      <c r="EX65">
        <v>1.5336153752736741</v>
      </c>
      <c r="EY65">
        <v>-630.35384927698635</v>
      </c>
      <c r="EZ65">
        <v>22303.407999999999</v>
      </c>
      <c r="FA65">
        <v>15</v>
      </c>
      <c r="FB65">
        <v>1657387553</v>
      </c>
      <c r="FC65" t="s">
        <v>671</v>
      </c>
      <c r="FD65">
        <v>1657387551</v>
      </c>
      <c r="FE65">
        <v>1657387553</v>
      </c>
      <c r="FF65">
        <v>52</v>
      </c>
      <c r="FG65">
        <v>-0.26300000000000001</v>
      </c>
      <c r="FH65">
        <v>3.0000000000000001E-3</v>
      </c>
      <c r="FI65">
        <v>-0.60599999999999998</v>
      </c>
      <c r="FJ65">
        <v>2E-3</v>
      </c>
      <c r="FK65">
        <v>1200</v>
      </c>
      <c r="FL65">
        <v>19</v>
      </c>
      <c r="FM65">
        <v>0.04</v>
      </c>
      <c r="FN65">
        <v>0.03</v>
      </c>
      <c r="FO65">
        <v>-52.77733414634146</v>
      </c>
      <c r="FP65">
        <v>2.4320299651566541</v>
      </c>
      <c r="FQ65">
        <v>0.25511707844061782</v>
      </c>
      <c r="FR65">
        <v>0</v>
      </c>
      <c r="FS65">
        <v>2.8848156097560982</v>
      </c>
      <c r="FT65">
        <v>-0.42558146341462871</v>
      </c>
      <c r="FU65">
        <v>4.3831036506265332E-2</v>
      </c>
      <c r="FV65">
        <v>0</v>
      </c>
      <c r="FW65">
        <v>0</v>
      </c>
      <c r="FX65">
        <v>2</v>
      </c>
      <c r="FY65" t="s">
        <v>498</v>
      </c>
      <c r="FZ65">
        <v>2.9097200000000001</v>
      </c>
      <c r="GA65">
        <v>2.8539400000000001</v>
      </c>
      <c r="GB65">
        <v>0.20352400000000001</v>
      </c>
      <c r="GC65">
        <v>0.212474</v>
      </c>
      <c r="GD65">
        <v>0.10784199999999999</v>
      </c>
      <c r="GE65">
        <v>0.10104200000000001</v>
      </c>
      <c r="GF65">
        <v>26415.3</v>
      </c>
      <c r="GG65">
        <v>20955</v>
      </c>
      <c r="GH65">
        <v>30566.2</v>
      </c>
      <c r="GI65">
        <v>24572.6</v>
      </c>
      <c r="GJ65">
        <v>35720.699999999997</v>
      </c>
      <c r="GK65">
        <v>29658.1</v>
      </c>
      <c r="GL65">
        <v>41481.9</v>
      </c>
      <c r="GM65">
        <v>33955.800000000003</v>
      </c>
      <c r="GN65">
        <v>2.0644499999999999</v>
      </c>
      <c r="GO65">
        <v>1.958</v>
      </c>
      <c r="GP65">
        <v>-4.2095799999999998E-4</v>
      </c>
      <c r="GQ65">
        <v>0</v>
      </c>
      <c r="GR65">
        <v>27.987300000000001</v>
      </c>
      <c r="GS65">
        <v>999.9</v>
      </c>
      <c r="GT65">
        <v>55.2</v>
      </c>
      <c r="GU65">
        <v>36.299999999999997</v>
      </c>
      <c r="GV65">
        <v>33.609699999999997</v>
      </c>
      <c r="GW65">
        <v>61.941200000000002</v>
      </c>
      <c r="GX65">
        <v>24.895800000000001</v>
      </c>
      <c r="GY65">
        <v>1</v>
      </c>
      <c r="GZ65">
        <v>0.379243</v>
      </c>
      <c r="HA65">
        <v>4.0367699999999997</v>
      </c>
      <c r="HB65">
        <v>20.210899999999999</v>
      </c>
      <c r="HC65">
        <v>5.2336099999999997</v>
      </c>
      <c r="HD65">
        <v>11.950100000000001</v>
      </c>
      <c r="HE65">
        <v>4.9872500000000004</v>
      </c>
      <c r="HF65">
        <v>3.2860999999999998</v>
      </c>
      <c r="HG65">
        <v>9999</v>
      </c>
      <c r="HH65">
        <v>9999</v>
      </c>
      <c r="HI65">
        <v>9999</v>
      </c>
      <c r="HJ65">
        <v>187.7</v>
      </c>
      <c r="HK65">
        <v>1.8615699999999999</v>
      </c>
      <c r="HL65">
        <v>1.8593200000000001</v>
      </c>
      <c r="HM65">
        <v>1.8597300000000001</v>
      </c>
      <c r="HN65">
        <v>1.8580399999999999</v>
      </c>
      <c r="HO65">
        <v>1.85991</v>
      </c>
      <c r="HP65">
        <v>1.8573</v>
      </c>
      <c r="HQ65">
        <v>1.8658399999999999</v>
      </c>
      <c r="HR65">
        <v>1.8650800000000001</v>
      </c>
      <c r="HS65">
        <v>0</v>
      </c>
      <c r="HT65">
        <v>0</v>
      </c>
      <c r="HU65">
        <v>0</v>
      </c>
      <c r="HV65">
        <v>0</v>
      </c>
      <c r="HW65" t="s">
        <v>425</v>
      </c>
      <c r="HX65" t="s">
        <v>426</v>
      </c>
      <c r="HY65" t="s">
        <v>427</v>
      </c>
      <c r="HZ65" t="s">
        <v>427</v>
      </c>
      <c r="IA65" t="s">
        <v>427</v>
      </c>
      <c r="IB65" t="s">
        <v>427</v>
      </c>
      <c r="IC65">
        <v>0</v>
      </c>
      <c r="ID65">
        <v>100</v>
      </c>
      <c r="IE65">
        <v>100</v>
      </c>
      <c r="IF65">
        <v>-0.56999999999999995</v>
      </c>
      <c r="IG65">
        <v>2.63E-2</v>
      </c>
      <c r="IH65">
        <v>-0.55686752754127711</v>
      </c>
      <c r="II65">
        <v>1.158620315000149E-3</v>
      </c>
      <c r="IJ65">
        <v>-1.4607559310062331E-6</v>
      </c>
      <c r="IK65">
        <v>3.8484305645441042E-10</v>
      </c>
      <c r="IL65">
        <v>-6.7969284819516917E-2</v>
      </c>
      <c r="IM65">
        <v>3.0484640434847699E-3</v>
      </c>
      <c r="IN65">
        <v>-9.3584587959385786E-5</v>
      </c>
      <c r="IO65">
        <v>6.42983829145831E-6</v>
      </c>
      <c r="IP65">
        <v>4</v>
      </c>
      <c r="IQ65">
        <v>2084</v>
      </c>
      <c r="IR65">
        <v>2</v>
      </c>
      <c r="IS65">
        <v>32</v>
      </c>
      <c r="IT65">
        <v>2</v>
      </c>
      <c r="IU65">
        <v>2</v>
      </c>
      <c r="IV65">
        <v>2.49268</v>
      </c>
      <c r="IW65">
        <v>2.4157700000000002</v>
      </c>
      <c r="IX65">
        <v>1.54297</v>
      </c>
      <c r="IY65">
        <v>2.35107</v>
      </c>
      <c r="IZ65">
        <v>1.54541</v>
      </c>
      <c r="JA65">
        <v>2.3168899999999999</v>
      </c>
      <c r="JB65">
        <v>38.550400000000003</v>
      </c>
      <c r="JC65">
        <v>23.973700000000001</v>
      </c>
      <c r="JD65">
        <v>18</v>
      </c>
      <c r="JE65">
        <v>508.57499999999999</v>
      </c>
      <c r="JF65">
        <v>508.14100000000002</v>
      </c>
      <c r="JG65">
        <v>22.528199999999998</v>
      </c>
      <c r="JH65">
        <v>32.078400000000002</v>
      </c>
      <c r="JI65">
        <v>30.000800000000002</v>
      </c>
      <c r="JJ65">
        <v>31.9099</v>
      </c>
      <c r="JK65">
        <v>31.8431</v>
      </c>
      <c r="JL65">
        <v>49.976599999999998</v>
      </c>
      <c r="JM65">
        <v>47.679400000000001</v>
      </c>
      <c r="JN65">
        <v>0</v>
      </c>
      <c r="JO65">
        <v>22.539200000000001</v>
      </c>
      <c r="JP65">
        <v>1200</v>
      </c>
      <c r="JQ65">
        <v>19.881900000000002</v>
      </c>
      <c r="JR65">
        <v>99.839100000000002</v>
      </c>
      <c r="JS65">
        <v>99.327600000000004</v>
      </c>
    </row>
    <row r="66" spans="1:279" x14ac:dyDescent="0.25">
      <c r="A66">
        <v>50</v>
      </c>
      <c r="B66">
        <v>1657387860.5</v>
      </c>
      <c r="C66">
        <v>10756.5</v>
      </c>
      <c r="D66" t="s">
        <v>672</v>
      </c>
      <c r="E66" t="s">
        <v>673</v>
      </c>
      <c r="F66" t="s">
        <v>413</v>
      </c>
      <c r="G66" t="s">
        <v>414</v>
      </c>
      <c r="H66" t="s">
        <v>598</v>
      </c>
      <c r="I66" t="s">
        <v>598</v>
      </c>
      <c r="J66" t="s">
        <v>512</v>
      </c>
      <c r="K66">
        <v>1657387860.5</v>
      </c>
      <c r="L66">
        <f t="shared" si="50"/>
        <v>1.535103351437053E-3</v>
      </c>
      <c r="M66">
        <f t="shared" si="51"/>
        <v>1.5351033514370529</v>
      </c>
      <c r="N66">
        <f t="shared" si="52"/>
        <v>39.582721836398058</v>
      </c>
      <c r="O66">
        <f t="shared" si="53"/>
        <v>1449.47</v>
      </c>
      <c r="P66">
        <f t="shared" si="54"/>
        <v>756.92036430423082</v>
      </c>
      <c r="Q66">
        <f t="shared" si="55"/>
        <v>75.503724483748911</v>
      </c>
      <c r="R66">
        <f t="shared" si="56"/>
        <v>144.58639070710998</v>
      </c>
      <c r="S66">
        <f t="shared" si="57"/>
        <v>9.6862467414568998E-2</v>
      </c>
      <c r="T66">
        <f t="shared" si="58"/>
        <v>2.9220986099672901</v>
      </c>
      <c r="U66">
        <f t="shared" si="59"/>
        <v>9.5113430382717731E-2</v>
      </c>
      <c r="V66">
        <f t="shared" si="60"/>
        <v>5.9600407436993103E-2</v>
      </c>
      <c r="W66">
        <f t="shared" si="61"/>
        <v>289.56589107294417</v>
      </c>
      <c r="X66">
        <f t="shared" si="62"/>
        <v>29.04163978739119</v>
      </c>
      <c r="Y66">
        <f t="shared" si="63"/>
        <v>28.0199</v>
      </c>
      <c r="Z66">
        <f t="shared" si="64"/>
        <v>3.7992443078712386</v>
      </c>
      <c r="AA66">
        <f t="shared" si="65"/>
        <v>59.908803899135407</v>
      </c>
      <c r="AB66">
        <f t="shared" si="66"/>
        <v>2.2380082397467</v>
      </c>
      <c r="AC66">
        <f t="shared" si="67"/>
        <v>3.7356917415922544</v>
      </c>
      <c r="AD66">
        <f t="shared" si="68"/>
        <v>1.5612360681245385</v>
      </c>
      <c r="AE66">
        <f t="shared" si="69"/>
        <v>-67.698057798374037</v>
      </c>
      <c r="AF66">
        <f t="shared" si="70"/>
        <v>-45.54370971332709</v>
      </c>
      <c r="AG66">
        <f t="shared" si="71"/>
        <v>-3.3931625769827893</v>
      </c>
      <c r="AH66">
        <f t="shared" si="72"/>
        <v>172.93096098426025</v>
      </c>
      <c r="AI66">
        <f t="shared" si="73"/>
        <v>39.986800310755022</v>
      </c>
      <c r="AJ66">
        <f t="shared" si="74"/>
        <v>1.5309338971565485</v>
      </c>
      <c r="AK66">
        <f t="shared" si="75"/>
        <v>39.582721836398058</v>
      </c>
      <c r="AL66">
        <v>1531.560700520422</v>
      </c>
      <c r="AM66">
        <v>1482.674484848485</v>
      </c>
      <c r="AN66">
        <v>7.5314017693645124E-2</v>
      </c>
      <c r="AO66">
        <v>67.045215995945611</v>
      </c>
      <c r="AP66">
        <f t="shared" si="76"/>
        <v>1.5351033514370529</v>
      </c>
      <c r="AQ66">
        <v>20.63584585630791</v>
      </c>
      <c r="AR66">
        <v>22.435227272727271</v>
      </c>
      <c r="AS66">
        <v>1.300680304764032E-4</v>
      </c>
      <c r="AT66">
        <v>78.12021569008202</v>
      </c>
      <c r="AU66">
        <v>0</v>
      </c>
      <c r="AV66">
        <v>0</v>
      </c>
      <c r="AW66">
        <f t="shared" si="77"/>
        <v>1</v>
      </c>
      <c r="AX66">
        <f t="shared" si="78"/>
        <v>0</v>
      </c>
      <c r="AY66">
        <f t="shared" si="79"/>
        <v>52526.555678252647</v>
      </c>
      <c r="AZ66" t="s">
        <v>418</v>
      </c>
      <c r="BA66">
        <v>10261.299999999999</v>
      </c>
      <c r="BB66">
        <v>726.8726923076922</v>
      </c>
      <c r="BC66">
        <v>3279.05</v>
      </c>
      <c r="BD66">
        <f t="shared" si="80"/>
        <v>0.77832826815458989</v>
      </c>
      <c r="BE66">
        <v>-1.5391584728262959</v>
      </c>
      <c r="BF66" t="s">
        <v>674</v>
      </c>
      <c r="BG66">
        <v>10259.799999999999</v>
      </c>
      <c r="BH66">
        <v>855.36844000000008</v>
      </c>
      <c r="BI66">
        <v>1311.52</v>
      </c>
      <c r="BJ66">
        <f t="shared" si="81"/>
        <v>0.34780373917286811</v>
      </c>
      <c r="BK66">
        <v>0.5</v>
      </c>
      <c r="BL66">
        <f t="shared" si="82"/>
        <v>1513.18439951966</v>
      </c>
      <c r="BM66">
        <f t="shared" si="83"/>
        <v>39.582721836398058</v>
      </c>
      <c r="BN66">
        <f t="shared" si="84"/>
        <v>263.14559610549446</v>
      </c>
      <c r="BO66">
        <f t="shared" si="85"/>
        <v>2.7175723145360167E-2</v>
      </c>
      <c r="BP66">
        <f t="shared" si="86"/>
        <v>1.5001906185189706</v>
      </c>
      <c r="BQ66">
        <f t="shared" si="87"/>
        <v>545.47504616138247</v>
      </c>
      <c r="BR66" t="s">
        <v>675</v>
      </c>
      <c r="BS66">
        <v>612.84</v>
      </c>
      <c r="BT66">
        <f t="shared" si="88"/>
        <v>612.84</v>
      </c>
      <c r="BU66">
        <f t="shared" si="89"/>
        <v>0.5327253873368305</v>
      </c>
      <c r="BV66">
        <f t="shared" si="90"/>
        <v>0.65287622373618814</v>
      </c>
      <c r="BW66">
        <f t="shared" si="91"/>
        <v>0.73795012395872794</v>
      </c>
      <c r="BX66">
        <f t="shared" si="92"/>
        <v>0.78021664343328589</v>
      </c>
      <c r="BY66">
        <f t="shared" si="93"/>
        <v>0.77092214324993391</v>
      </c>
      <c r="BZ66">
        <f t="shared" si="94"/>
        <v>0.46776178105716121</v>
      </c>
      <c r="CA66">
        <f t="shared" si="95"/>
        <v>0.53223821894283874</v>
      </c>
      <c r="CB66">
        <v>3524</v>
      </c>
      <c r="CC66">
        <v>300</v>
      </c>
      <c r="CD66">
        <v>300</v>
      </c>
      <c r="CE66">
        <v>300</v>
      </c>
      <c r="CF66">
        <v>10259.799999999999</v>
      </c>
      <c r="CG66">
        <v>1222.2</v>
      </c>
      <c r="CH66">
        <v>-1.11839E-2</v>
      </c>
      <c r="CI66">
        <v>2.77</v>
      </c>
      <c r="CJ66" t="s">
        <v>421</v>
      </c>
      <c r="CK66" t="s">
        <v>421</v>
      </c>
      <c r="CL66" t="s">
        <v>421</v>
      </c>
      <c r="CM66" t="s">
        <v>421</v>
      </c>
      <c r="CN66" t="s">
        <v>421</v>
      </c>
      <c r="CO66" t="s">
        <v>421</v>
      </c>
      <c r="CP66" t="s">
        <v>421</v>
      </c>
      <c r="CQ66" t="s">
        <v>421</v>
      </c>
      <c r="CR66" t="s">
        <v>421</v>
      </c>
      <c r="CS66" t="s">
        <v>421</v>
      </c>
      <c r="CT66">
        <f t="shared" si="96"/>
        <v>1800</v>
      </c>
      <c r="CU66">
        <f t="shared" si="97"/>
        <v>1513.18439951966</v>
      </c>
      <c r="CV66">
        <f t="shared" si="98"/>
        <v>0.84065799973314448</v>
      </c>
      <c r="CW66">
        <f t="shared" si="99"/>
        <v>0.16086993948496897</v>
      </c>
      <c r="CX66">
        <v>6</v>
      </c>
      <c r="CY66">
        <v>0.5</v>
      </c>
      <c r="CZ66" t="s">
        <v>422</v>
      </c>
      <c r="DA66">
        <v>2</v>
      </c>
      <c r="DB66" t="b">
        <v>1</v>
      </c>
      <c r="DC66">
        <v>1657387860.5</v>
      </c>
      <c r="DD66">
        <v>1449.47</v>
      </c>
      <c r="DE66">
        <v>1500.1</v>
      </c>
      <c r="DF66">
        <v>22.4359</v>
      </c>
      <c r="DG66">
        <v>20.640599999999999</v>
      </c>
      <c r="DH66">
        <v>1450.21</v>
      </c>
      <c r="DI66">
        <v>22.4129</v>
      </c>
      <c r="DJ66">
        <v>500.16800000000001</v>
      </c>
      <c r="DK66">
        <v>99.650599999999997</v>
      </c>
      <c r="DL66">
        <v>0.10061299999999999</v>
      </c>
      <c r="DM66">
        <v>27.730799999999999</v>
      </c>
      <c r="DN66">
        <v>28.0199</v>
      </c>
      <c r="DO66">
        <v>999.9</v>
      </c>
      <c r="DP66">
        <v>0</v>
      </c>
      <c r="DQ66">
        <v>0</v>
      </c>
      <c r="DR66">
        <v>9992.5</v>
      </c>
      <c r="DS66">
        <v>0</v>
      </c>
      <c r="DT66">
        <v>2225.61</v>
      </c>
      <c r="DU66">
        <v>-50.635899999999999</v>
      </c>
      <c r="DV66">
        <v>1482.73</v>
      </c>
      <c r="DW66">
        <v>1531.72</v>
      </c>
      <c r="DX66">
        <v>1.7953600000000001</v>
      </c>
      <c r="DY66">
        <v>1500.1</v>
      </c>
      <c r="DZ66">
        <v>20.640599999999999</v>
      </c>
      <c r="EA66">
        <v>2.2357499999999999</v>
      </c>
      <c r="EB66">
        <v>2.0568399999999998</v>
      </c>
      <c r="EC66">
        <v>19.220800000000001</v>
      </c>
      <c r="ED66">
        <v>17.8888</v>
      </c>
      <c r="EE66">
        <v>1800</v>
      </c>
      <c r="EF66">
        <v>0.97800399999999998</v>
      </c>
      <c r="EG66">
        <v>2.19957E-2</v>
      </c>
      <c r="EH66">
        <v>0</v>
      </c>
      <c r="EI66">
        <v>855.62699999999995</v>
      </c>
      <c r="EJ66">
        <v>5.0007299999999999</v>
      </c>
      <c r="EK66">
        <v>21762.7</v>
      </c>
      <c r="EL66">
        <v>14733.3</v>
      </c>
      <c r="EM66">
        <v>46.186999999999998</v>
      </c>
      <c r="EN66">
        <v>48.625</v>
      </c>
      <c r="EO66">
        <v>47.5</v>
      </c>
      <c r="EP66">
        <v>46.936999999999998</v>
      </c>
      <c r="EQ66">
        <v>47.75</v>
      </c>
      <c r="ER66">
        <v>1755.52</v>
      </c>
      <c r="ES66">
        <v>39.479999999999997</v>
      </c>
      <c r="ET66">
        <v>0</v>
      </c>
      <c r="EU66">
        <v>188.20000004768369</v>
      </c>
      <c r="EV66">
        <v>0</v>
      </c>
      <c r="EW66">
        <v>855.36844000000008</v>
      </c>
      <c r="EX66">
        <v>2.903153837364866</v>
      </c>
      <c r="EY66">
        <v>100.47692482739021</v>
      </c>
      <c r="EZ66">
        <v>21764.42</v>
      </c>
      <c r="FA66">
        <v>15</v>
      </c>
      <c r="FB66">
        <v>1657387742.5</v>
      </c>
      <c r="FC66" t="s">
        <v>676</v>
      </c>
      <c r="FD66">
        <v>1657387742.5</v>
      </c>
      <c r="FE66">
        <v>1657387737.5</v>
      </c>
      <c r="FF66">
        <v>53</v>
      </c>
      <c r="FG66">
        <v>0.03</v>
      </c>
      <c r="FH66">
        <v>-3.0000000000000001E-3</v>
      </c>
      <c r="FI66">
        <v>-0.77900000000000003</v>
      </c>
      <c r="FJ66">
        <v>4.0000000000000001E-3</v>
      </c>
      <c r="FK66">
        <v>1500</v>
      </c>
      <c r="FL66">
        <v>20</v>
      </c>
      <c r="FM66">
        <v>0.05</v>
      </c>
      <c r="FN66">
        <v>0.04</v>
      </c>
      <c r="FO66">
        <v>-50.901342499999998</v>
      </c>
      <c r="FP66">
        <v>2.1524409005628891</v>
      </c>
      <c r="FQ66">
        <v>0.22233601247604939</v>
      </c>
      <c r="FR66">
        <v>0</v>
      </c>
      <c r="FS66">
        <v>1.8550262500000001</v>
      </c>
      <c r="FT66">
        <v>-0.49995883677298347</v>
      </c>
      <c r="FU66">
        <v>4.8962273726181248E-2</v>
      </c>
      <c r="FV66">
        <v>0</v>
      </c>
      <c r="FW66">
        <v>0</v>
      </c>
      <c r="FX66">
        <v>2</v>
      </c>
      <c r="FY66" t="s">
        <v>498</v>
      </c>
      <c r="FZ66">
        <v>2.9096299999999999</v>
      </c>
      <c r="GA66">
        <v>2.8546299999999998</v>
      </c>
      <c r="GB66">
        <v>0.23536499999999999</v>
      </c>
      <c r="GC66">
        <v>0.24379700000000001</v>
      </c>
      <c r="GD66">
        <v>0.107548</v>
      </c>
      <c r="GE66">
        <v>0.104292</v>
      </c>
      <c r="GF66">
        <v>25344.5</v>
      </c>
      <c r="GG66">
        <v>20109.8</v>
      </c>
      <c r="GH66">
        <v>30553.3</v>
      </c>
      <c r="GI66">
        <v>24561.9</v>
      </c>
      <c r="GJ66">
        <v>35718.1</v>
      </c>
      <c r="GK66">
        <v>29540.400000000001</v>
      </c>
      <c r="GL66">
        <v>41464.9</v>
      </c>
      <c r="GM66">
        <v>33943.199999999997</v>
      </c>
      <c r="GN66">
        <v>2.0616300000000001</v>
      </c>
      <c r="GO66">
        <v>1.95688</v>
      </c>
      <c r="GP66">
        <v>1.14739E-2</v>
      </c>
      <c r="GQ66">
        <v>0</v>
      </c>
      <c r="GR66">
        <v>27.832599999999999</v>
      </c>
      <c r="GS66">
        <v>999.9</v>
      </c>
      <c r="GT66">
        <v>55.2</v>
      </c>
      <c r="GU66">
        <v>36.4</v>
      </c>
      <c r="GV66">
        <v>33.798000000000002</v>
      </c>
      <c r="GW66">
        <v>61.7712</v>
      </c>
      <c r="GX66">
        <v>24.571300000000001</v>
      </c>
      <c r="GY66">
        <v>1</v>
      </c>
      <c r="GZ66">
        <v>0.39788400000000002</v>
      </c>
      <c r="HA66">
        <v>4.1668900000000004</v>
      </c>
      <c r="HB66">
        <v>20.207599999999999</v>
      </c>
      <c r="HC66">
        <v>5.23346</v>
      </c>
      <c r="HD66">
        <v>11.950100000000001</v>
      </c>
      <c r="HE66">
        <v>4.9869500000000002</v>
      </c>
      <c r="HF66">
        <v>3.2860499999999999</v>
      </c>
      <c r="HG66">
        <v>9999</v>
      </c>
      <c r="HH66">
        <v>9999</v>
      </c>
      <c r="HI66">
        <v>9999</v>
      </c>
      <c r="HJ66">
        <v>187.7</v>
      </c>
      <c r="HK66">
        <v>1.8615900000000001</v>
      </c>
      <c r="HL66">
        <v>1.8593200000000001</v>
      </c>
      <c r="HM66">
        <v>1.8597399999999999</v>
      </c>
      <c r="HN66">
        <v>1.8580300000000001</v>
      </c>
      <c r="HO66">
        <v>1.85999</v>
      </c>
      <c r="HP66">
        <v>1.8573</v>
      </c>
      <c r="HQ66">
        <v>1.8658399999999999</v>
      </c>
      <c r="HR66">
        <v>1.8650800000000001</v>
      </c>
      <c r="HS66">
        <v>0</v>
      </c>
      <c r="HT66">
        <v>0</v>
      </c>
      <c r="HU66">
        <v>0</v>
      </c>
      <c r="HV66">
        <v>0</v>
      </c>
      <c r="HW66" t="s">
        <v>425</v>
      </c>
      <c r="HX66" t="s">
        <v>426</v>
      </c>
      <c r="HY66" t="s">
        <v>427</v>
      </c>
      <c r="HZ66" t="s">
        <v>427</v>
      </c>
      <c r="IA66" t="s">
        <v>427</v>
      </c>
      <c r="IB66" t="s">
        <v>427</v>
      </c>
      <c r="IC66">
        <v>0</v>
      </c>
      <c r="ID66">
        <v>100</v>
      </c>
      <c r="IE66">
        <v>100</v>
      </c>
      <c r="IF66">
        <v>-0.74</v>
      </c>
      <c r="IG66">
        <v>2.3E-2</v>
      </c>
      <c r="IH66">
        <v>-0.52846082809106476</v>
      </c>
      <c r="II66">
        <v>1.158620315000149E-3</v>
      </c>
      <c r="IJ66">
        <v>-1.4607559310062331E-6</v>
      </c>
      <c r="IK66">
        <v>3.8484305645441042E-10</v>
      </c>
      <c r="IL66">
        <v>-7.0639804931594483E-2</v>
      </c>
      <c r="IM66">
        <v>3.0484640434847699E-3</v>
      </c>
      <c r="IN66">
        <v>-9.3584587959385786E-5</v>
      </c>
      <c r="IO66">
        <v>6.42983829145831E-6</v>
      </c>
      <c r="IP66">
        <v>4</v>
      </c>
      <c r="IQ66">
        <v>2084</v>
      </c>
      <c r="IR66">
        <v>2</v>
      </c>
      <c r="IS66">
        <v>32</v>
      </c>
      <c r="IT66">
        <v>2</v>
      </c>
      <c r="IU66">
        <v>2</v>
      </c>
      <c r="IV66">
        <v>2.9968300000000001</v>
      </c>
      <c r="IW66">
        <v>2.4047900000000002</v>
      </c>
      <c r="IX66">
        <v>1.54297</v>
      </c>
      <c r="IY66">
        <v>2.34741</v>
      </c>
      <c r="IZ66">
        <v>1.54541</v>
      </c>
      <c r="JA66">
        <v>2.3815900000000001</v>
      </c>
      <c r="JB66">
        <v>38.673299999999998</v>
      </c>
      <c r="JC66">
        <v>23.982399999999998</v>
      </c>
      <c r="JD66">
        <v>18</v>
      </c>
      <c r="JE66">
        <v>508.41699999999997</v>
      </c>
      <c r="JF66">
        <v>508.90899999999999</v>
      </c>
      <c r="JG66">
        <v>22.4847</v>
      </c>
      <c r="JH66">
        <v>32.273600000000002</v>
      </c>
      <c r="JI66">
        <v>30.000499999999999</v>
      </c>
      <c r="JJ66">
        <v>32.102400000000003</v>
      </c>
      <c r="JK66">
        <v>32.021900000000002</v>
      </c>
      <c r="JL66">
        <v>60.046799999999998</v>
      </c>
      <c r="JM66">
        <v>45.791899999999998</v>
      </c>
      <c r="JN66">
        <v>0</v>
      </c>
      <c r="JO66">
        <v>22.466699999999999</v>
      </c>
      <c r="JP66">
        <v>1500</v>
      </c>
      <c r="JQ66">
        <v>20.738600000000002</v>
      </c>
      <c r="JR66">
        <v>99.797600000000003</v>
      </c>
      <c r="JS66">
        <v>99.287999999999997</v>
      </c>
    </row>
    <row r="67" spans="1:279" x14ac:dyDescent="0.25">
      <c r="A67">
        <v>51</v>
      </c>
      <c r="B67">
        <v>1657388049.0999999</v>
      </c>
      <c r="C67">
        <v>10945.099999904631</v>
      </c>
      <c r="D67" t="s">
        <v>677</v>
      </c>
      <c r="E67" t="s">
        <v>678</v>
      </c>
      <c r="F67" t="s">
        <v>413</v>
      </c>
      <c r="G67" t="s">
        <v>414</v>
      </c>
      <c r="H67" t="s">
        <v>598</v>
      </c>
      <c r="I67" t="s">
        <v>598</v>
      </c>
      <c r="J67" t="s">
        <v>512</v>
      </c>
      <c r="K67">
        <v>1657388049.0999999</v>
      </c>
      <c r="L67">
        <f t="shared" si="50"/>
        <v>1.0832523617498419E-3</v>
      </c>
      <c r="M67">
        <f t="shared" si="51"/>
        <v>1.083252361749842</v>
      </c>
      <c r="N67">
        <f t="shared" si="52"/>
        <v>38.417049383004475</v>
      </c>
      <c r="O67">
        <f t="shared" si="53"/>
        <v>1751.35</v>
      </c>
      <c r="P67">
        <f t="shared" si="54"/>
        <v>803.5313262637419</v>
      </c>
      <c r="Q67">
        <f t="shared" si="55"/>
        <v>80.143221397179502</v>
      </c>
      <c r="R67">
        <f t="shared" si="56"/>
        <v>174.67748450653502</v>
      </c>
      <c r="S67">
        <f t="shared" si="57"/>
        <v>6.7929087625447887E-2</v>
      </c>
      <c r="T67">
        <f t="shared" si="58"/>
        <v>2.9240833475076409</v>
      </c>
      <c r="U67">
        <f t="shared" si="59"/>
        <v>6.7064434827733263E-2</v>
      </c>
      <c r="V67">
        <f t="shared" si="60"/>
        <v>4.1992040356668925E-2</v>
      </c>
      <c r="W67">
        <f t="shared" si="61"/>
        <v>289.57502907250029</v>
      </c>
      <c r="X67">
        <f t="shared" si="62"/>
        <v>29.030647836822393</v>
      </c>
      <c r="Y67">
        <f t="shared" si="63"/>
        <v>27.980499999999999</v>
      </c>
      <c r="Z67">
        <f t="shared" si="64"/>
        <v>3.7905279088148269</v>
      </c>
      <c r="AA67">
        <f t="shared" si="65"/>
        <v>60.091788654521991</v>
      </c>
      <c r="AB67">
        <f t="shared" si="66"/>
        <v>2.2281141206119504</v>
      </c>
      <c r="AC67">
        <f t="shared" si="67"/>
        <v>3.707851223104309</v>
      </c>
      <c r="AD67">
        <f t="shared" si="68"/>
        <v>1.5624137882028766</v>
      </c>
      <c r="AE67">
        <f t="shared" si="69"/>
        <v>-47.771429153168029</v>
      </c>
      <c r="AF67">
        <f t="shared" si="70"/>
        <v>-59.541829626425347</v>
      </c>
      <c r="AG67">
        <f t="shared" si="71"/>
        <v>-4.4293615903803865</v>
      </c>
      <c r="AH67">
        <f t="shared" si="72"/>
        <v>177.83240870252655</v>
      </c>
      <c r="AI67">
        <f t="shared" si="73"/>
        <v>38.599976176081015</v>
      </c>
      <c r="AJ67">
        <f t="shared" si="74"/>
        <v>1.0396625406604167</v>
      </c>
      <c r="AK67">
        <f t="shared" si="75"/>
        <v>38.417049383004475</v>
      </c>
      <c r="AL67">
        <v>1838.61322754818</v>
      </c>
      <c r="AM67">
        <v>1791.280424242424</v>
      </c>
      <c r="AN67">
        <v>4.5389754521260428E-2</v>
      </c>
      <c r="AO67">
        <v>67.04479266734613</v>
      </c>
      <c r="AP67">
        <f t="shared" si="76"/>
        <v>1.083252361749842</v>
      </c>
      <c r="AQ67">
        <v>21.118158059174601</v>
      </c>
      <c r="AR67">
        <v>22.33684484848483</v>
      </c>
      <c r="AS67">
        <v>8.3617159847303325E-3</v>
      </c>
      <c r="AT67">
        <v>78.115326306239751</v>
      </c>
      <c r="AU67">
        <v>0</v>
      </c>
      <c r="AV67">
        <v>0</v>
      </c>
      <c r="AW67">
        <f t="shared" si="77"/>
        <v>1</v>
      </c>
      <c r="AX67">
        <f t="shared" si="78"/>
        <v>0</v>
      </c>
      <c r="AY67">
        <f t="shared" si="79"/>
        <v>52605.79392285199</v>
      </c>
      <c r="AZ67" t="s">
        <v>418</v>
      </c>
      <c r="BA67">
        <v>10261.299999999999</v>
      </c>
      <c r="BB67">
        <v>726.8726923076922</v>
      </c>
      <c r="BC67">
        <v>3279.05</v>
      </c>
      <c r="BD67">
        <f t="shared" si="80"/>
        <v>0.77832826815458989</v>
      </c>
      <c r="BE67">
        <v>-1.5391584728262959</v>
      </c>
      <c r="BF67" t="s">
        <v>679</v>
      </c>
      <c r="BG67">
        <v>10258.700000000001</v>
      </c>
      <c r="BH67">
        <v>863.70907999999997</v>
      </c>
      <c r="BI67">
        <v>1338.24</v>
      </c>
      <c r="BJ67">
        <f t="shared" si="81"/>
        <v>0.35459328670492585</v>
      </c>
      <c r="BK67">
        <v>0.5</v>
      </c>
      <c r="BL67">
        <f t="shared" si="82"/>
        <v>1513.2269995194301</v>
      </c>
      <c r="BM67">
        <f t="shared" si="83"/>
        <v>38.417049383004475</v>
      </c>
      <c r="BN67">
        <f t="shared" si="84"/>
        <v>268.29006764511399</v>
      </c>
      <c r="BO67">
        <f t="shared" si="85"/>
        <v>2.6404635833566305E-2</v>
      </c>
      <c r="BP67">
        <f t="shared" si="86"/>
        <v>1.4502705045432809</v>
      </c>
      <c r="BQ67">
        <f t="shared" si="87"/>
        <v>550.04275980356419</v>
      </c>
      <c r="BR67" t="s">
        <v>680</v>
      </c>
      <c r="BS67">
        <v>612.97</v>
      </c>
      <c r="BT67">
        <f t="shared" si="88"/>
        <v>612.97</v>
      </c>
      <c r="BU67">
        <f t="shared" si="89"/>
        <v>0.54195809421329511</v>
      </c>
      <c r="BV67">
        <f t="shared" si="90"/>
        <v>0.65428174335075218</v>
      </c>
      <c r="BW67">
        <f t="shared" si="91"/>
        <v>0.72796390205845296</v>
      </c>
      <c r="BX67">
        <f t="shared" si="92"/>
        <v>0.77617974338730011</v>
      </c>
      <c r="BY67">
        <f t="shared" si="93"/>
        <v>0.7604526512128934</v>
      </c>
      <c r="BZ67">
        <f t="shared" si="94"/>
        <v>0.46434047008248491</v>
      </c>
      <c r="CA67">
        <f t="shared" si="95"/>
        <v>0.53565952991751509</v>
      </c>
      <c r="CB67">
        <v>3526</v>
      </c>
      <c r="CC67">
        <v>300</v>
      </c>
      <c r="CD67">
        <v>300</v>
      </c>
      <c r="CE67">
        <v>300</v>
      </c>
      <c r="CF67">
        <v>10258.700000000001</v>
      </c>
      <c r="CG67">
        <v>1243.07</v>
      </c>
      <c r="CH67">
        <v>-1.11839E-2</v>
      </c>
      <c r="CI67">
        <v>1.0900000000000001</v>
      </c>
      <c r="CJ67" t="s">
        <v>421</v>
      </c>
      <c r="CK67" t="s">
        <v>421</v>
      </c>
      <c r="CL67" t="s">
        <v>421</v>
      </c>
      <c r="CM67" t="s">
        <v>421</v>
      </c>
      <c r="CN67" t="s">
        <v>421</v>
      </c>
      <c r="CO67" t="s">
        <v>421</v>
      </c>
      <c r="CP67" t="s">
        <v>421</v>
      </c>
      <c r="CQ67" t="s">
        <v>421</v>
      </c>
      <c r="CR67" t="s">
        <v>421</v>
      </c>
      <c r="CS67" t="s">
        <v>421</v>
      </c>
      <c r="CT67">
        <f t="shared" si="96"/>
        <v>1800.05</v>
      </c>
      <c r="CU67">
        <f t="shared" si="97"/>
        <v>1513.2269995194301</v>
      </c>
      <c r="CV67">
        <f t="shared" si="98"/>
        <v>0.84065831477982844</v>
      </c>
      <c r="CW67">
        <f t="shared" si="99"/>
        <v>0.16087054752506891</v>
      </c>
      <c r="CX67">
        <v>6</v>
      </c>
      <c r="CY67">
        <v>0.5</v>
      </c>
      <c r="CZ67" t="s">
        <v>422</v>
      </c>
      <c r="DA67">
        <v>2</v>
      </c>
      <c r="DB67" t="b">
        <v>1</v>
      </c>
      <c r="DC67">
        <v>1657388049.0999999</v>
      </c>
      <c r="DD67">
        <v>1751.35</v>
      </c>
      <c r="DE67">
        <v>1799.85</v>
      </c>
      <c r="DF67">
        <v>22.339500000000001</v>
      </c>
      <c r="DG67">
        <v>21.119900000000001</v>
      </c>
      <c r="DH67">
        <v>1752.28</v>
      </c>
      <c r="DI67">
        <v>22.315100000000001</v>
      </c>
      <c r="DJ67">
        <v>500.05099999999999</v>
      </c>
      <c r="DK67">
        <v>99.638900000000007</v>
      </c>
      <c r="DL67">
        <v>9.9864099999999997E-2</v>
      </c>
      <c r="DM67">
        <v>27.602799999999998</v>
      </c>
      <c r="DN67">
        <v>27.980499999999999</v>
      </c>
      <c r="DO67">
        <v>999.9</v>
      </c>
      <c r="DP67">
        <v>0</v>
      </c>
      <c r="DQ67">
        <v>0</v>
      </c>
      <c r="DR67">
        <v>10005</v>
      </c>
      <c r="DS67">
        <v>0</v>
      </c>
      <c r="DT67">
        <v>734.17200000000003</v>
      </c>
      <c r="DU67">
        <v>-48.502099999999999</v>
      </c>
      <c r="DV67">
        <v>1791.37</v>
      </c>
      <c r="DW67">
        <v>1838.68</v>
      </c>
      <c r="DX67">
        <v>1.2196499999999999</v>
      </c>
      <c r="DY67">
        <v>1799.85</v>
      </c>
      <c r="DZ67">
        <v>21.119900000000001</v>
      </c>
      <c r="EA67">
        <v>2.2258800000000001</v>
      </c>
      <c r="EB67">
        <v>2.1043599999999998</v>
      </c>
      <c r="EC67">
        <v>19.149799999999999</v>
      </c>
      <c r="ED67">
        <v>18.252199999999998</v>
      </c>
      <c r="EE67">
        <v>1800.05</v>
      </c>
      <c r="EF67">
        <v>0.97799400000000003</v>
      </c>
      <c r="EG67">
        <v>2.20056E-2</v>
      </c>
      <c r="EH67">
        <v>0</v>
      </c>
      <c r="EI67">
        <v>864.15200000000004</v>
      </c>
      <c r="EJ67">
        <v>5.0007299999999999</v>
      </c>
      <c r="EK67">
        <v>18923.599999999999</v>
      </c>
      <c r="EL67">
        <v>14733.7</v>
      </c>
      <c r="EM67">
        <v>46.436999999999998</v>
      </c>
      <c r="EN67">
        <v>48.625</v>
      </c>
      <c r="EO67">
        <v>47.625</v>
      </c>
      <c r="EP67">
        <v>47.311999999999998</v>
      </c>
      <c r="EQ67">
        <v>47.936999999999998</v>
      </c>
      <c r="ER67">
        <v>1755.55</v>
      </c>
      <c r="ES67">
        <v>39.5</v>
      </c>
      <c r="ET67">
        <v>0</v>
      </c>
      <c r="EU67">
        <v>188.20000004768369</v>
      </c>
      <c r="EV67">
        <v>0</v>
      </c>
      <c r="EW67">
        <v>863.70907999999997</v>
      </c>
      <c r="EX67">
        <v>3.538307681940672</v>
      </c>
      <c r="EY67">
        <v>-396.57692360807022</v>
      </c>
      <c r="EZ67">
        <v>18951.292000000001</v>
      </c>
      <c r="FA67">
        <v>15</v>
      </c>
      <c r="FB67">
        <v>1657387961.5999999</v>
      </c>
      <c r="FC67" t="s">
        <v>681</v>
      </c>
      <c r="FD67">
        <v>1657387961.5999999</v>
      </c>
      <c r="FE67">
        <v>1657387956.5999999</v>
      </c>
      <c r="FF67">
        <v>54</v>
      </c>
      <c r="FG67">
        <v>-1.2999999999999999E-2</v>
      </c>
      <c r="FH67">
        <v>2E-3</v>
      </c>
      <c r="FI67">
        <v>-0.94499999999999995</v>
      </c>
      <c r="FJ67">
        <v>1.2999999999999999E-2</v>
      </c>
      <c r="FK67">
        <v>1800</v>
      </c>
      <c r="FL67">
        <v>21</v>
      </c>
      <c r="FM67">
        <v>0.08</v>
      </c>
      <c r="FN67">
        <v>0.09</v>
      </c>
      <c r="FO67">
        <v>-49.00517</v>
      </c>
      <c r="FP67">
        <v>2.4036765478425481</v>
      </c>
      <c r="FQ67">
        <v>0.28896654754486711</v>
      </c>
      <c r="FR67">
        <v>0</v>
      </c>
      <c r="FS67">
        <v>1.2511030000000001</v>
      </c>
      <c r="FT67">
        <v>-0.44833283302063748</v>
      </c>
      <c r="FU67">
        <v>4.7091519098453383E-2</v>
      </c>
      <c r="FV67">
        <v>0</v>
      </c>
      <c r="FW67">
        <v>0</v>
      </c>
      <c r="FX67">
        <v>2</v>
      </c>
      <c r="FY67" t="s">
        <v>498</v>
      </c>
      <c r="FZ67">
        <v>2.9090400000000001</v>
      </c>
      <c r="GA67">
        <v>2.85399</v>
      </c>
      <c r="GB67">
        <v>0.26372499999999999</v>
      </c>
      <c r="GC67">
        <v>0.27167799999999998</v>
      </c>
      <c r="GD67">
        <v>0.107168</v>
      </c>
      <c r="GE67">
        <v>0.10595499999999999</v>
      </c>
      <c r="GF67">
        <v>24394.5</v>
      </c>
      <c r="GG67">
        <v>19360.7</v>
      </c>
      <c r="GH67">
        <v>30546</v>
      </c>
      <c r="GI67">
        <v>24556.2</v>
      </c>
      <c r="GJ67">
        <v>35725.300000000003</v>
      </c>
      <c r="GK67">
        <v>29479.7</v>
      </c>
      <c r="GL67">
        <v>41455.199999999997</v>
      </c>
      <c r="GM67">
        <v>33936.1</v>
      </c>
      <c r="GN67">
        <v>2.0592999999999999</v>
      </c>
      <c r="GO67">
        <v>1.9563200000000001</v>
      </c>
      <c r="GP67">
        <v>8.55327E-3</v>
      </c>
      <c r="GQ67">
        <v>0</v>
      </c>
      <c r="GR67">
        <v>27.840900000000001</v>
      </c>
      <c r="GS67">
        <v>999.9</v>
      </c>
      <c r="GT67">
        <v>55.2</v>
      </c>
      <c r="GU67">
        <v>36.6</v>
      </c>
      <c r="GV67">
        <v>34.178899999999999</v>
      </c>
      <c r="GW67">
        <v>61.798499999999997</v>
      </c>
      <c r="GX67">
        <v>24.803699999999999</v>
      </c>
      <c r="GY67">
        <v>1</v>
      </c>
      <c r="GZ67">
        <v>0.409771</v>
      </c>
      <c r="HA67">
        <v>4.1667199999999998</v>
      </c>
      <c r="HB67">
        <v>20.2074</v>
      </c>
      <c r="HC67">
        <v>5.23346</v>
      </c>
      <c r="HD67">
        <v>11.950100000000001</v>
      </c>
      <c r="HE67">
        <v>4.9869000000000003</v>
      </c>
      <c r="HF67">
        <v>3.2860999999999998</v>
      </c>
      <c r="HG67">
        <v>9999</v>
      </c>
      <c r="HH67">
        <v>9999</v>
      </c>
      <c r="HI67">
        <v>9999</v>
      </c>
      <c r="HJ67">
        <v>187.8</v>
      </c>
      <c r="HK67">
        <v>1.8615999999999999</v>
      </c>
      <c r="HL67">
        <v>1.8593200000000001</v>
      </c>
      <c r="HM67">
        <v>1.8597399999999999</v>
      </c>
      <c r="HN67">
        <v>1.85806</v>
      </c>
      <c r="HO67">
        <v>1.8599699999999999</v>
      </c>
      <c r="HP67">
        <v>1.8573</v>
      </c>
      <c r="HQ67">
        <v>1.8658399999999999</v>
      </c>
      <c r="HR67">
        <v>1.8650800000000001</v>
      </c>
      <c r="HS67">
        <v>0</v>
      </c>
      <c r="HT67">
        <v>0</v>
      </c>
      <c r="HU67">
        <v>0</v>
      </c>
      <c r="HV67">
        <v>0</v>
      </c>
      <c r="HW67" t="s">
        <v>425</v>
      </c>
      <c r="HX67" t="s">
        <v>426</v>
      </c>
      <c r="HY67" t="s">
        <v>427</v>
      </c>
      <c r="HZ67" t="s">
        <v>427</v>
      </c>
      <c r="IA67" t="s">
        <v>427</v>
      </c>
      <c r="IB67" t="s">
        <v>427</v>
      </c>
      <c r="IC67">
        <v>0</v>
      </c>
      <c r="ID67">
        <v>100</v>
      </c>
      <c r="IE67">
        <v>100</v>
      </c>
      <c r="IF67">
        <v>-0.93</v>
      </c>
      <c r="IG67">
        <v>2.4400000000000002E-2</v>
      </c>
      <c r="IH67">
        <v>-0.54205987957375878</v>
      </c>
      <c r="II67">
        <v>1.158620315000149E-3</v>
      </c>
      <c r="IJ67">
        <v>-1.4607559310062331E-6</v>
      </c>
      <c r="IK67">
        <v>3.8484305645441042E-10</v>
      </c>
      <c r="IL67">
        <v>-6.8475098666559306E-2</v>
      </c>
      <c r="IM67">
        <v>3.0484640434847699E-3</v>
      </c>
      <c r="IN67">
        <v>-9.3584587959385786E-5</v>
      </c>
      <c r="IO67">
        <v>6.42983829145831E-6</v>
      </c>
      <c r="IP67">
        <v>4</v>
      </c>
      <c r="IQ67">
        <v>2084</v>
      </c>
      <c r="IR67">
        <v>2</v>
      </c>
      <c r="IS67">
        <v>32</v>
      </c>
      <c r="IT67">
        <v>1.5</v>
      </c>
      <c r="IU67">
        <v>1.5</v>
      </c>
      <c r="IV67">
        <v>3.4753400000000001</v>
      </c>
      <c r="IW67">
        <v>2.3852500000000001</v>
      </c>
      <c r="IX67">
        <v>1.54297</v>
      </c>
      <c r="IY67">
        <v>2.34863</v>
      </c>
      <c r="IZ67">
        <v>1.54541</v>
      </c>
      <c r="JA67">
        <v>2.3925800000000002</v>
      </c>
      <c r="JB67">
        <v>38.796399999999998</v>
      </c>
      <c r="JC67">
        <v>23.982399999999998</v>
      </c>
      <c r="JD67">
        <v>18</v>
      </c>
      <c r="JE67">
        <v>508.19200000000001</v>
      </c>
      <c r="JF67">
        <v>509.791</v>
      </c>
      <c r="JG67">
        <v>22.285599999999999</v>
      </c>
      <c r="JH67">
        <v>32.4285</v>
      </c>
      <c r="JI67">
        <v>29.9999</v>
      </c>
      <c r="JJ67">
        <v>32.250100000000003</v>
      </c>
      <c r="JK67">
        <v>32.167299999999997</v>
      </c>
      <c r="JL67">
        <v>69.631200000000007</v>
      </c>
      <c r="JM67">
        <v>44.992800000000003</v>
      </c>
      <c r="JN67">
        <v>0</v>
      </c>
      <c r="JO67">
        <v>22.2927</v>
      </c>
      <c r="JP67">
        <v>1800</v>
      </c>
      <c r="JQ67">
        <v>21.093599999999999</v>
      </c>
      <c r="JR67">
        <v>99.774100000000004</v>
      </c>
      <c r="JS67">
        <v>99.266199999999998</v>
      </c>
    </row>
    <row r="68" spans="1:279" x14ac:dyDescent="0.25">
      <c r="A68">
        <v>52</v>
      </c>
      <c r="B68">
        <v>1657388673.0999999</v>
      </c>
      <c r="C68">
        <v>11569.099999904631</v>
      </c>
      <c r="D68" t="s">
        <v>682</v>
      </c>
      <c r="E68" t="s">
        <v>683</v>
      </c>
      <c r="F68" t="s">
        <v>413</v>
      </c>
      <c r="G68" t="s">
        <v>414</v>
      </c>
      <c r="H68" t="s">
        <v>31</v>
      </c>
      <c r="I68" t="s">
        <v>416</v>
      </c>
      <c r="J68" t="s">
        <v>417</v>
      </c>
      <c r="K68">
        <v>1657388673.0999999</v>
      </c>
      <c r="L68">
        <f t="shared" si="50"/>
        <v>9.4971113243012013E-3</v>
      </c>
      <c r="M68">
        <f t="shared" si="51"/>
        <v>9.4971113243012013</v>
      </c>
      <c r="N68">
        <f t="shared" si="52"/>
        <v>28.217128187177291</v>
      </c>
      <c r="O68">
        <f t="shared" si="53"/>
        <v>361.92700000000002</v>
      </c>
      <c r="P68">
        <f t="shared" si="54"/>
        <v>284.7516736308641</v>
      </c>
      <c r="Q68">
        <f t="shared" si="55"/>
        <v>28.392379430324493</v>
      </c>
      <c r="R68">
        <f t="shared" si="56"/>
        <v>36.087474321222906</v>
      </c>
      <c r="S68">
        <f t="shared" si="57"/>
        <v>0.7244848145158882</v>
      </c>
      <c r="T68">
        <f t="shared" si="58"/>
        <v>2.9228970511564691</v>
      </c>
      <c r="U68">
        <f t="shared" si="59"/>
        <v>0.63756185187332926</v>
      </c>
      <c r="V68">
        <f t="shared" si="60"/>
        <v>0.40541348299308111</v>
      </c>
      <c r="W68">
        <f t="shared" si="61"/>
        <v>289.52758707282055</v>
      </c>
      <c r="X68">
        <f t="shared" si="62"/>
        <v>27.813940619763262</v>
      </c>
      <c r="Y68">
        <f t="shared" si="63"/>
        <v>28.0242</v>
      </c>
      <c r="Z68">
        <f t="shared" si="64"/>
        <v>3.8001966475304481</v>
      </c>
      <c r="AA68">
        <f t="shared" si="65"/>
        <v>60.157054064577324</v>
      </c>
      <c r="AB68">
        <f t="shared" si="66"/>
        <v>2.3608162129479</v>
      </c>
      <c r="AC68">
        <f t="shared" si="67"/>
        <v>3.9244212497733248</v>
      </c>
      <c r="AD68">
        <f t="shared" si="68"/>
        <v>1.4393804345825481</v>
      </c>
      <c r="AE68">
        <f t="shared" si="69"/>
        <v>-418.822609401683</v>
      </c>
      <c r="AF68">
        <f t="shared" si="70"/>
        <v>87.141311879537142</v>
      </c>
      <c r="AG68">
        <f t="shared" si="71"/>
        <v>6.5181232797063835</v>
      </c>
      <c r="AH68">
        <f t="shared" si="72"/>
        <v>-35.635587169618901</v>
      </c>
      <c r="AI68">
        <f t="shared" si="73"/>
        <v>28.390394035558888</v>
      </c>
      <c r="AJ68">
        <f t="shared" si="74"/>
        <v>9.4950183631168503</v>
      </c>
      <c r="AK68">
        <f t="shared" si="75"/>
        <v>28.217128187177291</v>
      </c>
      <c r="AL68">
        <v>404.98011450709691</v>
      </c>
      <c r="AM68">
        <v>370.6992181818182</v>
      </c>
      <c r="AN68">
        <v>-1.1846425366614751E-3</v>
      </c>
      <c r="AO68">
        <v>67.047903014086486</v>
      </c>
      <c r="AP68">
        <f t="shared" si="76"/>
        <v>9.4971113243012013</v>
      </c>
      <c r="AQ68">
        <v>12.551748256530811</v>
      </c>
      <c r="AR68">
        <v>23.678281212121199</v>
      </c>
      <c r="AS68">
        <v>-1.765829064213033E-4</v>
      </c>
      <c r="AT68">
        <v>78.145344259913756</v>
      </c>
      <c r="AU68">
        <v>0</v>
      </c>
      <c r="AV68">
        <v>0</v>
      </c>
      <c r="AW68">
        <f t="shared" si="77"/>
        <v>1</v>
      </c>
      <c r="AX68">
        <f t="shared" si="78"/>
        <v>0</v>
      </c>
      <c r="AY68">
        <f t="shared" si="79"/>
        <v>52401.15200347596</v>
      </c>
      <c r="AZ68" t="s">
        <v>418</v>
      </c>
      <c r="BA68">
        <v>10261.299999999999</v>
      </c>
      <c r="BB68">
        <v>726.8726923076922</v>
      </c>
      <c r="BC68">
        <v>3279.05</v>
      </c>
      <c r="BD68">
        <f t="shared" si="80"/>
        <v>0.77832826815458989</v>
      </c>
      <c r="BE68">
        <v>-1.5391584728262959</v>
      </c>
      <c r="BF68" t="s">
        <v>684</v>
      </c>
      <c r="BG68">
        <v>10253</v>
      </c>
      <c r="BH68">
        <v>967.5157999999999</v>
      </c>
      <c r="BI68">
        <v>1405.24</v>
      </c>
      <c r="BJ68">
        <f t="shared" si="81"/>
        <v>0.31149426432495519</v>
      </c>
      <c r="BK68">
        <v>0.5</v>
      </c>
      <c r="BL68">
        <f t="shared" si="82"/>
        <v>1512.982799519596</v>
      </c>
      <c r="BM68">
        <f t="shared" si="83"/>
        <v>28.217128187177291</v>
      </c>
      <c r="BN68">
        <f t="shared" si="84"/>
        <v>235.64273203633388</v>
      </c>
      <c r="BO68">
        <f t="shared" si="85"/>
        <v>1.9667300031072289E-2</v>
      </c>
      <c r="BP68">
        <f t="shared" si="86"/>
        <v>1.3334448208135266</v>
      </c>
      <c r="BQ68">
        <f t="shared" si="87"/>
        <v>561.03733639198117</v>
      </c>
      <c r="BR68" t="s">
        <v>685</v>
      </c>
      <c r="BS68">
        <v>637.92999999999995</v>
      </c>
      <c r="BT68">
        <f t="shared" si="88"/>
        <v>637.92999999999995</v>
      </c>
      <c r="BU68">
        <f t="shared" si="89"/>
        <v>0.54603484102359745</v>
      </c>
      <c r="BV68">
        <f t="shared" si="90"/>
        <v>0.57046591338572428</v>
      </c>
      <c r="BW68">
        <f t="shared" si="91"/>
        <v>0.70947552553462168</v>
      </c>
      <c r="BX68">
        <f t="shared" si="92"/>
        <v>0.64526134298697957</v>
      </c>
      <c r="BY68">
        <f t="shared" si="93"/>
        <v>0.73420055665893713</v>
      </c>
      <c r="BZ68">
        <f t="shared" si="94"/>
        <v>0.3761357903676148</v>
      </c>
      <c r="CA68">
        <f t="shared" si="95"/>
        <v>0.6238642096323852</v>
      </c>
      <c r="CB68">
        <v>3528</v>
      </c>
      <c r="CC68">
        <v>300</v>
      </c>
      <c r="CD68">
        <v>300</v>
      </c>
      <c r="CE68">
        <v>300</v>
      </c>
      <c r="CF68">
        <v>10253</v>
      </c>
      <c r="CG68">
        <v>1318.02</v>
      </c>
      <c r="CH68">
        <v>-1.1177599999999999E-2</v>
      </c>
      <c r="CI68">
        <v>-0.12</v>
      </c>
      <c r="CJ68" t="s">
        <v>421</v>
      </c>
      <c r="CK68" t="s">
        <v>421</v>
      </c>
      <c r="CL68" t="s">
        <v>421</v>
      </c>
      <c r="CM68" t="s">
        <v>421</v>
      </c>
      <c r="CN68" t="s">
        <v>421</v>
      </c>
      <c r="CO68" t="s">
        <v>421</v>
      </c>
      <c r="CP68" t="s">
        <v>421</v>
      </c>
      <c r="CQ68" t="s">
        <v>421</v>
      </c>
      <c r="CR68" t="s">
        <v>421</v>
      </c>
      <c r="CS68" t="s">
        <v>421</v>
      </c>
      <c r="CT68">
        <f t="shared" si="96"/>
        <v>1799.76</v>
      </c>
      <c r="CU68">
        <f t="shared" si="97"/>
        <v>1512.982799519596</v>
      </c>
      <c r="CV68">
        <f t="shared" si="98"/>
        <v>0.840658087478106</v>
      </c>
      <c r="CW68">
        <f t="shared" si="99"/>
        <v>0.16087010883274466</v>
      </c>
      <c r="CX68">
        <v>6</v>
      </c>
      <c r="CY68">
        <v>0.5</v>
      </c>
      <c r="CZ68" t="s">
        <v>422</v>
      </c>
      <c r="DA68">
        <v>2</v>
      </c>
      <c r="DB68" t="b">
        <v>1</v>
      </c>
      <c r="DC68">
        <v>1657388673.0999999</v>
      </c>
      <c r="DD68">
        <v>361.92700000000002</v>
      </c>
      <c r="DE68">
        <v>400.11500000000001</v>
      </c>
      <c r="DF68">
        <v>23.677</v>
      </c>
      <c r="DG68">
        <v>12.554</v>
      </c>
      <c r="DH68">
        <v>361.98</v>
      </c>
      <c r="DI68">
        <v>23.656300000000002</v>
      </c>
      <c r="DJ68">
        <v>500.05599999999998</v>
      </c>
      <c r="DK68">
        <v>99.609300000000005</v>
      </c>
      <c r="DL68">
        <v>9.9962700000000002E-2</v>
      </c>
      <c r="DM68">
        <v>28.577200000000001</v>
      </c>
      <c r="DN68">
        <v>28.0242</v>
      </c>
      <c r="DO68">
        <v>999.9</v>
      </c>
      <c r="DP68">
        <v>0</v>
      </c>
      <c r="DQ68">
        <v>0</v>
      </c>
      <c r="DR68">
        <v>10001.200000000001</v>
      </c>
      <c r="DS68">
        <v>0</v>
      </c>
      <c r="DT68">
        <v>2121.1</v>
      </c>
      <c r="DU68">
        <v>-38.187899999999999</v>
      </c>
      <c r="DV68">
        <v>370.70400000000001</v>
      </c>
      <c r="DW68">
        <v>405.202</v>
      </c>
      <c r="DX68">
        <v>11.1229</v>
      </c>
      <c r="DY68">
        <v>400.11500000000001</v>
      </c>
      <c r="DZ68">
        <v>12.554</v>
      </c>
      <c r="EA68">
        <v>2.3584399999999999</v>
      </c>
      <c r="EB68">
        <v>1.2504999999999999</v>
      </c>
      <c r="EC68">
        <v>20.081199999999999</v>
      </c>
      <c r="ED68">
        <v>10.216699999999999</v>
      </c>
      <c r="EE68">
        <v>1799.76</v>
      </c>
      <c r="EF68">
        <v>0.97800100000000001</v>
      </c>
      <c r="EG68">
        <v>2.1998500000000001E-2</v>
      </c>
      <c r="EH68">
        <v>0</v>
      </c>
      <c r="EI68">
        <v>966.21</v>
      </c>
      <c r="EJ68">
        <v>5.0007299999999999</v>
      </c>
      <c r="EK68">
        <v>22176.1</v>
      </c>
      <c r="EL68">
        <v>14731.4</v>
      </c>
      <c r="EM68">
        <v>44.75</v>
      </c>
      <c r="EN68">
        <v>46.75</v>
      </c>
      <c r="EO68">
        <v>45.686999999999998</v>
      </c>
      <c r="EP68">
        <v>45.936999999999998</v>
      </c>
      <c r="EQ68">
        <v>46.561999999999998</v>
      </c>
      <c r="ER68">
        <v>1755.28</v>
      </c>
      <c r="ES68">
        <v>39.479999999999997</v>
      </c>
      <c r="ET68">
        <v>0</v>
      </c>
      <c r="EU68">
        <v>623.90000009536743</v>
      </c>
      <c r="EV68">
        <v>0</v>
      </c>
      <c r="EW68">
        <v>967.5157999999999</v>
      </c>
      <c r="EX68">
        <v>-7.6436153587847544</v>
      </c>
      <c r="EY68">
        <v>-24.615381632768781</v>
      </c>
      <c r="EZ68">
        <v>22172.795999999998</v>
      </c>
      <c r="FA68">
        <v>15</v>
      </c>
      <c r="FB68">
        <v>1657388607.5999999</v>
      </c>
      <c r="FC68" t="s">
        <v>686</v>
      </c>
      <c r="FD68">
        <v>1657388602.0999999</v>
      </c>
      <c r="FE68">
        <v>1657388607.5999999</v>
      </c>
      <c r="FF68">
        <v>56</v>
      </c>
      <c r="FG68">
        <v>3.5999999999999997E-2</v>
      </c>
      <c r="FH68">
        <v>-5.0000000000000001E-3</v>
      </c>
      <c r="FI68">
        <v>-4.4999999999999998E-2</v>
      </c>
      <c r="FJ68">
        <v>-0.05</v>
      </c>
      <c r="FK68">
        <v>400</v>
      </c>
      <c r="FL68">
        <v>12</v>
      </c>
      <c r="FM68">
        <v>0.06</v>
      </c>
      <c r="FN68">
        <v>0.01</v>
      </c>
      <c r="FO68">
        <v>-38.076355</v>
      </c>
      <c r="FP68">
        <v>-0.1093958724201224</v>
      </c>
      <c r="FQ68">
        <v>0.1121998283198332</v>
      </c>
      <c r="FR68">
        <v>1</v>
      </c>
      <c r="FS68">
        <v>11.146297499999999</v>
      </c>
      <c r="FT68">
        <v>-9.535722326454682E-2</v>
      </c>
      <c r="FU68">
        <v>9.9202189365960886E-3</v>
      </c>
      <c r="FV68">
        <v>1</v>
      </c>
      <c r="FW68">
        <v>2</v>
      </c>
      <c r="FX68">
        <v>2</v>
      </c>
      <c r="FY68" t="s">
        <v>424</v>
      </c>
      <c r="FZ68">
        <v>2.90991</v>
      </c>
      <c r="GA68">
        <v>2.85406</v>
      </c>
      <c r="GB68">
        <v>9.0306200000000003E-2</v>
      </c>
      <c r="GC68">
        <v>9.9369200000000005E-2</v>
      </c>
      <c r="GD68">
        <v>0.111696</v>
      </c>
      <c r="GE68">
        <v>7.2516899999999995E-2</v>
      </c>
      <c r="GF68">
        <v>30169.1</v>
      </c>
      <c r="GG68">
        <v>23972.5</v>
      </c>
      <c r="GH68">
        <v>30558.400000000001</v>
      </c>
      <c r="GI68">
        <v>24576.2</v>
      </c>
      <c r="GJ68">
        <v>35556</v>
      </c>
      <c r="GK68">
        <v>30603.200000000001</v>
      </c>
      <c r="GL68">
        <v>41471.1</v>
      </c>
      <c r="GM68">
        <v>33962</v>
      </c>
      <c r="GN68">
        <v>2.0715699999999999</v>
      </c>
      <c r="GO68">
        <v>1.9451000000000001</v>
      </c>
      <c r="GP68">
        <v>3.1381800000000001E-2</v>
      </c>
      <c r="GQ68">
        <v>0</v>
      </c>
      <c r="GR68">
        <v>27.511700000000001</v>
      </c>
      <c r="GS68">
        <v>999.9</v>
      </c>
      <c r="GT68">
        <v>54.7</v>
      </c>
      <c r="GU68">
        <v>36.299999999999997</v>
      </c>
      <c r="GV68">
        <v>33.322299999999998</v>
      </c>
      <c r="GW68">
        <v>61.828499999999998</v>
      </c>
      <c r="GX68">
        <v>24.603400000000001</v>
      </c>
      <c r="GY68">
        <v>1</v>
      </c>
      <c r="GZ68">
        <v>0.37546499999999999</v>
      </c>
      <c r="HA68">
        <v>2.83291</v>
      </c>
      <c r="HB68">
        <v>20.2818</v>
      </c>
      <c r="HC68">
        <v>5.2337600000000002</v>
      </c>
      <c r="HD68">
        <v>11.950100000000001</v>
      </c>
      <c r="HE68">
        <v>4.9870000000000001</v>
      </c>
      <c r="HF68">
        <v>3.2860800000000001</v>
      </c>
      <c r="HG68">
        <v>9999</v>
      </c>
      <c r="HH68">
        <v>9999</v>
      </c>
      <c r="HI68">
        <v>9999</v>
      </c>
      <c r="HJ68">
        <v>188</v>
      </c>
      <c r="HK68">
        <v>1.8611200000000001</v>
      </c>
      <c r="HL68">
        <v>1.85887</v>
      </c>
      <c r="HM68">
        <v>1.85928</v>
      </c>
      <c r="HN68">
        <v>1.85758</v>
      </c>
      <c r="HO68">
        <v>1.85954</v>
      </c>
      <c r="HP68">
        <v>1.85684</v>
      </c>
      <c r="HQ68">
        <v>1.8653900000000001</v>
      </c>
      <c r="HR68">
        <v>1.8646199999999999</v>
      </c>
      <c r="HS68">
        <v>0</v>
      </c>
      <c r="HT68">
        <v>0</v>
      </c>
      <c r="HU68">
        <v>0</v>
      </c>
      <c r="HV68">
        <v>0</v>
      </c>
      <c r="HW68" t="s">
        <v>425</v>
      </c>
      <c r="HX68" t="s">
        <v>426</v>
      </c>
      <c r="HY68" t="s">
        <v>427</v>
      </c>
      <c r="HZ68" t="s">
        <v>427</v>
      </c>
      <c r="IA68" t="s">
        <v>427</v>
      </c>
      <c r="IB68" t="s">
        <v>427</v>
      </c>
      <c r="IC68">
        <v>0</v>
      </c>
      <c r="ID68">
        <v>100</v>
      </c>
      <c r="IE68">
        <v>100</v>
      </c>
      <c r="IF68">
        <v>-5.2999999999999999E-2</v>
      </c>
      <c r="IG68">
        <v>2.07E-2</v>
      </c>
      <c r="IH68">
        <v>-0.29905445015416121</v>
      </c>
      <c r="II68">
        <v>1.158620315000149E-3</v>
      </c>
      <c r="IJ68">
        <v>-1.4607559310062331E-6</v>
      </c>
      <c r="IK68">
        <v>3.8484305645441042E-10</v>
      </c>
      <c r="IL68">
        <v>-8.4247376611361169E-2</v>
      </c>
      <c r="IM68">
        <v>3.0484640434847699E-3</v>
      </c>
      <c r="IN68">
        <v>-9.3584587959385786E-5</v>
      </c>
      <c r="IO68">
        <v>6.42983829145831E-6</v>
      </c>
      <c r="IP68">
        <v>4</v>
      </c>
      <c r="IQ68">
        <v>2084</v>
      </c>
      <c r="IR68">
        <v>2</v>
      </c>
      <c r="IS68">
        <v>32</v>
      </c>
      <c r="IT68">
        <v>1.2</v>
      </c>
      <c r="IU68">
        <v>1.1000000000000001</v>
      </c>
      <c r="IV68">
        <v>1.00586</v>
      </c>
      <c r="IW68">
        <v>2.4389599999999998</v>
      </c>
      <c r="IX68">
        <v>1.54297</v>
      </c>
      <c r="IY68">
        <v>2.35107</v>
      </c>
      <c r="IZ68">
        <v>1.54541</v>
      </c>
      <c r="JA68">
        <v>2.32056</v>
      </c>
      <c r="JB68">
        <v>37.650399999999998</v>
      </c>
      <c r="JC68">
        <v>16.0321</v>
      </c>
      <c r="JD68">
        <v>18</v>
      </c>
      <c r="JE68">
        <v>513.70500000000004</v>
      </c>
      <c r="JF68">
        <v>499.90899999999999</v>
      </c>
      <c r="JG68">
        <v>24.9025</v>
      </c>
      <c r="JH68">
        <v>32.007399999999997</v>
      </c>
      <c r="JI68">
        <v>30.0001</v>
      </c>
      <c r="JJ68">
        <v>31.997199999999999</v>
      </c>
      <c r="JK68">
        <v>31.952000000000002</v>
      </c>
      <c r="JL68">
        <v>20.219799999999999</v>
      </c>
      <c r="JM68">
        <v>66.0959</v>
      </c>
      <c r="JN68">
        <v>0</v>
      </c>
      <c r="JO68">
        <v>24.890899999999998</v>
      </c>
      <c r="JP68">
        <v>400</v>
      </c>
      <c r="JQ68">
        <v>12.598699999999999</v>
      </c>
      <c r="JR68">
        <v>99.813299999999998</v>
      </c>
      <c r="JS68">
        <v>99.344200000000001</v>
      </c>
    </row>
    <row r="69" spans="1:279" x14ac:dyDescent="0.25">
      <c r="A69">
        <v>53</v>
      </c>
      <c r="B69">
        <v>1657388824.0999999</v>
      </c>
      <c r="C69">
        <v>11720.099999904631</v>
      </c>
      <c r="D69" t="s">
        <v>687</v>
      </c>
      <c r="E69" t="s">
        <v>688</v>
      </c>
      <c r="F69" t="s">
        <v>413</v>
      </c>
      <c r="G69" t="s">
        <v>414</v>
      </c>
      <c r="H69" t="s">
        <v>31</v>
      </c>
      <c r="I69" t="s">
        <v>416</v>
      </c>
      <c r="J69" t="s">
        <v>417</v>
      </c>
      <c r="K69">
        <v>1657388824.0999999</v>
      </c>
      <c r="L69">
        <f t="shared" si="50"/>
        <v>8.9905290851953115E-3</v>
      </c>
      <c r="M69">
        <f t="shared" si="51"/>
        <v>8.9905290851953108</v>
      </c>
      <c r="N69">
        <f t="shared" si="52"/>
        <v>20.849938540933021</v>
      </c>
      <c r="O69">
        <f t="shared" si="53"/>
        <v>272.06700000000001</v>
      </c>
      <c r="P69">
        <f t="shared" si="54"/>
        <v>211.28743305915111</v>
      </c>
      <c r="Q69">
        <f t="shared" si="55"/>
        <v>21.065721546819393</v>
      </c>
      <c r="R69">
        <f t="shared" si="56"/>
        <v>27.125549215574999</v>
      </c>
      <c r="S69">
        <f t="shared" si="57"/>
        <v>0.67177707389803387</v>
      </c>
      <c r="T69">
        <f t="shared" si="58"/>
        <v>2.9236391387478591</v>
      </c>
      <c r="U69">
        <f t="shared" si="59"/>
        <v>0.59635617219620729</v>
      </c>
      <c r="V69">
        <f t="shared" si="60"/>
        <v>0.37879086252419508</v>
      </c>
      <c r="W69">
        <f t="shared" si="61"/>
        <v>289.57546707297507</v>
      </c>
      <c r="X69">
        <f t="shared" si="62"/>
        <v>27.785181806923571</v>
      </c>
      <c r="Y69">
        <f t="shared" si="63"/>
        <v>28.008600000000001</v>
      </c>
      <c r="Z69">
        <f t="shared" si="64"/>
        <v>3.7967426403118476</v>
      </c>
      <c r="AA69">
        <f t="shared" si="65"/>
        <v>60.184756125271207</v>
      </c>
      <c r="AB69">
        <f t="shared" si="66"/>
        <v>2.3399197243700001</v>
      </c>
      <c r="AC69">
        <f t="shared" si="67"/>
        <v>3.8878943357344302</v>
      </c>
      <c r="AD69">
        <f t="shared" si="68"/>
        <v>1.4568229159418475</v>
      </c>
      <c r="AE69">
        <f t="shared" si="69"/>
        <v>-396.48233265711326</v>
      </c>
      <c r="AF69">
        <f t="shared" si="70"/>
        <v>64.245599471955742</v>
      </c>
      <c r="AG69">
        <f t="shared" si="71"/>
        <v>4.8000920386233386</v>
      </c>
      <c r="AH69">
        <f t="shared" si="72"/>
        <v>-37.861174073559098</v>
      </c>
      <c r="AI69">
        <f t="shared" si="73"/>
        <v>20.840813051585666</v>
      </c>
      <c r="AJ69">
        <f t="shared" si="74"/>
        <v>8.9880477912217405</v>
      </c>
      <c r="AK69">
        <f t="shared" si="75"/>
        <v>20.849938540933021</v>
      </c>
      <c r="AL69">
        <v>303.94193709999519</v>
      </c>
      <c r="AM69">
        <v>278.59305454545472</v>
      </c>
      <c r="AN69">
        <v>4.3053118532501819E-4</v>
      </c>
      <c r="AO69">
        <v>67.047483187136351</v>
      </c>
      <c r="AP69">
        <f t="shared" si="76"/>
        <v>8.9905290851953108</v>
      </c>
      <c r="AQ69">
        <v>12.935748339842521</v>
      </c>
      <c r="AR69">
        <v>23.4720206060606</v>
      </c>
      <c r="AS69">
        <v>-2.2472977257528769E-4</v>
      </c>
      <c r="AT69">
        <v>78.141856413368131</v>
      </c>
      <c r="AU69">
        <v>0</v>
      </c>
      <c r="AV69">
        <v>0</v>
      </c>
      <c r="AW69">
        <f t="shared" si="77"/>
        <v>1</v>
      </c>
      <c r="AX69">
        <f t="shared" si="78"/>
        <v>0</v>
      </c>
      <c r="AY69">
        <f t="shared" si="79"/>
        <v>52450.277164346182</v>
      </c>
      <c r="AZ69" t="s">
        <v>418</v>
      </c>
      <c r="BA69">
        <v>10261.299999999999</v>
      </c>
      <c r="BB69">
        <v>726.8726923076922</v>
      </c>
      <c r="BC69">
        <v>3279.05</v>
      </c>
      <c r="BD69">
        <f t="shared" si="80"/>
        <v>0.77832826815458989</v>
      </c>
      <c r="BE69">
        <v>-1.5391584728262959</v>
      </c>
      <c r="BF69" t="s">
        <v>689</v>
      </c>
      <c r="BG69">
        <v>10251.200000000001</v>
      </c>
      <c r="BH69">
        <v>881.00619230769234</v>
      </c>
      <c r="BI69">
        <v>1244.94</v>
      </c>
      <c r="BJ69">
        <f t="shared" si="81"/>
        <v>0.29233039961147345</v>
      </c>
      <c r="BK69">
        <v>0.5</v>
      </c>
      <c r="BL69">
        <f t="shared" si="82"/>
        <v>1513.234799519676</v>
      </c>
      <c r="BM69">
        <f t="shared" si="83"/>
        <v>20.849938540933021</v>
      </c>
      <c r="BN69">
        <f t="shared" si="84"/>
        <v>221.1822668247874</v>
      </c>
      <c r="BO69">
        <f t="shared" si="85"/>
        <v>1.4795520841092183E-2</v>
      </c>
      <c r="BP69">
        <f t="shared" si="86"/>
        <v>1.6339020354394589</v>
      </c>
      <c r="BQ69">
        <f t="shared" si="87"/>
        <v>533.60599398305351</v>
      </c>
      <c r="BR69" t="s">
        <v>690</v>
      </c>
      <c r="BS69">
        <v>613.79999999999995</v>
      </c>
      <c r="BT69">
        <f t="shared" si="88"/>
        <v>613.79999999999995</v>
      </c>
      <c r="BU69">
        <f t="shared" si="89"/>
        <v>0.50696419104535162</v>
      </c>
      <c r="BV69">
        <f t="shared" si="90"/>
        <v>0.57662928620006282</v>
      </c>
      <c r="BW69">
        <f t="shared" si="91"/>
        <v>0.76319669824594316</v>
      </c>
      <c r="BX69">
        <f t="shared" si="92"/>
        <v>0.70248363926576196</v>
      </c>
      <c r="BY69">
        <f t="shared" si="93"/>
        <v>0.79700967243504439</v>
      </c>
      <c r="BZ69">
        <f t="shared" si="94"/>
        <v>0.40173957795064663</v>
      </c>
      <c r="CA69">
        <f t="shared" si="95"/>
        <v>0.59826042204935337</v>
      </c>
      <c r="CB69">
        <v>3530</v>
      </c>
      <c r="CC69">
        <v>300</v>
      </c>
      <c r="CD69">
        <v>300</v>
      </c>
      <c r="CE69">
        <v>300</v>
      </c>
      <c r="CF69">
        <v>10251.200000000001</v>
      </c>
      <c r="CG69">
        <v>1169.0999999999999</v>
      </c>
      <c r="CH69">
        <v>-1.11754E-2</v>
      </c>
      <c r="CI69">
        <v>-0.51</v>
      </c>
      <c r="CJ69" t="s">
        <v>421</v>
      </c>
      <c r="CK69" t="s">
        <v>421</v>
      </c>
      <c r="CL69" t="s">
        <v>421</v>
      </c>
      <c r="CM69" t="s">
        <v>421</v>
      </c>
      <c r="CN69" t="s">
        <v>421</v>
      </c>
      <c r="CO69" t="s">
        <v>421</v>
      </c>
      <c r="CP69" t="s">
        <v>421</v>
      </c>
      <c r="CQ69" t="s">
        <v>421</v>
      </c>
      <c r="CR69" t="s">
        <v>421</v>
      </c>
      <c r="CS69" t="s">
        <v>421</v>
      </c>
      <c r="CT69">
        <f t="shared" si="96"/>
        <v>1800.06</v>
      </c>
      <c r="CU69">
        <f t="shared" si="97"/>
        <v>1513.234799519676</v>
      </c>
      <c r="CV69">
        <f t="shared" si="98"/>
        <v>0.84065797780056006</v>
      </c>
      <c r="CW69">
        <f t="shared" si="99"/>
        <v>0.16086989715508099</v>
      </c>
      <c r="CX69">
        <v>6</v>
      </c>
      <c r="CY69">
        <v>0.5</v>
      </c>
      <c r="CZ69" t="s">
        <v>422</v>
      </c>
      <c r="DA69">
        <v>2</v>
      </c>
      <c r="DB69" t="b">
        <v>1</v>
      </c>
      <c r="DC69">
        <v>1657388824.0999999</v>
      </c>
      <c r="DD69">
        <v>272.06700000000001</v>
      </c>
      <c r="DE69">
        <v>300.00900000000001</v>
      </c>
      <c r="DF69">
        <v>23.469200000000001</v>
      </c>
      <c r="DG69">
        <v>12.937200000000001</v>
      </c>
      <c r="DH69">
        <v>272.04599999999999</v>
      </c>
      <c r="DI69">
        <v>23.449200000000001</v>
      </c>
      <c r="DJ69">
        <v>500.02499999999998</v>
      </c>
      <c r="DK69">
        <v>99.601699999999994</v>
      </c>
      <c r="DL69">
        <v>0.100025</v>
      </c>
      <c r="DM69">
        <v>28.4162</v>
      </c>
      <c r="DN69">
        <v>28.008600000000001</v>
      </c>
      <c r="DO69">
        <v>999.9</v>
      </c>
      <c r="DP69">
        <v>0</v>
      </c>
      <c r="DQ69">
        <v>0</v>
      </c>
      <c r="DR69">
        <v>10006.200000000001</v>
      </c>
      <c r="DS69">
        <v>0</v>
      </c>
      <c r="DT69">
        <v>2127.71</v>
      </c>
      <c r="DU69">
        <v>-27.9422</v>
      </c>
      <c r="DV69">
        <v>278.60599999999999</v>
      </c>
      <c r="DW69">
        <v>303.94200000000001</v>
      </c>
      <c r="DX69">
        <v>10.532</v>
      </c>
      <c r="DY69">
        <v>300.00900000000001</v>
      </c>
      <c r="DZ69">
        <v>12.937200000000001</v>
      </c>
      <c r="EA69">
        <v>2.3375699999999999</v>
      </c>
      <c r="EB69">
        <v>1.28857</v>
      </c>
      <c r="EC69">
        <v>19.9377</v>
      </c>
      <c r="ED69">
        <v>10.6662</v>
      </c>
      <c r="EE69">
        <v>1800.06</v>
      </c>
      <c r="EF69">
        <v>0.97800900000000002</v>
      </c>
      <c r="EG69">
        <v>2.1991299999999998E-2</v>
      </c>
      <c r="EH69">
        <v>0</v>
      </c>
      <c r="EI69">
        <v>880.51099999999997</v>
      </c>
      <c r="EJ69">
        <v>5.0007299999999999</v>
      </c>
      <c r="EK69">
        <v>20395.7</v>
      </c>
      <c r="EL69">
        <v>14733.9</v>
      </c>
      <c r="EM69">
        <v>44.875</v>
      </c>
      <c r="EN69">
        <v>47</v>
      </c>
      <c r="EO69">
        <v>45.811999999999998</v>
      </c>
      <c r="EP69">
        <v>46.186999999999998</v>
      </c>
      <c r="EQ69">
        <v>46.75</v>
      </c>
      <c r="ER69">
        <v>1755.58</v>
      </c>
      <c r="ES69">
        <v>39.479999999999997</v>
      </c>
      <c r="ET69">
        <v>0</v>
      </c>
      <c r="EU69">
        <v>150.5</v>
      </c>
      <c r="EV69">
        <v>0</v>
      </c>
      <c r="EW69">
        <v>881.00619230769234</v>
      </c>
      <c r="EX69">
        <v>-5.6572649472646876</v>
      </c>
      <c r="EY69">
        <v>-388.7726450521148</v>
      </c>
      <c r="EZ69">
        <v>20669.653846153851</v>
      </c>
      <c r="FA69">
        <v>15</v>
      </c>
      <c r="FB69">
        <v>1657388756.5999999</v>
      </c>
      <c r="FC69" t="s">
        <v>691</v>
      </c>
      <c r="FD69">
        <v>1657388743.5999999</v>
      </c>
      <c r="FE69">
        <v>1657388756.5999999</v>
      </c>
      <c r="FF69">
        <v>57</v>
      </c>
      <c r="FG69">
        <v>0.105</v>
      </c>
      <c r="FH69">
        <v>1E-3</v>
      </c>
      <c r="FI69">
        <v>3.3000000000000002E-2</v>
      </c>
      <c r="FJ69">
        <v>-4.7E-2</v>
      </c>
      <c r="FK69">
        <v>300</v>
      </c>
      <c r="FL69">
        <v>13</v>
      </c>
      <c r="FM69">
        <v>0.05</v>
      </c>
      <c r="FN69">
        <v>0.01</v>
      </c>
      <c r="FO69">
        <v>-27.9818125</v>
      </c>
      <c r="FP69">
        <v>0.23881238273927391</v>
      </c>
      <c r="FQ69">
        <v>5.0392500372079117E-2</v>
      </c>
      <c r="FR69">
        <v>1</v>
      </c>
      <c r="FS69">
        <v>10.548715</v>
      </c>
      <c r="FT69">
        <v>-9.6801500938100415E-2</v>
      </c>
      <c r="FU69">
        <v>1.075454671290226E-2</v>
      </c>
      <c r="FV69">
        <v>1</v>
      </c>
      <c r="FW69">
        <v>2</v>
      </c>
      <c r="FX69">
        <v>2</v>
      </c>
      <c r="FY69" t="s">
        <v>424</v>
      </c>
      <c r="FZ69">
        <v>2.9096799999999998</v>
      </c>
      <c r="GA69">
        <v>2.8541599999999998</v>
      </c>
      <c r="GB69">
        <v>7.1444900000000006E-2</v>
      </c>
      <c r="GC69">
        <v>7.8968200000000002E-2</v>
      </c>
      <c r="GD69">
        <v>0.110988</v>
      </c>
      <c r="GE69">
        <v>7.4158199999999994E-2</v>
      </c>
      <c r="GF69">
        <v>30790</v>
      </c>
      <c r="GG69">
        <v>24512.6</v>
      </c>
      <c r="GH69">
        <v>30553.9</v>
      </c>
      <c r="GI69">
        <v>24573.1</v>
      </c>
      <c r="GJ69">
        <v>35579.1</v>
      </c>
      <c r="GK69">
        <v>30545.599999999999</v>
      </c>
      <c r="GL69">
        <v>41464.9</v>
      </c>
      <c r="GM69">
        <v>33958.300000000003</v>
      </c>
      <c r="GN69">
        <v>2.0705200000000001</v>
      </c>
      <c r="GO69">
        <v>1.94533</v>
      </c>
      <c r="GP69">
        <v>2.8461199999999999E-2</v>
      </c>
      <c r="GQ69">
        <v>0</v>
      </c>
      <c r="GR69">
        <v>27.543700000000001</v>
      </c>
      <c r="GS69">
        <v>999.9</v>
      </c>
      <c r="GT69">
        <v>54.8</v>
      </c>
      <c r="GU69">
        <v>36.299999999999997</v>
      </c>
      <c r="GV69">
        <v>33.388100000000001</v>
      </c>
      <c r="GW69">
        <v>61.788600000000002</v>
      </c>
      <c r="GX69">
        <v>24.995999999999999</v>
      </c>
      <c r="GY69">
        <v>1</v>
      </c>
      <c r="GZ69">
        <v>0.37933699999999998</v>
      </c>
      <c r="HA69">
        <v>2.55938</v>
      </c>
      <c r="HB69">
        <v>20.285399999999999</v>
      </c>
      <c r="HC69">
        <v>5.2307699999999997</v>
      </c>
      <c r="HD69">
        <v>11.950100000000001</v>
      </c>
      <c r="HE69">
        <v>4.9860499999999996</v>
      </c>
      <c r="HF69">
        <v>3.2853300000000001</v>
      </c>
      <c r="HG69">
        <v>9999</v>
      </c>
      <c r="HH69">
        <v>9999</v>
      </c>
      <c r="HI69">
        <v>9999</v>
      </c>
      <c r="HJ69">
        <v>188</v>
      </c>
      <c r="HK69">
        <v>1.86113</v>
      </c>
      <c r="HL69">
        <v>1.85886</v>
      </c>
      <c r="HM69">
        <v>1.85928</v>
      </c>
      <c r="HN69">
        <v>1.8575699999999999</v>
      </c>
      <c r="HO69">
        <v>1.8594900000000001</v>
      </c>
      <c r="HP69">
        <v>1.85684</v>
      </c>
      <c r="HQ69">
        <v>1.8653900000000001</v>
      </c>
      <c r="HR69">
        <v>1.8646199999999999</v>
      </c>
      <c r="HS69">
        <v>0</v>
      </c>
      <c r="HT69">
        <v>0</v>
      </c>
      <c r="HU69">
        <v>0</v>
      </c>
      <c r="HV69">
        <v>0</v>
      </c>
      <c r="HW69" t="s">
        <v>425</v>
      </c>
      <c r="HX69" t="s">
        <v>426</v>
      </c>
      <c r="HY69" t="s">
        <v>427</v>
      </c>
      <c r="HZ69" t="s">
        <v>427</v>
      </c>
      <c r="IA69" t="s">
        <v>427</v>
      </c>
      <c r="IB69" t="s">
        <v>427</v>
      </c>
      <c r="IC69">
        <v>0</v>
      </c>
      <c r="ID69">
        <v>100</v>
      </c>
      <c r="IE69">
        <v>100</v>
      </c>
      <c r="IF69">
        <v>2.1000000000000001E-2</v>
      </c>
      <c r="IG69">
        <v>0.02</v>
      </c>
      <c r="IH69">
        <v>-0.19360911278898521</v>
      </c>
      <c r="II69">
        <v>1.158620315000149E-3</v>
      </c>
      <c r="IJ69">
        <v>-1.4607559310062331E-6</v>
      </c>
      <c r="IK69">
        <v>3.8484305645441042E-10</v>
      </c>
      <c r="IL69">
        <v>-8.2983637388198084E-2</v>
      </c>
      <c r="IM69">
        <v>3.0484640434847699E-3</v>
      </c>
      <c r="IN69">
        <v>-9.3584587959385786E-5</v>
      </c>
      <c r="IO69">
        <v>6.42983829145831E-6</v>
      </c>
      <c r="IP69">
        <v>4</v>
      </c>
      <c r="IQ69">
        <v>2084</v>
      </c>
      <c r="IR69">
        <v>2</v>
      </c>
      <c r="IS69">
        <v>32</v>
      </c>
      <c r="IT69">
        <v>1.3</v>
      </c>
      <c r="IU69">
        <v>1.1000000000000001</v>
      </c>
      <c r="IV69">
        <v>0.79589799999999999</v>
      </c>
      <c r="IW69">
        <v>2.4340799999999998</v>
      </c>
      <c r="IX69">
        <v>1.54419</v>
      </c>
      <c r="IY69">
        <v>2.35107</v>
      </c>
      <c r="IZ69">
        <v>1.54541</v>
      </c>
      <c r="JA69">
        <v>2.36694</v>
      </c>
      <c r="JB69">
        <v>37.578099999999999</v>
      </c>
      <c r="JC69">
        <v>16.023299999999999</v>
      </c>
      <c r="JD69">
        <v>18</v>
      </c>
      <c r="JE69">
        <v>513.45299999999997</v>
      </c>
      <c r="JF69">
        <v>500.45800000000003</v>
      </c>
      <c r="JG69">
        <v>24.810400000000001</v>
      </c>
      <c r="JH69">
        <v>32.084499999999998</v>
      </c>
      <c r="JI69">
        <v>30.000299999999999</v>
      </c>
      <c r="JJ69">
        <v>32.045299999999997</v>
      </c>
      <c r="JK69">
        <v>31.997</v>
      </c>
      <c r="JL69">
        <v>16.021799999999999</v>
      </c>
      <c r="JM69">
        <v>65.424000000000007</v>
      </c>
      <c r="JN69">
        <v>0</v>
      </c>
      <c r="JO69">
        <v>24.786899999999999</v>
      </c>
      <c r="JP69">
        <v>300</v>
      </c>
      <c r="JQ69">
        <v>12.9411</v>
      </c>
      <c r="JR69">
        <v>99.798500000000004</v>
      </c>
      <c r="JS69">
        <v>99.332700000000003</v>
      </c>
    </row>
    <row r="70" spans="1:279" x14ac:dyDescent="0.25">
      <c r="A70">
        <v>54</v>
      </c>
      <c r="B70">
        <v>1657389012.5999999</v>
      </c>
      <c r="C70">
        <v>11908.599999904631</v>
      </c>
      <c r="D70" t="s">
        <v>692</v>
      </c>
      <c r="E70" t="s">
        <v>693</v>
      </c>
      <c r="F70" t="s">
        <v>413</v>
      </c>
      <c r="G70" t="s">
        <v>414</v>
      </c>
      <c r="H70" t="s">
        <v>31</v>
      </c>
      <c r="I70" t="s">
        <v>416</v>
      </c>
      <c r="J70" t="s">
        <v>417</v>
      </c>
      <c r="K70">
        <v>1657389012.5999999</v>
      </c>
      <c r="L70">
        <f t="shared" si="50"/>
        <v>8.0950350794367128E-3</v>
      </c>
      <c r="M70">
        <f t="shared" si="51"/>
        <v>8.0950350794367125</v>
      </c>
      <c r="N70">
        <f t="shared" si="52"/>
        <v>12.204668664306928</v>
      </c>
      <c r="O70">
        <f t="shared" si="53"/>
        <v>183.595</v>
      </c>
      <c r="P70">
        <f t="shared" si="54"/>
        <v>142.73026144385483</v>
      </c>
      <c r="Q70">
        <f t="shared" si="55"/>
        <v>14.229488105079382</v>
      </c>
      <c r="R70">
        <f t="shared" si="56"/>
        <v>18.303496695265999</v>
      </c>
      <c r="S70">
        <f t="shared" si="57"/>
        <v>0.57908182260253349</v>
      </c>
      <c r="T70">
        <f t="shared" si="58"/>
        <v>2.9257338856042909</v>
      </c>
      <c r="U70">
        <f t="shared" si="59"/>
        <v>0.52213261697473068</v>
      </c>
      <c r="V70">
        <f t="shared" si="60"/>
        <v>0.33098158367197444</v>
      </c>
      <c r="W70">
        <f t="shared" si="61"/>
        <v>289.5834470730008</v>
      </c>
      <c r="X70">
        <f t="shared" si="62"/>
        <v>27.90916128944491</v>
      </c>
      <c r="Y70">
        <f t="shared" si="63"/>
        <v>28.0443</v>
      </c>
      <c r="Z70">
        <f t="shared" si="64"/>
        <v>3.8046510443902455</v>
      </c>
      <c r="AA70">
        <f t="shared" si="65"/>
        <v>59.700431631328989</v>
      </c>
      <c r="AB70">
        <f t="shared" si="66"/>
        <v>2.3063731779040397</v>
      </c>
      <c r="AC70">
        <f t="shared" si="67"/>
        <v>3.8632437235072259</v>
      </c>
      <c r="AD70">
        <f t="shared" si="68"/>
        <v>1.4982778664862058</v>
      </c>
      <c r="AE70">
        <f t="shared" si="69"/>
        <v>-356.99104700315905</v>
      </c>
      <c r="AF70">
        <f t="shared" si="70"/>
        <v>41.404693375683259</v>
      </c>
      <c r="AG70">
        <f t="shared" si="71"/>
        <v>3.0901899639922639</v>
      </c>
      <c r="AH70">
        <f t="shared" si="72"/>
        <v>-22.912716590482738</v>
      </c>
      <c r="AI70">
        <f t="shared" si="73"/>
        <v>12.139921831868074</v>
      </c>
      <c r="AJ70">
        <f t="shared" si="74"/>
        <v>8.0968092529675957</v>
      </c>
      <c r="AK70">
        <f t="shared" si="75"/>
        <v>12.204668664306928</v>
      </c>
      <c r="AL70">
        <v>202.79944213384931</v>
      </c>
      <c r="AM70">
        <v>187.94581818181811</v>
      </c>
      <c r="AN70">
        <v>1.486444789987149E-3</v>
      </c>
      <c r="AO70">
        <v>67.047340950349707</v>
      </c>
      <c r="AP70">
        <f t="shared" si="76"/>
        <v>8.0950350794367125</v>
      </c>
      <c r="AQ70">
        <v>13.643938544608829</v>
      </c>
      <c r="AR70">
        <v>23.135818181818181</v>
      </c>
      <c r="AS70">
        <v>-6.7218928724789356E-4</v>
      </c>
      <c r="AT70">
        <v>78.140755181721772</v>
      </c>
      <c r="AU70">
        <v>0</v>
      </c>
      <c r="AV70">
        <v>0</v>
      </c>
      <c r="AW70">
        <f t="shared" si="77"/>
        <v>1</v>
      </c>
      <c r="AX70">
        <f t="shared" si="78"/>
        <v>0</v>
      </c>
      <c r="AY70">
        <f t="shared" si="79"/>
        <v>52529.34668030691</v>
      </c>
      <c r="AZ70" t="s">
        <v>418</v>
      </c>
      <c r="BA70">
        <v>10261.299999999999</v>
      </c>
      <c r="BB70">
        <v>726.8726923076922</v>
      </c>
      <c r="BC70">
        <v>3279.05</v>
      </c>
      <c r="BD70">
        <f t="shared" si="80"/>
        <v>0.77832826815458989</v>
      </c>
      <c r="BE70">
        <v>-1.5391584728262959</v>
      </c>
      <c r="BF70" t="s">
        <v>694</v>
      </c>
      <c r="BG70">
        <v>10250.9</v>
      </c>
      <c r="BH70">
        <v>813.38107692307676</v>
      </c>
      <c r="BI70">
        <v>1097.53</v>
      </c>
      <c r="BJ70">
        <f t="shared" si="81"/>
        <v>0.25889854771798781</v>
      </c>
      <c r="BK70">
        <v>0.5</v>
      </c>
      <c r="BL70">
        <f t="shared" si="82"/>
        <v>1513.2767995196893</v>
      </c>
      <c r="BM70">
        <f t="shared" si="83"/>
        <v>12.204668664306928</v>
      </c>
      <c r="BN70">
        <f t="shared" si="84"/>
        <v>195.89258284548609</v>
      </c>
      <c r="BO70">
        <f t="shared" si="85"/>
        <v>9.0821633831269233E-3</v>
      </c>
      <c r="BP70">
        <f t="shared" si="86"/>
        <v>1.9876632073838534</v>
      </c>
      <c r="BQ70">
        <f t="shared" si="87"/>
        <v>504.55940558121051</v>
      </c>
      <c r="BR70" t="s">
        <v>695</v>
      </c>
      <c r="BS70">
        <v>591.49</v>
      </c>
      <c r="BT70">
        <f t="shared" si="88"/>
        <v>591.49</v>
      </c>
      <c r="BU70">
        <f t="shared" si="89"/>
        <v>0.46107167913405556</v>
      </c>
      <c r="BV70">
        <f t="shared" si="90"/>
        <v>0.56151474799803025</v>
      </c>
      <c r="BW70">
        <f t="shared" si="91"/>
        <v>0.81171025018976328</v>
      </c>
      <c r="BX70">
        <f t="shared" si="92"/>
        <v>0.76660817736474418</v>
      </c>
      <c r="BY70">
        <f t="shared" si="93"/>
        <v>0.85476819867681608</v>
      </c>
      <c r="BZ70">
        <f t="shared" si="94"/>
        <v>0.40833302828947571</v>
      </c>
      <c r="CA70">
        <f t="shared" si="95"/>
        <v>0.59166697171052429</v>
      </c>
      <c r="CB70">
        <v>3532</v>
      </c>
      <c r="CC70">
        <v>300</v>
      </c>
      <c r="CD70">
        <v>300</v>
      </c>
      <c r="CE70">
        <v>300</v>
      </c>
      <c r="CF70">
        <v>10250.9</v>
      </c>
      <c r="CG70">
        <v>1037.8900000000001</v>
      </c>
      <c r="CH70">
        <v>-1.11748E-2</v>
      </c>
      <c r="CI70">
        <v>-0.36</v>
      </c>
      <c r="CJ70" t="s">
        <v>421</v>
      </c>
      <c r="CK70" t="s">
        <v>421</v>
      </c>
      <c r="CL70" t="s">
        <v>421</v>
      </c>
      <c r="CM70" t="s">
        <v>421</v>
      </c>
      <c r="CN70" t="s">
        <v>421</v>
      </c>
      <c r="CO70" t="s">
        <v>421</v>
      </c>
      <c r="CP70" t="s">
        <v>421</v>
      </c>
      <c r="CQ70" t="s">
        <v>421</v>
      </c>
      <c r="CR70" t="s">
        <v>421</v>
      </c>
      <c r="CS70" t="s">
        <v>421</v>
      </c>
      <c r="CT70">
        <f t="shared" si="96"/>
        <v>1800.11</v>
      </c>
      <c r="CU70">
        <f t="shared" si="97"/>
        <v>1513.2767995196893</v>
      </c>
      <c r="CV70">
        <f t="shared" si="98"/>
        <v>0.84065795952452316</v>
      </c>
      <c r="CW70">
        <f t="shared" si="99"/>
        <v>0.16086986188232985</v>
      </c>
      <c r="CX70">
        <v>6</v>
      </c>
      <c r="CY70">
        <v>0.5</v>
      </c>
      <c r="CZ70" t="s">
        <v>422</v>
      </c>
      <c r="DA70">
        <v>2</v>
      </c>
      <c r="DB70" t="b">
        <v>1</v>
      </c>
      <c r="DC70">
        <v>1657389012.5999999</v>
      </c>
      <c r="DD70">
        <v>183.595</v>
      </c>
      <c r="DE70">
        <v>199.94399999999999</v>
      </c>
      <c r="DF70">
        <v>23.1343</v>
      </c>
      <c r="DG70">
        <v>13.644500000000001</v>
      </c>
      <c r="DH70">
        <v>183.678</v>
      </c>
      <c r="DI70">
        <v>23.1191</v>
      </c>
      <c r="DJ70">
        <v>500.084</v>
      </c>
      <c r="DK70">
        <v>99.595399999999998</v>
      </c>
      <c r="DL70">
        <v>9.9562800000000007E-2</v>
      </c>
      <c r="DM70">
        <v>28.306799999999999</v>
      </c>
      <c r="DN70">
        <v>28.0443</v>
      </c>
      <c r="DO70">
        <v>999.9</v>
      </c>
      <c r="DP70">
        <v>0</v>
      </c>
      <c r="DQ70">
        <v>0</v>
      </c>
      <c r="DR70">
        <v>10018.799999999999</v>
      </c>
      <c r="DS70">
        <v>0</v>
      </c>
      <c r="DT70">
        <v>2136.2199999999998</v>
      </c>
      <c r="DU70">
        <v>-16.348700000000001</v>
      </c>
      <c r="DV70">
        <v>187.94300000000001</v>
      </c>
      <c r="DW70">
        <v>202.71</v>
      </c>
      <c r="DX70">
        <v>9.4897600000000004</v>
      </c>
      <c r="DY70">
        <v>199.94399999999999</v>
      </c>
      <c r="DZ70">
        <v>13.644500000000001</v>
      </c>
      <c r="EA70">
        <v>2.3040699999999998</v>
      </c>
      <c r="EB70">
        <v>1.35893</v>
      </c>
      <c r="EC70">
        <v>19.704899999999999</v>
      </c>
      <c r="ED70">
        <v>11.467000000000001</v>
      </c>
      <c r="EE70">
        <v>1800.11</v>
      </c>
      <c r="EF70">
        <v>0.97800900000000002</v>
      </c>
      <c r="EG70">
        <v>2.1991299999999998E-2</v>
      </c>
      <c r="EH70">
        <v>0</v>
      </c>
      <c r="EI70">
        <v>813.11900000000003</v>
      </c>
      <c r="EJ70">
        <v>5.0007299999999999</v>
      </c>
      <c r="EK70">
        <v>19437.7</v>
      </c>
      <c r="EL70">
        <v>14734.3</v>
      </c>
      <c r="EM70">
        <v>44.75</v>
      </c>
      <c r="EN70">
        <v>46.936999999999998</v>
      </c>
      <c r="EO70">
        <v>45.75</v>
      </c>
      <c r="EP70">
        <v>46.186999999999998</v>
      </c>
      <c r="EQ70">
        <v>46.625</v>
      </c>
      <c r="ER70">
        <v>1755.63</v>
      </c>
      <c r="ES70">
        <v>39.479999999999997</v>
      </c>
      <c r="ET70">
        <v>0</v>
      </c>
      <c r="EU70">
        <v>188.20000004768369</v>
      </c>
      <c r="EV70">
        <v>0</v>
      </c>
      <c r="EW70">
        <v>813.38107692307676</v>
      </c>
      <c r="EX70">
        <v>-1.911863257417779</v>
      </c>
      <c r="EY70">
        <v>63.35042757731388</v>
      </c>
      <c r="EZ70">
        <v>19350.123076923079</v>
      </c>
      <c r="FA70">
        <v>15</v>
      </c>
      <c r="FB70">
        <v>1657388899.5999999</v>
      </c>
      <c r="FC70" t="s">
        <v>696</v>
      </c>
      <c r="FD70">
        <v>1657388893.5999999</v>
      </c>
      <c r="FE70">
        <v>1657388899.5999999</v>
      </c>
      <c r="FF70">
        <v>58</v>
      </c>
      <c r="FG70">
        <v>-5.5E-2</v>
      </c>
      <c r="FH70">
        <v>-2E-3</v>
      </c>
      <c r="FI70">
        <v>-7.1999999999999995E-2</v>
      </c>
      <c r="FJ70">
        <v>-4.7E-2</v>
      </c>
      <c r="FK70">
        <v>200</v>
      </c>
      <c r="FL70">
        <v>13</v>
      </c>
      <c r="FM70">
        <v>0.06</v>
      </c>
      <c r="FN70">
        <v>0.01</v>
      </c>
      <c r="FO70">
        <v>-16.458690000000001</v>
      </c>
      <c r="FP70">
        <v>-2.3576735459616891E-2</v>
      </c>
      <c r="FQ70">
        <v>3.9850795475121867E-2</v>
      </c>
      <c r="FR70">
        <v>1</v>
      </c>
      <c r="FS70">
        <v>9.5148465000000009</v>
      </c>
      <c r="FT70">
        <v>-8.0240825515979747E-2</v>
      </c>
      <c r="FU70">
        <v>1.0982731798145601E-2</v>
      </c>
      <c r="FV70">
        <v>1</v>
      </c>
      <c r="FW70">
        <v>2</v>
      </c>
      <c r="FX70">
        <v>2</v>
      </c>
      <c r="FY70" t="s">
        <v>424</v>
      </c>
      <c r="FZ70">
        <v>2.9096899999999999</v>
      </c>
      <c r="GA70">
        <v>2.8538100000000002</v>
      </c>
      <c r="GB70">
        <v>5.0537400000000003E-2</v>
      </c>
      <c r="GC70">
        <v>5.56602E-2</v>
      </c>
      <c r="GD70">
        <v>0.10986600000000001</v>
      </c>
      <c r="GE70">
        <v>7.7150700000000003E-2</v>
      </c>
      <c r="GF70">
        <v>31479.3</v>
      </c>
      <c r="GG70">
        <v>25131.5</v>
      </c>
      <c r="GH70">
        <v>30550.3</v>
      </c>
      <c r="GI70">
        <v>24571.7</v>
      </c>
      <c r="GJ70">
        <v>35620.199999999997</v>
      </c>
      <c r="GK70">
        <v>30445.9</v>
      </c>
      <c r="GL70">
        <v>41460.199999999997</v>
      </c>
      <c r="GM70">
        <v>33957.199999999997</v>
      </c>
      <c r="GN70">
        <v>2.0686800000000001</v>
      </c>
      <c r="GO70">
        <v>1.9456</v>
      </c>
      <c r="GP70">
        <v>3.26894E-2</v>
      </c>
      <c r="GQ70">
        <v>0</v>
      </c>
      <c r="GR70">
        <v>27.510400000000001</v>
      </c>
      <c r="GS70">
        <v>999.9</v>
      </c>
      <c r="GT70">
        <v>54.6</v>
      </c>
      <c r="GU70">
        <v>36.299999999999997</v>
      </c>
      <c r="GV70">
        <v>33.2669</v>
      </c>
      <c r="GW70">
        <v>61.738599999999998</v>
      </c>
      <c r="GX70">
        <v>24.7636</v>
      </c>
      <c r="GY70">
        <v>1</v>
      </c>
      <c r="GZ70">
        <v>0.38853399999999999</v>
      </c>
      <c r="HA70">
        <v>3.3365100000000001</v>
      </c>
      <c r="HB70">
        <v>20.271999999999998</v>
      </c>
      <c r="HC70">
        <v>5.2340600000000004</v>
      </c>
      <c r="HD70">
        <v>11.950100000000001</v>
      </c>
      <c r="HE70">
        <v>4.9869500000000002</v>
      </c>
      <c r="HF70">
        <v>3.2861500000000001</v>
      </c>
      <c r="HG70">
        <v>9999</v>
      </c>
      <c r="HH70">
        <v>9999</v>
      </c>
      <c r="HI70">
        <v>9999</v>
      </c>
      <c r="HJ70">
        <v>188.1</v>
      </c>
      <c r="HK70">
        <v>1.8611200000000001</v>
      </c>
      <c r="HL70">
        <v>1.85883</v>
      </c>
      <c r="HM70">
        <v>1.85928</v>
      </c>
      <c r="HN70">
        <v>1.8575699999999999</v>
      </c>
      <c r="HO70">
        <v>1.8594900000000001</v>
      </c>
      <c r="HP70">
        <v>1.85684</v>
      </c>
      <c r="HQ70">
        <v>1.8653900000000001</v>
      </c>
      <c r="HR70">
        <v>1.8646</v>
      </c>
      <c r="HS70">
        <v>0</v>
      </c>
      <c r="HT70">
        <v>0</v>
      </c>
      <c r="HU70">
        <v>0</v>
      </c>
      <c r="HV70">
        <v>0</v>
      </c>
      <c r="HW70" t="s">
        <v>425</v>
      </c>
      <c r="HX70" t="s">
        <v>426</v>
      </c>
      <c r="HY70" t="s">
        <v>427</v>
      </c>
      <c r="HZ70" t="s">
        <v>427</v>
      </c>
      <c r="IA70" t="s">
        <v>427</v>
      </c>
      <c r="IB70" t="s">
        <v>427</v>
      </c>
      <c r="IC70">
        <v>0</v>
      </c>
      <c r="ID70">
        <v>100</v>
      </c>
      <c r="IE70">
        <v>100</v>
      </c>
      <c r="IF70">
        <v>-8.3000000000000004E-2</v>
      </c>
      <c r="IG70">
        <v>1.52E-2</v>
      </c>
      <c r="IH70">
        <v>-0.24862709978937231</v>
      </c>
      <c r="II70">
        <v>1.158620315000149E-3</v>
      </c>
      <c r="IJ70">
        <v>-1.4607559310062331E-6</v>
      </c>
      <c r="IK70">
        <v>3.8484305645441042E-10</v>
      </c>
      <c r="IL70">
        <v>-8.4771379861202339E-2</v>
      </c>
      <c r="IM70">
        <v>3.0484640434847699E-3</v>
      </c>
      <c r="IN70">
        <v>-9.3584587959385786E-5</v>
      </c>
      <c r="IO70">
        <v>6.42983829145831E-6</v>
      </c>
      <c r="IP70">
        <v>4</v>
      </c>
      <c r="IQ70">
        <v>2084</v>
      </c>
      <c r="IR70">
        <v>2</v>
      </c>
      <c r="IS70">
        <v>32</v>
      </c>
      <c r="IT70">
        <v>2</v>
      </c>
      <c r="IU70">
        <v>1.9</v>
      </c>
      <c r="IV70">
        <v>0.57739300000000005</v>
      </c>
      <c r="IW70">
        <v>2.4438499999999999</v>
      </c>
      <c r="IX70">
        <v>1.54297</v>
      </c>
      <c r="IY70">
        <v>2.35107</v>
      </c>
      <c r="IZ70">
        <v>1.54541</v>
      </c>
      <c r="JA70">
        <v>2.3535200000000001</v>
      </c>
      <c r="JB70">
        <v>37.554000000000002</v>
      </c>
      <c r="JC70">
        <v>15.9795</v>
      </c>
      <c r="JD70">
        <v>18</v>
      </c>
      <c r="JE70">
        <v>512.77700000000004</v>
      </c>
      <c r="JF70">
        <v>501.11799999999999</v>
      </c>
      <c r="JG70">
        <v>24.317799999999998</v>
      </c>
      <c r="JH70">
        <v>32.1571</v>
      </c>
      <c r="JI70">
        <v>30.000499999999999</v>
      </c>
      <c r="JJ70">
        <v>32.102400000000003</v>
      </c>
      <c r="JK70">
        <v>32.050899999999999</v>
      </c>
      <c r="JL70">
        <v>11.638500000000001</v>
      </c>
      <c r="JM70">
        <v>63.5946</v>
      </c>
      <c r="JN70">
        <v>0</v>
      </c>
      <c r="JO70">
        <v>24.276800000000001</v>
      </c>
      <c r="JP70">
        <v>200</v>
      </c>
      <c r="JQ70">
        <v>13.7272</v>
      </c>
      <c r="JR70">
        <v>99.787000000000006</v>
      </c>
      <c r="JS70">
        <v>99.328400000000002</v>
      </c>
    </row>
    <row r="71" spans="1:279" x14ac:dyDescent="0.25">
      <c r="A71">
        <v>55</v>
      </c>
      <c r="B71">
        <v>1657389201.0999999</v>
      </c>
      <c r="C71">
        <v>12097.099999904631</v>
      </c>
      <c r="D71" t="s">
        <v>697</v>
      </c>
      <c r="E71" t="s">
        <v>698</v>
      </c>
      <c r="F71" t="s">
        <v>413</v>
      </c>
      <c r="G71" t="s">
        <v>414</v>
      </c>
      <c r="H71" t="s">
        <v>31</v>
      </c>
      <c r="I71" t="s">
        <v>416</v>
      </c>
      <c r="J71" t="s">
        <v>417</v>
      </c>
      <c r="K71">
        <v>1657389201.0999999</v>
      </c>
      <c r="L71">
        <f t="shared" si="50"/>
        <v>6.9972663081358357E-3</v>
      </c>
      <c r="M71">
        <f t="shared" si="51"/>
        <v>6.9972663081358357</v>
      </c>
      <c r="N71">
        <f t="shared" si="52"/>
        <v>7.6258285557191279</v>
      </c>
      <c r="O71">
        <f t="shared" si="53"/>
        <v>139.70400000000001</v>
      </c>
      <c r="P71">
        <f t="shared" si="54"/>
        <v>110.33886996176729</v>
      </c>
      <c r="Q71">
        <f t="shared" si="55"/>
        <v>11.000178140386799</v>
      </c>
      <c r="R71">
        <f t="shared" si="56"/>
        <v>13.927720008888</v>
      </c>
      <c r="S71">
        <f t="shared" si="57"/>
        <v>0.50068708738457557</v>
      </c>
      <c r="T71">
        <f t="shared" si="58"/>
        <v>2.9223161045977646</v>
      </c>
      <c r="U71">
        <f t="shared" si="59"/>
        <v>0.45745273547149284</v>
      </c>
      <c r="V71">
        <f t="shared" si="60"/>
        <v>0.28948064658450434</v>
      </c>
      <c r="W71">
        <f t="shared" si="61"/>
        <v>289.54195107286688</v>
      </c>
      <c r="X71">
        <f t="shared" si="62"/>
        <v>28.052464214227552</v>
      </c>
      <c r="Y71">
        <f t="shared" si="63"/>
        <v>27.878699999999998</v>
      </c>
      <c r="Z71">
        <f t="shared" si="64"/>
        <v>3.7680875849705617</v>
      </c>
      <c r="AA71">
        <f t="shared" si="65"/>
        <v>59.754408570774785</v>
      </c>
      <c r="AB71">
        <f t="shared" si="66"/>
        <v>2.2894741541552999</v>
      </c>
      <c r="AC71">
        <f t="shared" si="67"/>
        <v>3.8314732066063089</v>
      </c>
      <c r="AD71">
        <f t="shared" si="68"/>
        <v>1.4786134308152619</v>
      </c>
      <c r="AE71">
        <f t="shared" si="69"/>
        <v>-308.57944418879038</v>
      </c>
      <c r="AF71">
        <f t="shared" si="70"/>
        <v>45.090210648853713</v>
      </c>
      <c r="AG71">
        <f t="shared" si="71"/>
        <v>3.3640328167284026</v>
      </c>
      <c r="AH71">
        <f t="shared" si="72"/>
        <v>29.416750349658628</v>
      </c>
      <c r="AI71">
        <f t="shared" si="73"/>
        <v>7.570723804785624</v>
      </c>
      <c r="AJ71">
        <f t="shared" si="74"/>
        <v>6.9923042901256389</v>
      </c>
      <c r="AK71">
        <f t="shared" si="75"/>
        <v>7.6258285557191279</v>
      </c>
      <c r="AL71">
        <v>152.28105730548279</v>
      </c>
      <c r="AM71">
        <v>142.9918848484848</v>
      </c>
      <c r="AN71">
        <v>5.4414668500357981E-4</v>
      </c>
      <c r="AO71">
        <v>67.047334704213384</v>
      </c>
      <c r="AP71">
        <f t="shared" si="76"/>
        <v>6.9972663081358357</v>
      </c>
      <c r="AQ71">
        <v>14.76302924735583</v>
      </c>
      <c r="AR71">
        <v>22.965944848484838</v>
      </c>
      <c r="AS71">
        <v>-1.139558348664044E-4</v>
      </c>
      <c r="AT71">
        <v>78.140745802371157</v>
      </c>
      <c r="AU71">
        <v>0</v>
      </c>
      <c r="AV71">
        <v>0</v>
      </c>
      <c r="AW71">
        <f t="shared" si="77"/>
        <v>1</v>
      </c>
      <c r="AX71">
        <f t="shared" si="78"/>
        <v>0</v>
      </c>
      <c r="AY71">
        <f t="shared" si="79"/>
        <v>52455.883739986755</v>
      </c>
      <c r="AZ71" t="s">
        <v>418</v>
      </c>
      <c r="BA71">
        <v>10261.299999999999</v>
      </c>
      <c r="BB71">
        <v>726.8726923076922</v>
      </c>
      <c r="BC71">
        <v>3279.05</v>
      </c>
      <c r="BD71">
        <f t="shared" si="80"/>
        <v>0.77832826815458989</v>
      </c>
      <c r="BE71">
        <v>-1.5391584728262959</v>
      </c>
      <c r="BF71" t="s">
        <v>699</v>
      </c>
      <c r="BG71">
        <v>10250.799999999999</v>
      </c>
      <c r="BH71">
        <v>794.24339999999995</v>
      </c>
      <c r="BI71">
        <v>1036.3900000000001</v>
      </c>
      <c r="BJ71">
        <f t="shared" si="81"/>
        <v>0.23364428448749996</v>
      </c>
      <c r="BK71">
        <v>0.5</v>
      </c>
      <c r="BL71">
        <f t="shared" si="82"/>
        <v>1513.05839951962</v>
      </c>
      <c r="BM71">
        <f t="shared" si="83"/>
        <v>7.6258285557191279</v>
      </c>
      <c r="BN71">
        <f t="shared" si="84"/>
        <v>176.75872357178173</v>
      </c>
      <c r="BO71">
        <f t="shared" si="85"/>
        <v>6.0572592779334954E-3</v>
      </c>
      <c r="BP71">
        <f t="shared" si="86"/>
        <v>2.1639151284748017</v>
      </c>
      <c r="BQ71">
        <f t="shared" si="87"/>
        <v>491.23680448991189</v>
      </c>
      <c r="BR71" t="s">
        <v>700</v>
      </c>
      <c r="BS71">
        <v>591.80999999999995</v>
      </c>
      <c r="BT71">
        <f t="shared" si="88"/>
        <v>591.80999999999995</v>
      </c>
      <c r="BU71">
        <f t="shared" si="89"/>
        <v>0.42896978936500751</v>
      </c>
      <c r="BV71">
        <f t="shared" si="90"/>
        <v>0.54466372756309345</v>
      </c>
      <c r="BW71">
        <f t="shared" si="91"/>
        <v>0.83455887825426822</v>
      </c>
      <c r="BX71">
        <f t="shared" si="92"/>
        <v>0.78233621830517741</v>
      </c>
      <c r="BY71">
        <f t="shared" si="93"/>
        <v>0.87872421451306781</v>
      </c>
      <c r="BZ71">
        <f t="shared" si="94"/>
        <v>0.40584213933551644</v>
      </c>
      <c r="CA71">
        <f t="shared" si="95"/>
        <v>0.59415786066448351</v>
      </c>
      <c r="CB71">
        <v>3534</v>
      </c>
      <c r="CC71">
        <v>300</v>
      </c>
      <c r="CD71">
        <v>300</v>
      </c>
      <c r="CE71">
        <v>300</v>
      </c>
      <c r="CF71">
        <v>10250.799999999999</v>
      </c>
      <c r="CG71">
        <v>987.52</v>
      </c>
      <c r="CH71">
        <v>-1.1174399999999999E-2</v>
      </c>
      <c r="CI71">
        <v>-0.51</v>
      </c>
      <c r="CJ71" t="s">
        <v>421</v>
      </c>
      <c r="CK71" t="s">
        <v>421</v>
      </c>
      <c r="CL71" t="s">
        <v>421</v>
      </c>
      <c r="CM71" t="s">
        <v>421</v>
      </c>
      <c r="CN71" t="s">
        <v>421</v>
      </c>
      <c r="CO71" t="s">
        <v>421</v>
      </c>
      <c r="CP71" t="s">
        <v>421</v>
      </c>
      <c r="CQ71" t="s">
        <v>421</v>
      </c>
      <c r="CR71" t="s">
        <v>421</v>
      </c>
      <c r="CS71" t="s">
        <v>421</v>
      </c>
      <c r="CT71">
        <f t="shared" si="96"/>
        <v>1799.85</v>
      </c>
      <c r="CU71">
        <f t="shared" si="97"/>
        <v>1513.05839951962</v>
      </c>
      <c r="CV71">
        <f t="shared" si="98"/>
        <v>0.84065805457100318</v>
      </c>
      <c r="CW71">
        <f t="shared" si="99"/>
        <v>0.16087004532203622</v>
      </c>
      <c r="CX71">
        <v>6</v>
      </c>
      <c r="CY71">
        <v>0.5</v>
      </c>
      <c r="CZ71" t="s">
        <v>422</v>
      </c>
      <c r="DA71">
        <v>2</v>
      </c>
      <c r="DB71" t="b">
        <v>1</v>
      </c>
      <c r="DC71">
        <v>1657389201.0999999</v>
      </c>
      <c r="DD71">
        <v>139.70400000000001</v>
      </c>
      <c r="DE71">
        <v>149.959</v>
      </c>
      <c r="DF71">
        <v>22.9649</v>
      </c>
      <c r="DG71">
        <v>14.7685</v>
      </c>
      <c r="DH71">
        <v>139.78299999999999</v>
      </c>
      <c r="DI71">
        <v>22.945799999999998</v>
      </c>
      <c r="DJ71">
        <v>500.10199999999998</v>
      </c>
      <c r="DK71">
        <v>99.594399999999993</v>
      </c>
      <c r="DL71">
        <v>0.10009700000000001</v>
      </c>
      <c r="DM71">
        <v>28.164899999999999</v>
      </c>
      <c r="DN71">
        <v>27.878699999999998</v>
      </c>
      <c r="DO71">
        <v>999.9</v>
      </c>
      <c r="DP71">
        <v>0</v>
      </c>
      <c r="DQ71">
        <v>0</v>
      </c>
      <c r="DR71">
        <v>9999.3799999999992</v>
      </c>
      <c r="DS71">
        <v>0</v>
      </c>
      <c r="DT71">
        <v>1814.97</v>
      </c>
      <c r="DU71">
        <v>-10.2547</v>
      </c>
      <c r="DV71">
        <v>142.988</v>
      </c>
      <c r="DW71">
        <v>152.20699999999999</v>
      </c>
      <c r="DX71">
        <v>8.1963399999999993</v>
      </c>
      <c r="DY71">
        <v>149.959</v>
      </c>
      <c r="DZ71">
        <v>14.7685</v>
      </c>
      <c r="EA71">
        <v>2.2871700000000001</v>
      </c>
      <c r="EB71">
        <v>1.4708600000000001</v>
      </c>
      <c r="EC71">
        <v>19.586300000000001</v>
      </c>
      <c r="ED71">
        <v>12.6686</v>
      </c>
      <c r="EE71">
        <v>1799.85</v>
      </c>
      <c r="EF71">
        <v>0.97800500000000001</v>
      </c>
      <c r="EG71">
        <v>2.1994900000000001E-2</v>
      </c>
      <c r="EH71">
        <v>0</v>
      </c>
      <c r="EI71">
        <v>793.596</v>
      </c>
      <c r="EJ71">
        <v>5.0007299999999999</v>
      </c>
      <c r="EK71">
        <v>18973</v>
      </c>
      <c r="EL71">
        <v>14732.1</v>
      </c>
      <c r="EM71">
        <v>44.561999999999998</v>
      </c>
      <c r="EN71">
        <v>46.375</v>
      </c>
      <c r="EO71">
        <v>45.561999999999998</v>
      </c>
      <c r="EP71">
        <v>45.686999999999998</v>
      </c>
      <c r="EQ71">
        <v>46.375</v>
      </c>
      <c r="ER71">
        <v>1755.37</v>
      </c>
      <c r="ES71">
        <v>39.479999999999997</v>
      </c>
      <c r="ET71">
        <v>0</v>
      </c>
      <c r="EU71">
        <v>188.30000019073489</v>
      </c>
      <c r="EV71">
        <v>0</v>
      </c>
      <c r="EW71">
        <v>794.24339999999995</v>
      </c>
      <c r="EX71">
        <v>-2.1766154010875778</v>
      </c>
      <c r="EY71">
        <v>11581.89998576554</v>
      </c>
      <c r="EZ71">
        <v>16893.776000000002</v>
      </c>
      <c r="FA71">
        <v>15</v>
      </c>
      <c r="FB71">
        <v>1657389097.0999999</v>
      </c>
      <c r="FC71" t="s">
        <v>701</v>
      </c>
      <c r="FD71">
        <v>1657389079.0999999</v>
      </c>
      <c r="FE71">
        <v>1657389097.0999999</v>
      </c>
      <c r="FF71">
        <v>59</v>
      </c>
      <c r="FG71">
        <v>3.5000000000000003E-2</v>
      </c>
      <c r="FH71">
        <v>5.0000000000000001E-3</v>
      </c>
      <c r="FI71">
        <v>-7.0999999999999994E-2</v>
      </c>
      <c r="FJ71">
        <v>-3.7999999999999999E-2</v>
      </c>
      <c r="FK71">
        <v>150</v>
      </c>
      <c r="FL71">
        <v>14</v>
      </c>
      <c r="FM71">
        <v>0.13</v>
      </c>
      <c r="FN71">
        <v>0.01</v>
      </c>
      <c r="FO71">
        <v>-10.34929512195122</v>
      </c>
      <c r="FP71">
        <v>0.2286878048780456</v>
      </c>
      <c r="FQ71">
        <v>4.0166537166053402E-2</v>
      </c>
      <c r="FR71">
        <v>1</v>
      </c>
      <c r="FS71">
        <v>8.2187763414634141</v>
      </c>
      <c r="FT71">
        <v>-0.2261337282229777</v>
      </c>
      <c r="FU71">
        <v>3.3947008256132498E-2</v>
      </c>
      <c r="FV71">
        <v>0</v>
      </c>
      <c r="FW71">
        <v>1</v>
      </c>
      <c r="FX71">
        <v>2</v>
      </c>
      <c r="FY71" t="s">
        <v>509</v>
      </c>
      <c r="FZ71">
        <v>2.90991</v>
      </c>
      <c r="GA71">
        <v>2.8541799999999999</v>
      </c>
      <c r="GB71">
        <v>3.9192299999999999E-2</v>
      </c>
      <c r="GC71">
        <v>4.2748000000000001E-2</v>
      </c>
      <c r="GD71">
        <v>0.109294</v>
      </c>
      <c r="GE71">
        <v>8.1818500000000002E-2</v>
      </c>
      <c r="GF71">
        <v>31859.3</v>
      </c>
      <c r="GG71">
        <v>25478.5</v>
      </c>
      <c r="GH71">
        <v>30553.3</v>
      </c>
      <c r="GI71">
        <v>24574.400000000001</v>
      </c>
      <c r="GJ71">
        <v>35646.199999999997</v>
      </c>
      <c r="GK71">
        <v>30295.200000000001</v>
      </c>
      <c r="GL71">
        <v>41463.9</v>
      </c>
      <c r="GM71">
        <v>33961</v>
      </c>
      <c r="GN71">
        <v>2.0691000000000002</v>
      </c>
      <c r="GO71">
        <v>1.94878</v>
      </c>
      <c r="GP71">
        <v>5.4329599999999999E-2</v>
      </c>
      <c r="GQ71">
        <v>0</v>
      </c>
      <c r="GR71">
        <v>26.9908</v>
      </c>
      <c r="GS71">
        <v>999.9</v>
      </c>
      <c r="GT71">
        <v>54.5</v>
      </c>
      <c r="GU71">
        <v>36.200000000000003</v>
      </c>
      <c r="GV71">
        <v>33.025199999999998</v>
      </c>
      <c r="GW71">
        <v>62.098599999999998</v>
      </c>
      <c r="GX71">
        <v>24.402999999999999</v>
      </c>
      <c r="GY71">
        <v>1</v>
      </c>
      <c r="GZ71">
        <v>0.37687199999999998</v>
      </c>
      <c r="HA71">
        <v>1.6504399999999999</v>
      </c>
      <c r="HB71">
        <v>20.2972</v>
      </c>
      <c r="HC71">
        <v>5.2348100000000004</v>
      </c>
      <c r="HD71">
        <v>11.950100000000001</v>
      </c>
      <c r="HE71">
        <v>4.9873500000000002</v>
      </c>
      <c r="HF71">
        <v>3.2860499999999999</v>
      </c>
      <c r="HG71">
        <v>9999</v>
      </c>
      <c r="HH71">
        <v>9999</v>
      </c>
      <c r="HI71">
        <v>9999</v>
      </c>
      <c r="HJ71">
        <v>188.1</v>
      </c>
      <c r="HK71">
        <v>1.86111</v>
      </c>
      <c r="HL71">
        <v>1.85883</v>
      </c>
      <c r="HM71">
        <v>1.85927</v>
      </c>
      <c r="HN71">
        <v>1.8575600000000001</v>
      </c>
      <c r="HO71">
        <v>1.85945</v>
      </c>
      <c r="HP71">
        <v>1.85684</v>
      </c>
      <c r="HQ71">
        <v>1.86538</v>
      </c>
      <c r="HR71">
        <v>1.8645799999999999</v>
      </c>
      <c r="HS71">
        <v>0</v>
      </c>
      <c r="HT71">
        <v>0</v>
      </c>
      <c r="HU71">
        <v>0</v>
      </c>
      <c r="HV71">
        <v>0</v>
      </c>
      <c r="HW71" t="s">
        <v>425</v>
      </c>
      <c r="HX71" t="s">
        <v>426</v>
      </c>
      <c r="HY71" t="s">
        <v>427</v>
      </c>
      <c r="HZ71" t="s">
        <v>427</v>
      </c>
      <c r="IA71" t="s">
        <v>427</v>
      </c>
      <c r="IB71" t="s">
        <v>427</v>
      </c>
      <c r="IC71">
        <v>0</v>
      </c>
      <c r="ID71">
        <v>100</v>
      </c>
      <c r="IE71">
        <v>100</v>
      </c>
      <c r="IF71">
        <v>-7.9000000000000001E-2</v>
      </c>
      <c r="IG71">
        <v>1.9099999999999999E-2</v>
      </c>
      <c r="IH71">
        <v>-0.21332283310373409</v>
      </c>
      <c r="II71">
        <v>1.158620315000149E-3</v>
      </c>
      <c r="IJ71">
        <v>-1.4607559310062331E-6</v>
      </c>
      <c r="IK71">
        <v>3.8484305645441042E-10</v>
      </c>
      <c r="IL71">
        <v>-7.9321992610658781E-2</v>
      </c>
      <c r="IM71">
        <v>3.0484640434847699E-3</v>
      </c>
      <c r="IN71">
        <v>-9.3584587959385786E-5</v>
      </c>
      <c r="IO71">
        <v>6.42983829145831E-6</v>
      </c>
      <c r="IP71">
        <v>4</v>
      </c>
      <c r="IQ71">
        <v>2084</v>
      </c>
      <c r="IR71">
        <v>2</v>
      </c>
      <c r="IS71">
        <v>32</v>
      </c>
      <c r="IT71">
        <v>2</v>
      </c>
      <c r="IU71">
        <v>1.7</v>
      </c>
      <c r="IV71">
        <v>0.465088</v>
      </c>
      <c r="IW71">
        <v>2.4609399999999999</v>
      </c>
      <c r="IX71">
        <v>1.54297</v>
      </c>
      <c r="IY71">
        <v>2.35107</v>
      </c>
      <c r="IZ71">
        <v>1.54541</v>
      </c>
      <c r="JA71">
        <v>2.3645</v>
      </c>
      <c r="JB71">
        <v>37.337800000000001</v>
      </c>
      <c r="JC71">
        <v>15.9795</v>
      </c>
      <c r="JD71">
        <v>18</v>
      </c>
      <c r="JE71">
        <v>512.72</v>
      </c>
      <c r="JF71">
        <v>503.04700000000003</v>
      </c>
      <c r="JG71">
        <v>25.2986</v>
      </c>
      <c r="JH71">
        <v>32.061300000000003</v>
      </c>
      <c r="JI71">
        <v>29.999300000000002</v>
      </c>
      <c r="JJ71">
        <v>32.063499999999998</v>
      </c>
      <c r="JK71">
        <v>32.013199999999998</v>
      </c>
      <c r="JL71">
        <v>9.3961799999999993</v>
      </c>
      <c r="JM71">
        <v>60.198900000000002</v>
      </c>
      <c r="JN71">
        <v>0</v>
      </c>
      <c r="JO71">
        <v>25.375599999999999</v>
      </c>
      <c r="JP71">
        <v>150</v>
      </c>
      <c r="JQ71">
        <v>14.8977</v>
      </c>
      <c r="JR71">
        <v>99.796199999999999</v>
      </c>
      <c r="JS71">
        <v>99.339500000000001</v>
      </c>
    </row>
    <row r="72" spans="1:279" x14ac:dyDescent="0.25">
      <c r="A72">
        <v>56</v>
      </c>
      <c r="B72">
        <v>1657389365.0999999</v>
      </c>
      <c r="C72">
        <v>12261.099999904631</v>
      </c>
      <c r="D72" t="s">
        <v>702</v>
      </c>
      <c r="E72" t="s">
        <v>703</v>
      </c>
      <c r="F72" t="s">
        <v>413</v>
      </c>
      <c r="G72" t="s">
        <v>414</v>
      </c>
      <c r="H72" t="s">
        <v>31</v>
      </c>
      <c r="I72" t="s">
        <v>416</v>
      </c>
      <c r="J72" t="s">
        <v>417</v>
      </c>
      <c r="K72">
        <v>1657389365.0999999</v>
      </c>
      <c r="L72">
        <f t="shared" si="50"/>
        <v>6.4568661198380235E-3</v>
      </c>
      <c r="M72">
        <f t="shared" si="51"/>
        <v>6.4568661198380237</v>
      </c>
      <c r="N72">
        <f t="shared" si="52"/>
        <v>3.18686405029927</v>
      </c>
      <c r="O72">
        <f t="shared" si="53"/>
        <v>95.424999999999997</v>
      </c>
      <c r="P72">
        <f t="shared" si="54"/>
        <v>81.378374942241706</v>
      </c>
      <c r="Q72">
        <f t="shared" si="55"/>
        <v>8.11386669637686</v>
      </c>
      <c r="R72">
        <f t="shared" si="56"/>
        <v>9.514391631085001</v>
      </c>
      <c r="S72">
        <f t="shared" si="57"/>
        <v>0.45981743717488688</v>
      </c>
      <c r="T72">
        <f t="shared" si="58"/>
        <v>2.9278777021032218</v>
      </c>
      <c r="U72">
        <f t="shared" si="59"/>
        <v>0.42313982457770444</v>
      </c>
      <c r="V72">
        <f t="shared" si="60"/>
        <v>0.26751350560130527</v>
      </c>
      <c r="W72">
        <f t="shared" si="61"/>
        <v>289.60419507306773</v>
      </c>
      <c r="X72">
        <f t="shared" si="62"/>
        <v>28.27152973767225</v>
      </c>
      <c r="Y72">
        <f t="shared" si="63"/>
        <v>28.001899999999999</v>
      </c>
      <c r="Z72">
        <f t="shared" si="64"/>
        <v>3.7952600294715335</v>
      </c>
      <c r="AA72">
        <f t="shared" si="65"/>
        <v>60.289159084208876</v>
      </c>
      <c r="AB72">
        <f t="shared" si="66"/>
        <v>2.3204746214066603</v>
      </c>
      <c r="AC72">
        <f t="shared" si="67"/>
        <v>3.8489085876376841</v>
      </c>
      <c r="AD72">
        <f t="shared" si="68"/>
        <v>1.4747854080648732</v>
      </c>
      <c r="AE72">
        <f t="shared" si="69"/>
        <v>-284.74779588485683</v>
      </c>
      <c r="AF72">
        <f t="shared" si="70"/>
        <v>38.041305984865076</v>
      </c>
      <c r="AG72">
        <f t="shared" si="71"/>
        <v>2.8355868444179433</v>
      </c>
      <c r="AH72">
        <f t="shared" si="72"/>
        <v>45.733292017493923</v>
      </c>
      <c r="AI72">
        <f t="shared" si="73"/>
        <v>3.2375643837982926</v>
      </c>
      <c r="AJ72">
        <f t="shared" si="74"/>
        <v>6.4348631686495983</v>
      </c>
      <c r="AK72">
        <f t="shared" si="75"/>
        <v>3.18686405029927</v>
      </c>
      <c r="AL72">
        <v>101.57700450108629</v>
      </c>
      <c r="AM72">
        <v>97.692915151515095</v>
      </c>
      <c r="AN72">
        <v>-9.1964884140347553E-5</v>
      </c>
      <c r="AO72">
        <v>67.046023368350419</v>
      </c>
      <c r="AP72">
        <f t="shared" si="76"/>
        <v>6.4568661198380237</v>
      </c>
      <c r="AQ72">
        <v>15.73427760307248</v>
      </c>
      <c r="AR72">
        <v>23.267980000000001</v>
      </c>
      <c r="AS72">
        <v>5.2693141687939933E-3</v>
      </c>
      <c r="AT72">
        <v>78.128607350316884</v>
      </c>
      <c r="AU72">
        <v>0</v>
      </c>
      <c r="AV72">
        <v>0</v>
      </c>
      <c r="AW72">
        <f t="shared" si="77"/>
        <v>1</v>
      </c>
      <c r="AX72">
        <f t="shared" si="78"/>
        <v>0</v>
      </c>
      <c r="AY72">
        <f t="shared" si="79"/>
        <v>52602.332878322733</v>
      </c>
      <c r="AZ72" t="s">
        <v>418</v>
      </c>
      <c r="BA72">
        <v>10261.299999999999</v>
      </c>
      <c r="BB72">
        <v>726.8726923076922</v>
      </c>
      <c r="BC72">
        <v>3279.05</v>
      </c>
      <c r="BD72">
        <f t="shared" si="80"/>
        <v>0.77832826815458989</v>
      </c>
      <c r="BE72">
        <v>-1.5391584728262959</v>
      </c>
      <c r="BF72" t="s">
        <v>704</v>
      </c>
      <c r="BG72">
        <v>10251.4</v>
      </c>
      <c r="BH72">
        <v>786.78500000000008</v>
      </c>
      <c r="BI72">
        <v>994.55100000000004</v>
      </c>
      <c r="BJ72">
        <f t="shared" si="81"/>
        <v>0.20890431963770584</v>
      </c>
      <c r="BK72">
        <v>0.5</v>
      </c>
      <c r="BL72">
        <f t="shared" si="82"/>
        <v>1513.385999519724</v>
      </c>
      <c r="BM72">
        <f t="shared" si="83"/>
        <v>3.18686405029927</v>
      </c>
      <c r="BN72">
        <f t="shared" si="84"/>
        <v>158.07643628944868</v>
      </c>
      <c r="BO72">
        <f t="shared" si="85"/>
        <v>3.1228136936811749E-3</v>
      </c>
      <c r="BP72">
        <f t="shared" si="86"/>
        <v>2.2970154371168499</v>
      </c>
      <c r="BQ72">
        <f t="shared" si="87"/>
        <v>481.63311173032258</v>
      </c>
      <c r="BR72" t="s">
        <v>705</v>
      </c>
      <c r="BS72">
        <v>595.76</v>
      </c>
      <c r="BT72">
        <f t="shared" si="88"/>
        <v>595.76</v>
      </c>
      <c r="BU72">
        <f t="shared" si="89"/>
        <v>0.4009759177759612</v>
      </c>
      <c r="BV72">
        <f t="shared" si="90"/>
        <v>0.52098969134208128</v>
      </c>
      <c r="BW72">
        <f t="shared" si="91"/>
        <v>0.85137983594766142</v>
      </c>
      <c r="BX72">
        <f t="shared" si="92"/>
        <v>0.7761779495364407</v>
      </c>
      <c r="BY72">
        <f t="shared" si="93"/>
        <v>0.89511766800624681</v>
      </c>
      <c r="BZ72">
        <f t="shared" si="94"/>
        <v>0.39449763088258966</v>
      </c>
      <c r="CA72">
        <f t="shared" si="95"/>
        <v>0.6055023691174104</v>
      </c>
      <c r="CB72">
        <v>3536</v>
      </c>
      <c r="CC72">
        <v>300</v>
      </c>
      <c r="CD72">
        <v>300</v>
      </c>
      <c r="CE72">
        <v>300</v>
      </c>
      <c r="CF72">
        <v>10251.4</v>
      </c>
      <c r="CG72">
        <v>951.97</v>
      </c>
      <c r="CH72">
        <v>-1.11751E-2</v>
      </c>
      <c r="CI72">
        <v>-0.37</v>
      </c>
      <c r="CJ72" t="s">
        <v>421</v>
      </c>
      <c r="CK72" t="s">
        <v>421</v>
      </c>
      <c r="CL72" t="s">
        <v>421</v>
      </c>
      <c r="CM72" t="s">
        <v>421</v>
      </c>
      <c r="CN72" t="s">
        <v>421</v>
      </c>
      <c r="CO72" t="s">
        <v>421</v>
      </c>
      <c r="CP72" t="s">
        <v>421</v>
      </c>
      <c r="CQ72" t="s">
        <v>421</v>
      </c>
      <c r="CR72" t="s">
        <v>421</v>
      </c>
      <c r="CS72" t="s">
        <v>421</v>
      </c>
      <c r="CT72">
        <f t="shared" si="96"/>
        <v>1800.24</v>
      </c>
      <c r="CU72">
        <f t="shared" si="97"/>
        <v>1513.385999519724</v>
      </c>
      <c r="CV72">
        <f t="shared" si="98"/>
        <v>0.84065791201157847</v>
      </c>
      <c r="CW72">
        <f t="shared" si="99"/>
        <v>0.16086977018234663</v>
      </c>
      <c r="CX72">
        <v>6</v>
      </c>
      <c r="CY72">
        <v>0.5</v>
      </c>
      <c r="CZ72" t="s">
        <v>422</v>
      </c>
      <c r="DA72">
        <v>2</v>
      </c>
      <c r="DB72" t="b">
        <v>1</v>
      </c>
      <c r="DC72">
        <v>1657389365.0999999</v>
      </c>
      <c r="DD72">
        <v>95.424999999999997</v>
      </c>
      <c r="DE72">
        <v>100.04600000000001</v>
      </c>
      <c r="DF72">
        <v>23.273299999999999</v>
      </c>
      <c r="DG72">
        <v>15.732699999999999</v>
      </c>
      <c r="DH72">
        <v>95.509799999999998</v>
      </c>
      <c r="DI72">
        <v>23.248200000000001</v>
      </c>
      <c r="DJ72">
        <v>500.101</v>
      </c>
      <c r="DK72">
        <v>99.605900000000005</v>
      </c>
      <c r="DL72">
        <v>9.9540199999999995E-2</v>
      </c>
      <c r="DM72">
        <v>28.242899999999999</v>
      </c>
      <c r="DN72">
        <v>28.001899999999999</v>
      </c>
      <c r="DO72">
        <v>999.9</v>
      </c>
      <c r="DP72">
        <v>0</v>
      </c>
      <c r="DQ72">
        <v>0</v>
      </c>
      <c r="DR72">
        <v>10030</v>
      </c>
      <c r="DS72">
        <v>0</v>
      </c>
      <c r="DT72">
        <v>2067.64</v>
      </c>
      <c r="DU72">
        <v>-4.6208999999999998</v>
      </c>
      <c r="DV72">
        <v>97.698800000000006</v>
      </c>
      <c r="DW72">
        <v>101.645</v>
      </c>
      <c r="DX72">
        <v>7.54061</v>
      </c>
      <c r="DY72">
        <v>100.04600000000001</v>
      </c>
      <c r="DZ72">
        <v>15.732699999999999</v>
      </c>
      <c r="EA72">
        <v>2.3181600000000002</v>
      </c>
      <c r="EB72">
        <v>1.56707</v>
      </c>
      <c r="EC72">
        <v>19.803100000000001</v>
      </c>
      <c r="ED72">
        <v>13.6388</v>
      </c>
      <c r="EE72">
        <v>1800.24</v>
      </c>
      <c r="EF72">
        <v>0.97800900000000002</v>
      </c>
      <c r="EG72">
        <v>2.1991299999999998E-2</v>
      </c>
      <c r="EH72">
        <v>0</v>
      </c>
      <c r="EI72">
        <v>786.87699999999995</v>
      </c>
      <c r="EJ72">
        <v>5.0007299999999999</v>
      </c>
      <c r="EK72">
        <v>18792</v>
      </c>
      <c r="EL72">
        <v>14735.4</v>
      </c>
      <c r="EM72">
        <v>44.436999999999998</v>
      </c>
      <c r="EN72">
        <v>46.311999999999998</v>
      </c>
      <c r="EO72">
        <v>45.436999999999998</v>
      </c>
      <c r="EP72">
        <v>45.5</v>
      </c>
      <c r="EQ72">
        <v>46.25</v>
      </c>
      <c r="ER72">
        <v>1755.76</v>
      </c>
      <c r="ES72">
        <v>39.479999999999997</v>
      </c>
      <c r="ET72">
        <v>0</v>
      </c>
      <c r="EU72">
        <v>163.70000004768369</v>
      </c>
      <c r="EV72">
        <v>0</v>
      </c>
      <c r="EW72">
        <v>786.78500000000008</v>
      </c>
      <c r="EX72">
        <v>-1.700786316895524</v>
      </c>
      <c r="EY72">
        <v>372.81709478305697</v>
      </c>
      <c r="EZ72">
        <v>18718.973076923081</v>
      </c>
      <c r="FA72">
        <v>15</v>
      </c>
      <c r="FB72">
        <v>1657389282.5999999</v>
      </c>
      <c r="FC72" t="s">
        <v>706</v>
      </c>
      <c r="FD72">
        <v>1657389265.5999999</v>
      </c>
      <c r="FE72">
        <v>1657389282.5999999</v>
      </c>
      <c r="FF72">
        <v>60</v>
      </c>
      <c r="FG72">
        <v>3.1E-2</v>
      </c>
      <c r="FH72">
        <v>3.0000000000000001E-3</v>
      </c>
      <c r="FI72">
        <v>-8.1000000000000003E-2</v>
      </c>
      <c r="FJ72">
        <v>-2.9000000000000001E-2</v>
      </c>
      <c r="FK72">
        <v>100</v>
      </c>
      <c r="FL72">
        <v>15</v>
      </c>
      <c r="FM72">
        <v>0.25</v>
      </c>
      <c r="FN72">
        <v>0.01</v>
      </c>
      <c r="FO72">
        <v>-4.5344880000000014</v>
      </c>
      <c r="FP72">
        <v>4.9830168855547058E-2</v>
      </c>
      <c r="FQ72">
        <v>3.8194184910794973E-2</v>
      </c>
      <c r="FR72">
        <v>1</v>
      </c>
      <c r="FS72">
        <v>7.5201102500000001</v>
      </c>
      <c r="FT72">
        <v>-9.1798536585390417E-2</v>
      </c>
      <c r="FU72">
        <v>1.0879341314505211E-2</v>
      </c>
      <c r="FV72">
        <v>1</v>
      </c>
      <c r="FW72">
        <v>2</v>
      </c>
      <c r="FX72">
        <v>2</v>
      </c>
      <c r="FY72" t="s">
        <v>424</v>
      </c>
      <c r="FZ72">
        <v>2.9102899999999998</v>
      </c>
      <c r="GA72">
        <v>2.8538899999999998</v>
      </c>
      <c r="GB72">
        <v>2.71513E-2</v>
      </c>
      <c r="GC72">
        <v>2.9023699999999999E-2</v>
      </c>
      <c r="GD72">
        <v>0.110357</v>
      </c>
      <c r="GE72">
        <v>8.5746699999999995E-2</v>
      </c>
      <c r="GF72">
        <v>32270.2</v>
      </c>
      <c r="GG72">
        <v>25856.5</v>
      </c>
      <c r="GH72">
        <v>30563.1</v>
      </c>
      <c r="GI72">
        <v>24585.7</v>
      </c>
      <c r="GJ72">
        <v>35614</v>
      </c>
      <c r="GK72">
        <v>30178.7</v>
      </c>
      <c r="GL72">
        <v>41476.400000000001</v>
      </c>
      <c r="GM72">
        <v>33975.699999999997</v>
      </c>
      <c r="GN72">
        <v>2.0708000000000002</v>
      </c>
      <c r="GO72">
        <v>1.95425</v>
      </c>
      <c r="GP72">
        <v>5.3212000000000002E-2</v>
      </c>
      <c r="GQ72">
        <v>0</v>
      </c>
      <c r="GR72">
        <v>27.1325</v>
      </c>
      <c r="GS72">
        <v>999.9</v>
      </c>
      <c r="GT72">
        <v>54.6</v>
      </c>
      <c r="GU72">
        <v>36</v>
      </c>
      <c r="GV72">
        <v>32.720999999999997</v>
      </c>
      <c r="GW72">
        <v>61.448599999999999</v>
      </c>
      <c r="GX72">
        <v>24.743600000000001</v>
      </c>
      <c r="GY72">
        <v>1</v>
      </c>
      <c r="GZ72">
        <v>0.35796</v>
      </c>
      <c r="HA72">
        <v>0.88172099999999998</v>
      </c>
      <c r="HB72">
        <v>20.3033</v>
      </c>
      <c r="HC72">
        <v>5.23421</v>
      </c>
      <c r="HD72">
        <v>11.950100000000001</v>
      </c>
      <c r="HE72">
        <v>4.98705</v>
      </c>
      <c r="HF72">
        <v>3.2863199999999999</v>
      </c>
      <c r="HG72">
        <v>9999</v>
      </c>
      <c r="HH72">
        <v>9999</v>
      </c>
      <c r="HI72">
        <v>9999</v>
      </c>
      <c r="HJ72">
        <v>188.2</v>
      </c>
      <c r="HK72">
        <v>1.8611</v>
      </c>
      <c r="HL72">
        <v>1.85883</v>
      </c>
      <c r="HM72">
        <v>1.8592500000000001</v>
      </c>
      <c r="HN72">
        <v>1.85747</v>
      </c>
      <c r="HO72">
        <v>1.85944</v>
      </c>
      <c r="HP72">
        <v>1.85684</v>
      </c>
      <c r="HQ72">
        <v>1.86537</v>
      </c>
      <c r="HR72">
        <v>1.86456</v>
      </c>
      <c r="HS72">
        <v>0</v>
      </c>
      <c r="HT72">
        <v>0</v>
      </c>
      <c r="HU72">
        <v>0</v>
      </c>
      <c r="HV72">
        <v>0</v>
      </c>
      <c r="HW72" t="s">
        <v>425</v>
      </c>
      <c r="HX72" t="s">
        <v>426</v>
      </c>
      <c r="HY72" t="s">
        <v>427</v>
      </c>
      <c r="HZ72" t="s">
        <v>427</v>
      </c>
      <c r="IA72" t="s">
        <v>427</v>
      </c>
      <c r="IB72" t="s">
        <v>427</v>
      </c>
      <c r="IC72">
        <v>0</v>
      </c>
      <c r="ID72">
        <v>100</v>
      </c>
      <c r="IE72">
        <v>100</v>
      </c>
      <c r="IF72">
        <v>-8.5000000000000006E-2</v>
      </c>
      <c r="IG72">
        <v>2.5100000000000001E-2</v>
      </c>
      <c r="IH72">
        <v>-0.18244129991492861</v>
      </c>
      <c r="II72">
        <v>1.158620315000149E-3</v>
      </c>
      <c r="IJ72">
        <v>-1.4607559310062331E-6</v>
      </c>
      <c r="IK72">
        <v>3.8484305645441042E-10</v>
      </c>
      <c r="IL72">
        <v>-7.5980831841071669E-2</v>
      </c>
      <c r="IM72">
        <v>3.0484640434847699E-3</v>
      </c>
      <c r="IN72">
        <v>-9.3584587959385786E-5</v>
      </c>
      <c r="IO72">
        <v>6.42983829145831E-6</v>
      </c>
      <c r="IP72">
        <v>4</v>
      </c>
      <c r="IQ72">
        <v>2084</v>
      </c>
      <c r="IR72">
        <v>2</v>
      </c>
      <c r="IS72">
        <v>32</v>
      </c>
      <c r="IT72">
        <v>1.7</v>
      </c>
      <c r="IU72">
        <v>1.4</v>
      </c>
      <c r="IV72">
        <v>0.35156199999999999</v>
      </c>
      <c r="IW72">
        <v>2.4670399999999999</v>
      </c>
      <c r="IX72">
        <v>1.54297</v>
      </c>
      <c r="IY72">
        <v>2.34741</v>
      </c>
      <c r="IZ72">
        <v>1.54541</v>
      </c>
      <c r="JA72">
        <v>2.34741</v>
      </c>
      <c r="JB72">
        <v>37.0747</v>
      </c>
      <c r="JC72">
        <v>15.962</v>
      </c>
      <c r="JD72">
        <v>18</v>
      </c>
      <c r="JE72">
        <v>512.49800000000005</v>
      </c>
      <c r="JF72">
        <v>505.82600000000002</v>
      </c>
      <c r="JG72">
        <v>24.9909</v>
      </c>
      <c r="JH72">
        <v>31.863700000000001</v>
      </c>
      <c r="JI72">
        <v>29.996400000000001</v>
      </c>
      <c r="JJ72">
        <v>31.909800000000001</v>
      </c>
      <c r="JK72">
        <v>31.884499999999999</v>
      </c>
      <c r="JL72">
        <v>7.1259100000000002</v>
      </c>
      <c r="JM72">
        <v>57.423099999999998</v>
      </c>
      <c r="JN72">
        <v>0</v>
      </c>
      <c r="JO72">
        <v>25.074200000000001</v>
      </c>
      <c r="JP72">
        <v>100</v>
      </c>
      <c r="JQ72">
        <v>15.6379</v>
      </c>
      <c r="JR72">
        <v>99.827200000000005</v>
      </c>
      <c r="JS72">
        <v>99.383499999999998</v>
      </c>
    </row>
    <row r="73" spans="1:279" x14ac:dyDescent="0.25">
      <c r="A73">
        <v>57</v>
      </c>
      <c r="B73">
        <v>1657389522.5999999</v>
      </c>
      <c r="C73">
        <v>12418.599999904631</v>
      </c>
      <c r="D73" t="s">
        <v>707</v>
      </c>
      <c r="E73" t="s">
        <v>708</v>
      </c>
      <c r="F73" t="s">
        <v>413</v>
      </c>
      <c r="G73" t="s">
        <v>414</v>
      </c>
      <c r="H73" t="s">
        <v>31</v>
      </c>
      <c r="I73" t="s">
        <v>416</v>
      </c>
      <c r="J73" t="s">
        <v>417</v>
      </c>
      <c r="K73">
        <v>1657389522.5999999</v>
      </c>
      <c r="L73">
        <f t="shared" si="50"/>
        <v>6.3517867904927276E-3</v>
      </c>
      <c r="M73">
        <f t="shared" si="51"/>
        <v>6.3517867904927279</v>
      </c>
      <c r="N73">
        <f t="shared" si="52"/>
        <v>0.99957931448230042</v>
      </c>
      <c r="O73">
        <f t="shared" si="53"/>
        <v>73.232900000000001</v>
      </c>
      <c r="P73">
        <f t="shared" si="54"/>
        <v>67.698633381731241</v>
      </c>
      <c r="Q73">
        <f t="shared" si="55"/>
        <v>6.7491311732890367</v>
      </c>
      <c r="R73">
        <f t="shared" si="56"/>
        <v>7.3008630102382002</v>
      </c>
      <c r="S73">
        <f t="shared" si="57"/>
        <v>0.44880120437769061</v>
      </c>
      <c r="T73">
        <f t="shared" si="58"/>
        <v>2.9205511872871317</v>
      </c>
      <c r="U73">
        <f t="shared" si="59"/>
        <v>0.41370783910061981</v>
      </c>
      <c r="V73">
        <f t="shared" si="60"/>
        <v>0.26149134842079408</v>
      </c>
      <c r="W73">
        <f t="shared" si="61"/>
        <v>289.57227507296477</v>
      </c>
      <c r="X73">
        <f t="shared" si="62"/>
        <v>28.224293217601812</v>
      </c>
      <c r="Y73">
        <f t="shared" si="63"/>
        <v>27.976099999999999</v>
      </c>
      <c r="Z73">
        <f t="shared" si="64"/>
        <v>3.7895555876972504</v>
      </c>
      <c r="AA73">
        <f t="shared" si="65"/>
        <v>60.166084613794077</v>
      </c>
      <c r="AB73">
        <f t="shared" si="66"/>
        <v>2.3057172350240003</v>
      </c>
      <c r="AC73">
        <f t="shared" si="67"/>
        <v>3.8322540843805815</v>
      </c>
      <c r="AD73">
        <f t="shared" si="68"/>
        <v>1.4838383526732501</v>
      </c>
      <c r="AE73">
        <f t="shared" si="69"/>
        <v>-280.1137974607293</v>
      </c>
      <c r="AF73">
        <f t="shared" si="70"/>
        <v>30.278164903615203</v>
      </c>
      <c r="AG73">
        <f t="shared" si="71"/>
        <v>2.2614561143239986</v>
      </c>
      <c r="AH73">
        <f t="shared" si="72"/>
        <v>41.998098630174681</v>
      </c>
      <c r="AI73">
        <f t="shared" si="73"/>
        <v>1.0339044905285237</v>
      </c>
      <c r="AJ73">
        <f t="shared" si="74"/>
        <v>6.354159339196948</v>
      </c>
      <c r="AK73">
        <f t="shared" si="75"/>
        <v>0.99957931448230042</v>
      </c>
      <c r="AL73">
        <v>76.183828299925878</v>
      </c>
      <c r="AM73">
        <v>74.965475151515122</v>
      </c>
      <c r="AN73">
        <v>-4.8510918266681113E-5</v>
      </c>
      <c r="AO73">
        <v>67.045018457222938</v>
      </c>
      <c r="AP73">
        <f t="shared" si="76"/>
        <v>6.3517867904927279</v>
      </c>
      <c r="AQ73">
        <v>15.68239531934751</v>
      </c>
      <c r="AR73">
        <v>23.129085454545461</v>
      </c>
      <c r="AS73">
        <v>-1.2552077065752641E-4</v>
      </c>
      <c r="AT73">
        <v>78.117861470698017</v>
      </c>
      <c r="AU73">
        <v>0</v>
      </c>
      <c r="AV73">
        <v>0</v>
      </c>
      <c r="AW73">
        <f t="shared" si="77"/>
        <v>1</v>
      </c>
      <c r="AX73">
        <f t="shared" si="78"/>
        <v>0</v>
      </c>
      <c r="AY73">
        <f t="shared" si="79"/>
        <v>52404.583268249342</v>
      </c>
      <c r="AZ73" t="s">
        <v>418</v>
      </c>
      <c r="BA73">
        <v>10261.299999999999</v>
      </c>
      <c r="BB73">
        <v>726.8726923076922</v>
      </c>
      <c r="BC73">
        <v>3279.05</v>
      </c>
      <c r="BD73">
        <f t="shared" si="80"/>
        <v>0.77832826815458989</v>
      </c>
      <c r="BE73">
        <v>-1.5391584728262959</v>
      </c>
      <c r="BF73" t="s">
        <v>709</v>
      </c>
      <c r="BG73">
        <v>10251.799999999999</v>
      </c>
      <c r="BH73">
        <v>785.35292307692305</v>
      </c>
      <c r="BI73">
        <v>968.73</v>
      </c>
      <c r="BJ73">
        <f t="shared" si="81"/>
        <v>0.18929637455542514</v>
      </c>
      <c r="BK73">
        <v>0.5</v>
      </c>
      <c r="BL73">
        <f t="shared" si="82"/>
        <v>1513.2179995196709</v>
      </c>
      <c r="BM73">
        <f t="shared" si="83"/>
        <v>0.99957931448230042</v>
      </c>
      <c r="BN73">
        <f t="shared" si="84"/>
        <v>143.22334061054337</v>
      </c>
      <c r="BO73">
        <f t="shared" si="85"/>
        <v>1.6777078967567451E-3</v>
      </c>
      <c r="BP73">
        <f t="shared" si="86"/>
        <v>2.3848956881690464</v>
      </c>
      <c r="BQ73">
        <f t="shared" si="87"/>
        <v>475.49540810269531</v>
      </c>
      <c r="BR73" t="s">
        <v>710</v>
      </c>
      <c r="BS73">
        <v>598.59</v>
      </c>
      <c r="BT73">
        <f t="shared" si="88"/>
        <v>598.59</v>
      </c>
      <c r="BU73">
        <f t="shared" si="89"/>
        <v>0.38208788826608031</v>
      </c>
      <c r="BV73">
        <f t="shared" si="90"/>
        <v>0.49542626282778673</v>
      </c>
      <c r="BW73">
        <f t="shared" si="91"/>
        <v>0.86191176141408565</v>
      </c>
      <c r="BX73">
        <f t="shared" si="92"/>
        <v>0.75820358157782142</v>
      </c>
      <c r="BY73">
        <f t="shared" si="93"/>
        <v>0.90523491178949611</v>
      </c>
      <c r="BZ73">
        <f t="shared" si="94"/>
        <v>0.37761011381253617</v>
      </c>
      <c r="CA73">
        <f t="shared" si="95"/>
        <v>0.62238988618746383</v>
      </c>
      <c r="CB73">
        <v>3538</v>
      </c>
      <c r="CC73">
        <v>300</v>
      </c>
      <c r="CD73">
        <v>300</v>
      </c>
      <c r="CE73">
        <v>300</v>
      </c>
      <c r="CF73">
        <v>10251.799999999999</v>
      </c>
      <c r="CG73">
        <v>931.3</v>
      </c>
      <c r="CH73">
        <v>-1.1175600000000001E-2</v>
      </c>
      <c r="CI73">
        <v>-0.54</v>
      </c>
      <c r="CJ73" t="s">
        <v>421</v>
      </c>
      <c r="CK73" t="s">
        <v>421</v>
      </c>
      <c r="CL73" t="s">
        <v>421</v>
      </c>
      <c r="CM73" t="s">
        <v>421</v>
      </c>
      <c r="CN73" t="s">
        <v>421</v>
      </c>
      <c r="CO73" t="s">
        <v>421</v>
      </c>
      <c r="CP73" t="s">
        <v>421</v>
      </c>
      <c r="CQ73" t="s">
        <v>421</v>
      </c>
      <c r="CR73" t="s">
        <v>421</v>
      </c>
      <c r="CS73" t="s">
        <v>421</v>
      </c>
      <c r="CT73">
        <f t="shared" si="96"/>
        <v>1800.04</v>
      </c>
      <c r="CU73">
        <f t="shared" si="97"/>
        <v>1513.2179995196709</v>
      </c>
      <c r="CV73">
        <f t="shared" si="98"/>
        <v>0.84065798511125911</v>
      </c>
      <c r="CW73">
        <f t="shared" si="99"/>
        <v>0.1608699112647301</v>
      </c>
      <c r="CX73">
        <v>6</v>
      </c>
      <c r="CY73">
        <v>0.5</v>
      </c>
      <c r="CZ73" t="s">
        <v>422</v>
      </c>
      <c r="DA73">
        <v>2</v>
      </c>
      <c r="DB73" t="b">
        <v>1</v>
      </c>
      <c r="DC73">
        <v>1657389522.5999999</v>
      </c>
      <c r="DD73">
        <v>73.232900000000001</v>
      </c>
      <c r="DE73">
        <v>75.031999999999996</v>
      </c>
      <c r="DF73">
        <v>23.128</v>
      </c>
      <c r="DG73">
        <v>15.6793</v>
      </c>
      <c r="DH73">
        <v>73.302199999999999</v>
      </c>
      <c r="DI73">
        <v>23.104500000000002</v>
      </c>
      <c r="DJ73">
        <v>499.99599999999998</v>
      </c>
      <c r="DK73">
        <v>99.593699999999998</v>
      </c>
      <c r="DL73">
        <v>0.10005799999999999</v>
      </c>
      <c r="DM73">
        <v>28.168399999999998</v>
      </c>
      <c r="DN73">
        <v>27.976099999999999</v>
      </c>
      <c r="DO73">
        <v>999.9</v>
      </c>
      <c r="DP73">
        <v>0</v>
      </c>
      <c r="DQ73">
        <v>0</v>
      </c>
      <c r="DR73">
        <v>9989.3799999999992</v>
      </c>
      <c r="DS73">
        <v>0</v>
      </c>
      <c r="DT73">
        <v>2076.83</v>
      </c>
      <c r="DU73">
        <v>-1.7990999999999999</v>
      </c>
      <c r="DV73">
        <v>74.966800000000006</v>
      </c>
      <c r="DW73">
        <v>76.227199999999996</v>
      </c>
      <c r="DX73">
        <v>7.4486699999999999</v>
      </c>
      <c r="DY73">
        <v>75.031999999999996</v>
      </c>
      <c r="DZ73">
        <v>15.6793</v>
      </c>
      <c r="EA73">
        <v>2.3033999999999999</v>
      </c>
      <c r="EB73">
        <v>1.5615600000000001</v>
      </c>
      <c r="EC73">
        <v>19.700199999999999</v>
      </c>
      <c r="ED73">
        <v>13.5846</v>
      </c>
      <c r="EE73">
        <v>1800.04</v>
      </c>
      <c r="EF73">
        <v>0.97800500000000001</v>
      </c>
      <c r="EG73">
        <v>2.1994900000000001E-2</v>
      </c>
      <c r="EH73">
        <v>0</v>
      </c>
      <c r="EI73">
        <v>785.19799999999998</v>
      </c>
      <c r="EJ73">
        <v>5.0007299999999999</v>
      </c>
      <c r="EK73">
        <v>18456.400000000001</v>
      </c>
      <c r="EL73">
        <v>14733.7</v>
      </c>
      <c r="EM73">
        <v>44.375</v>
      </c>
      <c r="EN73">
        <v>46.436999999999998</v>
      </c>
      <c r="EO73">
        <v>45.311999999999998</v>
      </c>
      <c r="EP73">
        <v>45.625</v>
      </c>
      <c r="EQ73">
        <v>46.186999999999998</v>
      </c>
      <c r="ER73">
        <v>1755.56</v>
      </c>
      <c r="ES73">
        <v>39.479999999999997</v>
      </c>
      <c r="ET73">
        <v>0</v>
      </c>
      <c r="EU73">
        <v>157</v>
      </c>
      <c r="EV73">
        <v>0</v>
      </c>
      <c r="EW73">
        <v>785.35292307692305</v>
      </c>
      <c r="EX73">
        <v>-0.45237607489470189</v>
      </c>
      <c r="EY73">
        <v>120.61196743787551</v>
      </c>
      <c r="EZ73">
        <v>18481.65769230769</v>
      </c>
      <c r="FA73">
        <v>15</v>
      </c>
      <c r="FB73">
        <v>1657389455.5999999</v>
      </c>
      <c r="FC73" t="s">
        <v>711</v>
      </c>
      <c r="FD73">
        <v>1657389444.5999999</v>
      </c>
      <c r="FE73">
        <v>1657389455.5999999</v>
      </c>
      <c r="FF73">
        <v>61</v>
      </c>
      <c r="FG73">
        <v>3.5999999999999997E-2</v>
      </c>
      <c r="FH73">
        <v>0</v>
      </c>
      <c r="FI73">
        <v>-6.8000000000000005E-2</v>
      </c>
      <c r="FJ73">
        <v>-2.5999999999999999E-2</v>
      </c>
      <c r="FK73">
        <v>75</v>
      </c>
      <c r="FL73">
        <v>16</v>
      </c>
      <c r="FM73">
        <v>0.17</v>
      </c>
      <c r="FN73">
        <v>0.01</v>
      </c>
      <c r="FO73">
        <v>-1.757983658536586</v>
      </c>
      <c r="FP73">
        <v>-9.7095888501745248E-2</v>
      </c>
      <c r="FQ73">
        <v>1.5374435822462311E-2</v>
      </c>
      <c r="FR73">
        <v>1</v>
      </c>
      <c r="FS73">
        <v>7.4587748780487813</v>
      </c>
      <c r="FT73">
        <v>-9.431832752612461E-2</v>
      </c>
      <c r="FU73">
        <v>9.9438033460607193E-3</v>
      </c>
      <c r="FV73">
        <v>1</v>
      </c>
      <c r="FW73">
        <v>2</v>
      </c>
      <c r="FX73">
        <v>2</v>
      </c>
      <c r="FY73" t="s">
        <v>424</v>
      </c>
      <c r="FZ73">
        <v>2.9100199999999998</v>
      </c>
      <c r="GA73">
        <v>2.85405</v>
      </c>
      <c r="GB73">
        <v>2.0915199999999998E-2</v>
      </c>
      <c r="GC73">
        <v>2.1874999999999999E-2</v>
      </c>
      <c r="GD73">
        <v>0.109875</v>
      </c>
      <c r="GE73">
        <v>8.5533200000000004E-2</v>
      </c>
      <c r="GF73">
        <v>32478</v>
      </c>
      <c r="GG73">
        <v>26048.5</v>
      </c>
      <c r="GH73">
        <v>30564</v>
      </c>
      <c r="GI73">
        <v>24587.200000000001</v>
      </c>
      <c r="GJ73">
        <v>35634.699999999997</v>
      </c>
      <c r="GK73">
        <v>30187.5</v>
      </c>
      <c r="GL73">
        <v>41477.9</v>
      </c>
      <c r="GM73">
        <v>33977.699999999997</v>
      </c>
      <c r="GN73">
        <v>2.0699700000000001</v>
      </c>
      <c r="GO73">
        <v>1.95495</v>
      </c>
      <c r="GP73">
        <v>4.4409200000000003E-2</v>
      </c>
      <c r="GQ73">
        <v>0</v>
      </c>
      <c r="GR73">
        <v>27.250599999999999</v>
      </c>
      <c r="GS73">
        <v>999.9</v>
      </c>
      <c r="GT73">
        <v>54.6</v>
      </c>
      <c r="GU73">
        <v>35.9</v>
      </c>
      <c r="GV73">
        <v>32.541899999999998</v>
      </c>
      <c r="GW73">
        <v>62.038600000000002</v>
      </c>
      <c r="GX73">
        <v>24.683499999999999</v>
      </c>
      <c r="GY73">
        <v>1</v>
      </c>
      <c r="GZ73">
        <v>0.36161300000000002</v>
      </c>
      <c r="HA73">
        <v>2.6618499999999998</v>
      </c>
      <c r="HB73">
        <v>20.284600000000001</v>
      </c>
      <c r="HC73">
        <v>5.2343599999999997</v>
      </c>
      <c r="HD73">
        <v>11.950100000000001</v>
      </c>
      <c r="HE73">
        <v>4.9871499999999997</v>
      </c>
      <c r="HF73">
        <v>3.2861500000000001</v>
      </c>
      <c r="HG73">
        <v>9999</v>
      </c>
      <c r="HH73">
        <v>9999</v>
      </c>
      <c r="HI73">
        <v>9999</v>
      </c>
      <c r="HJ73">
        <v>188.2</v>
      </c>
      <c r="HK73">
        <v>1.8611</v>
      </c>
      <c r="HL73">
        <v>1.85883</v>
      </c>
      <c r="HM73">
        <v>1.85924</v>
      </c>
      <c r="HN73">
        <v>1.85747</v>
      </c>
      <c r="HO73">
        <v>1.85944</v>
      </c>
      <c r="HP73">
        <v>1.8568100000000001</v>
      </c>
      <c r="HQ73">
        <v>1.8653599999999999</v>
      </c>
      <c r="HR73">
        <v>1.86452</v>
      </c>
      <c r="HS73">
        <v>0</v>
      </c>
      <c r="HT73">
        <v>0</v>
      </c>
      <c r="HU73">
        <v>0</v>
      </c>
      <c r="HV73">
        <v>0</v>
      </c>
      <c r="HW73" t="s">
        <v>425</v>
      </c>
      <c r="HX73" t="s">
        <v>426</v>
      </c>
      <c r="HY73" t="s">
        <v>427</v>
      </c>
      <c r="HZ73" t="s">
        <v>427</v>
      </c>
      <c r="IA73" t="s">
        <v>427</v>
      </c>
      <c r="IB73" t="s">
        <v>427</v>
      </c>
      <c r="IC73">
        <v>0</v>
      </c>
      <c r="ID73">
        <v>100</v>
      </c>
      <c r="IE73">
        <v>100</v>
      </c>
      <c r="IF73">
        <v>-6.9000000000000006E-2</v>
      </c>
      <c r="IG73">
        <v>2.35E-2</v>
      </c>
      <c r="IH73">
        <v>-0.14647011900888349</v>
      </c>
      <c r="II73">
        <v>1.158620315000149E-3</v>
      </c>
      <c r="IJ73">
        <v>-1.4607559310062331E-6</v>
      </c>
      <c r="IK73">
        <v>3.8484305645441042E-10</v>
      </c>
      <c r="IL73">
        <v>-7.635306526394775E-2</v>
      </c>
      <c r="IM73">
        <v>3.0484640434847699E-3</v>
      </c>
      <c r="IN73">
        <v>-9.3584587959385786E-5</v>
      </c>
      <c r="IO73">
        <v>6.42983829145831E-6</v>
      </c>
      <c r="IP73">
        <v>4</v>
      </c>
      <c r="IQ73">
        <v>2084</v>
      </c>
      <c r="IR73">
        <v>2</v>
      </c>
      <c r="IS73">
        <v>32</v>
      </c>
      <c r="IT73">
        <v>1.3</v>
      </c>
      <c r="IU73">
        <v>1.1000000000000001</v>
      </c>
      <c r="IV73">
        <v>0.29541000000000001</v>
      </c>
      <c r="IW73">
        <v>2.48047</v>
      </c>
      <c r="IX73">
        <v>1.54297</v>
      </c>
      <c r="IY73">
        <v>2.35107</v>
      </c>
      <c r="IZ73">
        <v>1.54541</v>
      </c>
      <c r="JA73">
        <v>2.3706100000000001</v>
      </c>
      <c r="JB73">
        <v>37.027000000000001</v>
      </c>
      <c r="JC73">
        <v>15.9358</v>
      </c>
      <c r="JD73">
        <v>18</v>
      </c>
      <c r="JE73">
        <v>511.65300000000002</v>
      </c>
      <c r="JF73">
        <v>505.90800000000002</v>
      </c>
      <c r="JG73">
        <v>24.5199</v>
      </c>
      <c r="JH73">
        <v>31.863700000000001</v>
      </c>
      <c r="JI73">
        <v>29.9999</v>
      </c>
      <c r="JJ73">
        <v>31.869199999999999</v>
      </c>
      <c r="JK73">
        <v>31.8369</v>
      </c>
      <c r="JL73">
        <v>5.9877200000000004</v>
      </c>
      <c r="JM73">
        <v>57.6357</v>
      </c>
      <c r="JN73">
        <v>0</v>
      </c>
      <c r="JO73">
        <v>24.516400000000001</v>
      </c>
      <c r="JP73">
        <v>75</v>
      </c>
      <c r="JQ73">
        <v>15.6303</v>
      </c>
      <c r="JR73">
        <v>99.830500000000001</v>
      </c>
      <c r="JS73">
        <v>99.389600000000002</v>
      </c>
    </row>
    <row r="74" spans="1:279" x14ac:dyDescent="0.25">
      <c r="A74">
        <v>58</v>
      </c>
      <c r="B74">
        <v>1657389634.0999999</v>
      </c>
      <c r="C74">
        <v>12530.099999904631</v>
      </c>
      <c r="D74" t="s">
        <v>712</v>
      </c>
      <c r="E74" t="s">
        <v>713</v>
      </c>
      <c r="F74" t="s">
        <v>413</v>
      </c>
      <c r="G74" t="s">
        <v>414</v>
      </c>
      <c r="H74" t="s">
        <v>31</v>
      </c>
      <c r="I74" t="s">
        <v>416</v>
      </c>
      <c r="J74" t="s">
        <v>417</v>
      </c>
      <c r="K74">
        <v>1657389634.0999999</v>
      </c>
      <c r="L74">
        <f t="shared" si="50"/>
        <v>6.3212152908676232E-3</v>
      </c>
      <c r="M74">
        <f t="shared" si="51"/>
        <v>6.3212152908676229</v>
      </c>
      <c r="N74">
        <f t="shared" si="52"/>
        <v>-1.1111010975151681</v>
      </c>
      <c r="O74">
        <f t="shared" si="53"/>
        <v>50.912100000000002</v>
      </c>
      <c r="P74">
        <f t="shared" si="54"/>
        <v>53.910329326747366</v>
      </c>
      <c r="Q74">
        <f t="shared" si="55"/>
        <v>5.3747017148807963</v>
      </c>
      <c r="R74">
        <f t="shared" si="56"/>
        <v>5.0757870448106992</v>
      </c>
      <c r="S74">
        <f t="shared" si="57"/>
        <v>0.44621945589537093</v>
      </c>
      <c r="T74">
        <f t="shared" si="58"/>
        <v>2.9202795910294066</v>
      </c>
      <c r="U74">
        <f t="shared" si="59"/>
        <v>0.41150900185747946</v>
      </c>
      <c r="V74">
        <f t="shared" si="60"/>
        <v>0.26008635130591273</v>
      </c>
      <c r="W74">
        <f t="shared" si="61"/>
        <v>289.55950707292362</v>
      </c>
      <c r="X74">
        <f t="shared" si="62"/>
        <v>28.251089421750098</v>
      </c>
      <c r="Y74">
        <f t="shared" si="63"/>
        <v>28.017800000000001</v>
      </c>
      <c r="Z74">
        <f t="shared" si="64"/>
        <v>3.7987792874371902</v>
      </c>
      <c r="AA74">
        <f t="shared" si="65"/>
        <v>60.323058468318656</v>
      </c>
      <c r="AB74">
        <f t="shared" si="66"/>
        <v>2.3142779859776996</v>
      </c>
      <c r="AC74">
        <f t="shared" si="67"/>
        <v>3.83647322390516</v>
      </c>
      <c r="AD74">
        <f t="shared" si="68"/>
        <v>1.4845013014594906</v>
      </c>
      <c r="AE74">
        <f t="shared" si="69"/>
        <v>-278.76559432726219</v>
      </c>
      <c r="AF74">
        <f t="shared" si="70"/>
        <v>26.68576020631226</v>
      </c>
      <c r="AG74">
        <f t="shared" si="71"/>
        <v>1.9939289945217338</v>
      </c>
      <c r="AH74">
        <f t="shared" si="72"/>
        <v>39.473601946495442</v>
      </c>
      <c r="AI74">
        <f t="shared" si="73"/>
        <v>-1.1394145918274265</v>
      </c>
      <c r="AJ74">
        <f t="shared" si="74"/>
        <v>6.3740827195778325</v>
      </c>
      <c r="AK74">
        <f t="shared" si="75"/>
        <v>-1.1111010975151681</v>
      </c>
      <c r="AL74">
        <v>50.772702197455779</v>
      </c>
      <c r="AM74">
        <v>52.128978181818198</v>
      </c>
      <c r="AN74">
        <v>-3.512621273519941E-4</v>
      </c>
      <c r="AO74">
        <v>67.0446306871589</v>
      </c>
      <c r="AP74">
        <f t="shared" si="76"/>
        <v>6.3212152908676229</v>
      </c>
      <c r="AQ74">
        <v>15.744035173144519</v>
      </c>
      <c r="AR74">
        <v>23.216144848484841</v>
      </c>
      <c r="AS74">
        <v>-1.032119248858928E-2</v>
      </c>
      <c r="AT74">
        <v>78.113183282869244</v>
      </c>
      <c r="AU74">
        <v>0</v>
      </c>
      <c r="AV74">
        <v>0</v>
      </c>
      <c r="AW74">
        <f t="shared" si="77"/>
        <v>1</v>
      </c>
      <c r="AX74">
        <f t="shared" si="78"/>
        <v>0</v>
      </c>
      <c r="AY74">
        <f t="shared" si="79"/>
        <v>52393.569161498555</v>
      </c>
      <c r="AZ74" t="s">
        <v>418</v>
      </c>
      <c r="BA74">
        <v>10261.299999999999</v>
      </c>
      <c r="BB74">
        <v>726.8726923076922</v>
      </c>
      <c r="BC74">
        <v>3279.05</v>
      </c>
      <c r="BD74">
        <f t="shared" si="80"/>
        <v>0.77832826815458989</v>
      </c>
      <c r="BE74">
        <v>-1.5391584728262959</v>
      </c>
      <c r="BF74" t="s">
        <v>714</v>
      </c>
      <c r="BG74">
        <v>10251.299999999999</v>
      </c>
      <c r="BH74">
        <v>786.95108000000005</v>
      </c>
      <c r="BI74">
        <v>946.86300000000006</v>
      </c>
      <c r="BJ74">
        <f t="shared" si="81"/>
        <v>0.16888601624522237</v>
      </c>
      <c r="BK74">
        <v>0.5</v>
      </c>
      <c r="BL74">
        <f t="shared" si="82"/>
        <v>1513.1507995196496</v>
      </c>
      <c r="BM74">
        <f t="shared" si="83"/>
        <v>-1.1111010975151681</v>
      </c>
      <c r="BN74">
        <f t="shared" si="84"/>
        <v>127.77500525457337</v>
      </c>
      <c r="BO74">
        <f t="shared" si="85"/>
        <v>2.828914179915279E-4</v>
      </c>
      <c r="BP74">
        <f t="shared" si="86"/>
        <v>2.4630669906839739</v>
      </c>
      <c r="BQ74">
        <f t="shared" si="87"/>
        <v>470.1657830570465</v>
      </c>
      <c r="BR74" t="s">
        <v>715</v>
      </c>
      <c r="BS74">
        <v>602.87</v>
      </c>
      <c r="BT74">
        <f t="shared" si="88"/>
        <v>602.87</v>
      </c>
      <c r="BU74">
        <f t="shared" si="89"/>
        <v>0.36329754146059146</v>
      </c>
      <c r="BV74">
        <f t="shared" si="90"/>
        <v>0.4648696921158279</v>
      </c>
      <c r="BW74">
        <f t="shared" si="91"/>
        <v>0.87146118721461174</v>
      </c>
      <c r="BX74">
        <f t="shared" si="92"/>
        <v>0.72690438809541913</v>
      </c>
      <c r="BY74">
        <f t="shared" si="93"/>
        <v>0.91380289017175509</v>
      </c>
      <c r="BZ74">
        <f t="shared" si="94"/>
        <v>0.35612886036813007</v>
      </c>
      <c r="CA74">
        <f t="shared" si="95"/>
        <v>0.64387113963186993</v>
      </c>
      <c r="CB74">
        <v>3540</v>
      </c>
      <c r="CC74">
        <v>300</v>
      </c>
      <c r="CD74">
        <v>300</v>
      </c>
      <c r="CE74">
        <v>300</v>
      </c>
      <c r="CF74">
        <v>10251.299999999999</v>
      </c>
      <c r="CG74">
        <v>914.67</v>
      </c>
      <c r="CH74">
        <v>-1.11748E-2</v>
      </c>
      <c r="CI74">
        <v>-0.03</v>
      </c>
      <c r="CJ74" t="s">
        <v>421</v>
      </c>
      <c r="CK74" t="s">
        <v>421</v>
      </c>
      <c r="CL74" t="s">
        <v>421</v>
      </c>
      <c r="CM74" t="s">
        <v>421</v>
      </c>
      <c r="CN74" t="s">
        <v>421</v>
      </c>
      <c r="CO74" t="s">
        <v>421</v>
      </c>
      <c r="CP74" t="s">
        <v>421</v>
      </c>
      <c r="CQ74" t="s">
        <v>421</v>
      </c>
      <c r="CR74" t="s">
        <v>421</v>
      </c>
      <c r="CS74" t="s">
        <v>421</v>
      </c>
      <c r="CT74">
        <f t="shared" si="96"/>
        <v>1799.96</v>
      </c>
      <c r="CU74">
        <f t="shared" si="97"/>
        <v>1513.1507995196496</v>
      </c>
      <c r="CV74">
        <f t="shared" si="98"/>
        <v>0.84065801435567988</v>
      </c>
      <c r="CW74">
        <f t="shared" si="99"/>
        <v>0.16086996770646214</v>
      </c>
      <c r="CX74">
        <v>6</v>
      </c>
      <c r="CY74">
        <v>0.5</v>
      </c>
      <c r="CZ74" t="s">
        <v>422</v>
      </c>
      <c r="DA74">
        <v>2</v>
      </c>
      <c r="DB74" t="b">
        <v>1</v>
      </c>
      <c r="DC74">
        <v>1657389634.0999999</v>
      </c>
      <c r="DD74">
        <v>50.912100000000002</v>
      </c>
      <c r="DE74">
        <v>49.934399999999997</v>
      </c>
      <c r="DF74">
        <v>23.213100000000001</v>
      </c>
      <c r="DG74">
        <v>15.7431</v>
      </c>
      <c r="DH74">
        <v>51.000399999999999</v>
      </c>
      <c r="DI74">
        <v>23.1906</v>
      </c>
      <c r="DJ74">
        <v>500.09</v>
      </c>
      <c r="DK74">
        <v>99.596999999999994</v>
      </c>
      <c r="DL74">
        <v>0.100067</v>
      </c>
      <c r="DM74">
        <v>28.1873</v>
      </c>
      <c r="DN74">
        <v>28.017800000000001</v>
      </c>
      <c r="DO74">
        <v>999.9</v>
      </c>
      <c r="DP74">
        <v>0</v>
      </c>
      <c r="DQ74">
        <v>0</v>
      </c>
      <c r="DR74">
        <v>9987.5</v>
      </c>
      <c r="DS74">
        <v>0</v>
      </c>
      <c r="DT74">
        <v>2122.23</v>
      </c>
      <c r="DU74">
        <v>0.977684</v>
      </c>
      <c r="DV74">
        <v>52.122</v>
      </c>
      <c r="DW74">
        <v>50.7331</v>
      </c>
      <c r="DX74">
        <v>7.4699900000000001</v>
      </c>
      <c r="DY74">
        <v>49.934399999999997</v>
      </c>
      <c r="DZ74">
        <v>15.7431</v>
      </c>
      <c r="EA74">
        <v>2.3119499999999999</v>
      </c>
      <c r="EB74">
        <v>1.56796</v>
      </c>
      <c r="EC74">
        <v>19.759899999999998</v>
      </c>
      <c r="ED74">
        <v>13.647500000000001</v>
      </c>
      <c r="EE74">
        <v>1799.96</v>
      </c>
      <c r="EF74">
        <v>0.97800500000000001</v>
      </c>
      <c r="EG74">
        <v>2.1994900000000001E-2</v>
      </c>
      <c r="EH74">
        <v>0</v>
      </c>
      <c r="EI74">
        <v>787.36400000000003</v>
      </c>
      <c r="EJ74">
        <v>5.0007299999999999</v>
      </c>
      <c r="EK74">
        <v>18837.599999999999</v>
      </c>
      <c r="EL74">
        <v>14733</v>
      </c>
      <c r="EM74">
        <v>44.436999999999998</v>
      </c>
      <c r="EN74">
        <v>46.5</v>
      </c>
      <c r="EO74">
        <v>45.375</v>
      </c>
      <c r="EP74">
        <v>45.686999999999998</v>
      </c>
      <c r="EQ74">
        <v>46.25</v>
      </c>
      <c r="ER74">
        <v>1755.48</v>
      </c>
      <c r="ES74">
        <v>39.479999999999997</v>
      </c>
      <c r="ET74">
        <v>0</v>
      </c>
      <c r="EU74">
        <v>110.80000019073491</v>
      </c>
      <c r="EV74">
        <v>0</v>
      </c>
      <c r="EW74">
        <v>786.95108000000005</v>
      </c>
      <c r="EX74">
        <v>1.4103076998534509</v>
      </c>
      <c r="EY74">
        <v>418.55384740485181</v>
      </c>
      <c r="EZ74">
        <v>18785.831999999999</v>
      </c>
      <c r="FA74">
        <v>15</v>
      </c>
      <c r="FB74">
        <v>1657389596.0999999</v>
      </c>
      <c r="FC74" t="s">
        <v>716</v>
      </c>
      <c r="FD74">
        <v>1657389583.0999999</v>
      </c>
      <c r="FE74">
        <v>1657389596.0999999</v>
      </c>
      <c r="FF74">
        <v>62</v>
      </c>
      <c r="FG74">
        <v>3.0000000000000001E-3</v>
      </c>
      <c r="FH74">
        <v>-2E-3</v>
      </c>
      <c r="FI74">
        <v>-8.8999999999999996E-2</v>
      </c>
      <c r="FJ74">
        <v>-2.9000000000000001E-2</v>
      </c>
      <c r="FK74">
        <v>50</v>
      </c>
      <c r="FL74">
        <v>16</v>
      </c>
      <c r="FM74">
        <v>0.24</v>
      </c>
      <c r="FN74">
        <v>0.01</v>
      </c>
      <c r="FO74">
        <v>0.89323017500000002</v>
      </c>
      <c r="FP74">
        <v>0.31152187992495328</v>
      </c>
      <c r="FQ74">
        <v>6.485278714900676E-2</v>
      </c>
      <c r="FR74">
        <v>1</v>
      </c>
      <c r="FS74">
        <v>7.4995632499999996</v>
      </c>
      <c r="FT74">
        <v>8.6194784240133063E-2</v>
      </c>
      <c r="FU74">
        <v>2.0344580161249359E-2</v>
      </c>
      <c r="FV74">
        <v>1</v>
      </c>
      <c r="FW74">
        <v>2</v>
      </c>
      <c r="FX74">
        <v>2</v>
      </c>
      <c r="FY74" t="s">
        <v>424</v>
      </c>
      <c r="FZ74">
        <v>2.9102299999999999</v>
      </c>
      <c r="GA74">
        <v>2.85405</v>
      </c>
      <c r="GB74">
        <v>1.4570899999999999E-2</v>
      </c>
      <c r="GC74">
        <v>1.4586099999999999E-2</v>
      </c>
      <c r="GD74">
        <v>0.110165</v>
      </c>
      <c r="GE74">
        <v>8.5791400000000004E-2</v>
      </c>
      <c r="GF74">
        <v>32687.4</v>
      </c>
      <c r="GG74">
        <v>26242.6</v>
      </c>
      <c r="GH74">
        <v>30563.200000000001</v>
      </c>
      <c r="GI74">
        <v>24587.3</v>
      </c>
      <c r="GJ74">
        <v>35622.199999999997</v>
      </c>
      <c r="GK74">
        <v>30179.3</v>
      </c>
      <c r="GL74">
        <v>41477</v>
      </c>
      <c r="GM74">
        <v>33978.1</v>
      </c>
      <c r="GN74">
        <v>2.0698500000000002</v>
      </c>
      <c r="GO74">
        <v>1.95505</v>
      </c>
      <c r="GP74">
        <v>4.5225000000000001E-2</v>
      </c>
      <c r="GQ74">
        <v>0</v>
      </c>
      <c r="GR74">
        <v>27.279</v>
      </c>
      <c r="GS74">
        <v>999.9</v>
      </c>
      <c r="GT74">
        <v>54.7</v>
      </c>
      <c r="GU74">
        <v>35.9</v>
      </c>
      <c r="GV74">
        <v>32.602600000000002</v>
      </c>
      <c r="GW74">
        <v>61.878599999999999</v>
      </c>
      <c r="GX74">
        <v>24.399000000000001</v>
      </c>
      <c r="GY74">
        <v>1</v>
      </c>
      <c r="GZ74">
        <v>0.36447400000000002</v>
      </c>
      <c r="HA74">
        <v>3.0222899999999999</v>
      </c>
      <c r="HB74">
        <v>20.2789</v>
      </c>
      <c r="HC74">
        <v>5.2345100000000002</v>
      </c>
      <c r="HD74">
        <v>11.950100000000001</v>
      </c>
      <c r="HE74">
        <v>4.9871999999999996</v>
      </c>
      <c r="HF74">
        <v>3.2860499999999999</v>
      </c>
      <c r="HG74">
        <v>9999</v>
      </c>
      <c r="HH74">
        <v>9999</v>
      </c>
      <c r="HI74">
        <v>9999</v>
      </c>
      <c r="HJ74">
        <v>188.2</v>
      </c>
      <c r="HK74">
        <v>1.8610800000000001</v>
      </c>
      <c r="HL74">
        <v>1.85883</v>
      </c>
      <c r="HM74">
        <v>1.8592299999999999</v>
      </c>
      <c r="HN74">
        <v>1.8574600000000001</v>
      </c>
      <c r="HO74">
        <v>1.85944</v>
      </c>
      <c r="HP74">
        <v>1.85677</v>
      </c>
      <c r="HQ74">
        <v>1.8653500000000001</v>
      </c>
      <c r="HR74">
        <v>1.8645099999999999</v>
      </c>
      <c r="HS74">
        <v>0</v>
      </c>
      <c r="HT74">
        <v>0</v>
      </c>
      <c r="HU74">
        <v>0</v>
      </c>
      <c r="HV74">
        <v>0</v>
      </c>
      <c r="HW74" t="s">
        <v>425</v>
      </c>
      <c r="HX74" t="s">
        <v>426</v>
      </c>
      <c r="HY74" t="s">
        <v>427</v>
      </c>
      <c r="HZ74" t="s">
        <v>427</v>
      </c>
      <c r="IA74" t="s">
        <v>427</v>
      </c>
      <c r="IB74" t="s">
        <v>427</v>
      </c>
      <c r="IC74">
        <v>0</v>
      </c>
      <c r="ID74">
        <v>100</v>
      </c>
      <c r="IE74">
        <v>100</v>
      </c>
      <c r="IF74">
        <v>-8.7999999999999995E-2</v>
      </c>
      <c r="IG74">
        <v>2.2499999999999999E-2</v>
      </c>
      <c r="IH74">
        <v>-0.14358669898946189</v>
      </c>
      <c r="II74">
        <v>1.158620315000149E-3</v>
      </c>
      <c r="IJ74">
        <v>-1.4607559310062331E-6</v>
      </c>
      <c r="IK74">
        <v>3.8484305645441042E-10</v>
      </c>
      <c r="IL74">
        <v>-7.8066250338644311E-2</v>
      </c>
      <c r="IM74">
        <v>3.0484640434847699E-3</v>
      </c>
      <c r="IN74">
        <v>-9.3584587959385786E-5</v>
      </c>
      <c r="IO74">
        <v>6.42983829145831E-6</v>
      </c>
      <c r="IP74">
        <v>4</v>
      </c>
      <c r="IQ74">
        <v>2084</v>
      </c>
      <c r="IR74">
        <v>2</v>
      </c>
      <c r="IS74">
        <v>32</v>
      </c>
      <c r="IT74">
        <v>0.8</v>
      </c>
      <c r="IU74">
        <v>0.6</v>
      </c>
      <c r="IV74">
        <v>0.240479</v>
      </c>
      <c r="IW74">
        <v>2.49878</v>
      </c>
      <c r="IX74">
        <v>1.54297</v>
      </c>
      <c r="IY74">
        <v>2.34985</v>
      </c>
      <c r="IZ74">
        <v>1.54541</v>
      </c>
      <c r="JA74">
        <v>2.2717299999999998</v>
      </c>
      <c r="JB74">
        <v>36.979399999999998</v>
      </c>
      <c r="JC74">
        <v>15.9095</v>
      </c>
      <c r="JD74">
        <v>18</v>
      </c>
      <c r="JE74">
        <v>511.58300000000003</v>
      </c>
      <c r="JF74">
        <v>505.92399999999998</v>
      </c>
      <c r="JG74">
        <v>24.264600000000002</v>
      </c>
      <c r="JH74">
        <v>31.877500000000001</v>
      </c>
      <c r="JI74">
        <v>29.9999</v>
      </c>
      <c r="JJ74">
        <v>31.8704</v>
      </c>
      <c r="JK74">
        <v>31.8306</v>
      </c>
      <c r="JL74">
        <v>4.8750200000000001</v>
      </c>
      <c r="JM74">
        <v>57.388599999999997</v>
      </c>
      <c r="JN74">
        <v>0</v>
      </c>
      <c r="JO74">
        <v>24.2715</v>
      </c>
      <c r="JP74">
        <v>50</v>
      </c>
      <c r="JQ74">
        <v>15.758100000000001</v>
      </c>
      <c r="JR74">
        <v>99.828100000000006</v>
      </c>
      <c r="JS74">
        <v>99.3904</v>
      </c>
    </row>
    <row r="75" spans="1:279" x14ac:dyDescent="0.25">
      <c r="A75">
        <v>59</v>
      </c>
      <c r="B75">
        <v>1657389760.0999999</v>
      </c>
      <c r="C75">
        <v>12656.099999904631</v>
      </c>
      <c r="D75" t="s">
        <v>717</v>
      </c>
      <c r="E75" t="s">
        <v>718</v>
      </c>
      <c r="F75" t="s">
        <v>413</v>
      </c>
      <c r="G75" t="s">
        <v>414</v>
      </c>
      <c r="H75" t="s">
        <v>31</v>
      </c>
      <c r="I75" t="s">
        <v>416</v>
      </c>
      <c r="J75" t="s">
        <v>417</v>
      </c>
      <c r="K75">
        <v>1657389760.0999999</v>
      </c>
      <c r="L75">
        <f t="shared" si="50"/>
        <v>6.4127621560315252E-3</v>
      </c>
      <c r="M75">
        <f t="shared" si="51"/>
        <v>6.4127621560315253</v>
      </c>
      <c r="N75">
        <f t="shared" si="52"/>
        <v>-3.5562361589536744</v>
      </c>
      <c r="O75">
        <f t="shared" si="53"/>
        <v>24.084099999999999</v>
      </c>
      <c r="P75">
        <f t="shared" si="54"/>
        <v>36.851916279049874</v>
      </c>
      <c r="Q75">
        <f t="shared" si="55"/>
        <v>3.6737613058846308</v>
      </c>
      <c r="R75">
        <f t="shared" si="56"/>
        <v>2.4009398587871003</v>
      </c>
      <c r="S75">
        <f t="shared" si="57"/>
        <v>0.45201895766274036</v>
      </c>
      <c r="T75">
        <f t="shared" si="58"/>
        <v>2.9188340911021817</v>
      </c>
      <c r="U75">
        <f t="shared" si="59"/>
        <v>0.41642276986792487</v>
      </c>
      <c r="V75">
        <f t="shared" si="60"/>
        <v>0.26322841713359696</v>
      </c>
      <c r="W75">
        <f t="shared" si="61"/>
        <v>289.58779707254155</v>
      </c>
      <c r="X75">
        <f t="shared" si="62"/>
        <v>28.200916843617762</v>
      </c>
      <c r="Y75">
        <f t="shared" si="63"/>
        <v>28.0032</v>
      </c>
      <c r="Z75">
        <f t="shared" si="64"/>
        <v>3.7955476607302683</v>
      </c>
      <c r="AA75">
        <f t="shared" si="65"/>
        <v>60.235366742075279</v>
      </c>
      <c r="AB75">
        <f t="shared" si="66"/>
        <v>2.3073510454443</v>
      </c>
      <c r="AC75">
        <f t="shared" si="67"/>
        <v>3.8305586406143384</v>
      </c>
      <c r="AD75">
        <f t="shared" si="68"/>
        <v>1.4881966152859682</v>
      </c>
      <c r="AE75">
        <f t="shared" si="69"/>
        <v>-282.80281108099024</v>
      </c>
      <c r="AF75">
        <f t="shared" si="70"/>
        <v>24.799964922673119</v>
      </c>
      <c r="AG75">
        <f t="shared" si="71"/>
        <v>1.8535626551092785</v>
      </c>
      <c r="AH75">
        <f t="shared" si="72"/>
        <v>33.438513569333701</v>
      </c>
      <c r="AI75">
        <f t="shared" si="73"/>
        <v>-3.5052902469462448</v>
      </c>
      <c r="AJ75">
        <f t="shared" si="74"/>
        <v>6.4757880972472162</v>
      </c>
      <c r="AK75">
        <f t="shared" si="75"/>
        <v>-3.5562361589536744</v>
      </c>
      <c r="AL75">
        <v>20.325733508322791</v>
      </c>
      <c r="AM75">
        <v>24.657095151515151</v>
      </c>
      <c r="AN75">
        <v>4.8655188132128911E-4</v>
      </c>
      <c r="AO75">
        <v>67.046263456876133</v>
      </c>
      <c r="AP75">
        <f t="shared" si="76"/>
        <v>6.4127621560315253</v>
      </c>
      <c r="AQ75">
        <v>15.56500258865972</v>
      </c>
      <c r="AR75">
        <v>23.149629696969701</v>
      </c>
      <c r="AS75">
        <v>-1.1129753348151141E-2</v>
      </c>
      <c r="AT75">
        <v>78.131203900668453</v>
      </c>
      <c r="AU75">
        <v>0</v>
      </c>
      <c r="AV75">
        <v>0</v>
      </c>
      <c r="AW75">
        <f t="shared" si="77"/>
        <v>1</v>
      </c>
      <c r="AX75">
        <f t="shared" si="78"/>
        <v>0</v>
      </c>
      <c r="AY75">
        <f t="shared" si="79"/>
        <v>52356.533519591409</v>
      </c>
      <c r="AZ75" t="s">
        <v>418</v>
      </c>
      <c r="BA75">
        <v>10261.299999999999</v>
      </c>
      <c r="BB75">
        <v>726.8726923076922</v>
      </c>
      <c r="BC75">
        <v>3279.05</v>
      </c>
      <c r="BD75">
        <f t="shared" si="80"/>
        <v>0.77832826815458989</v>
      </c>
      <c r="BE75">
        <v>-1.5391584728262959</v>
      </c>
      <c r="BF75" t="s">
        <v>719</v>
      </c>
      <c r="BG75">
        <v>10250.200000000001</v>
      </c>
      <c r="BH75">
        <v>794.5106538461539</v>
      </c>
      <c r="BI75">
        <v>926.48900000000003</v>
      </c>
      <c r="BJ75">
        <f t="shared" si="81"/>
        <v>0.14244998715996215</v>
      </c>
      <c r="BK75">
        <v>0.5</v>
      </c>
      <c r="BL75">
        <f t="shared" si="82"/>
        <v>1513.2941995194517</v>
      </c>
      <c r="BM75">
        <f t="shared" si="83"/>
        <v>-3.5562361589536744</v>
      </c>
      <c r="BN75">
        <f t="shared" si="84"/>
        <v>107.78436964539556</v>
      </c>
      <c r="BO75">
        <f t="shared" si="85"/>
        <v>-1.3329051857648723E-3</v>
      </c>
      <c r="BP75">
        <f t="shared" si="86"/>
        <v>2.5392217284824752</v>
      </c>
      <c r="BQ75">
        <f t="shared" si="87"/>
        <v>465.08729559959249</v>
      </c>
      <c r="BR75" t="s">
        <v>720</v>
      </c>
      <c r="BS75">
        <v>625.23</v>
      </c>
      <c r="BT75">
        <f t="shared" si="88"/>
        <v>625.23</v>
      </c>
      <c r="BU75">
        <f t="shared" si="89"/>
        <v>0.325161982495205</v>
      </c>
      <c r="BV75">
        <f t="shared" si="90"/>
        <v>0.43808930572645505</v>
      </c>
      <c r="BW75">
        <f t="shared" si="91"/>
        <v>0.8864809972040304</v>
      </c>
      <c r="BX75">
        <f t="shared" si="92"/>
        <v>0.66116014107063803</v>
      </c>
      <c r="BY75">
        <f t="shared" si="93"/>
        <v>0.92178587784999855</v>
      </c>
      <c r="BZ75">
        <f t="shared" si="94"/>
        <v>0.34474877749391353</v>
      </c>
      <c r="CA75">
        <f t="shared" si="95"/>
        <v>0.65525122250608647</v>
      </c>
      <c r="CB75">
        <v>3542</v>
      </c>
      <c r="CC75">
        <v>300</v>
      </c>
      <c r="CD75">
        <v>300</v>
      </c>
      <c r="CE75">
        <v>300</v>
      </c>
      <c r="CF75">
        <v>10250.200000000001</v>
      </c>
      <c r="CG75">
        <v>898.71</v>
      </c>
      <c r="CH75">
        <v>-1.1173799999999999E-2</v>
      </c>
      <c r="CI75">
        <v>-0.12</v>
      </c>
      <c r="CJ75" t="s">
        <v>421</v>
      </c>
      <c r="CK75" t="s">
        <v>421</v>
      </c>
      <c r="CL75" t="s">
        <v>421</v>
      </c>
      <c r="CM75" t="s">
        <v>421</v>
      </c>
      <c r="CN75" t="s">
        <v>421</v>
      </c>
      <c r="CO75" t="s">
        <v>421</v>
      </c>
      <c r="CP75" t="s">
        <v>421</v>
      </c>
      <c r="CQ75" t="s">
        <v>421</v>
      </c>
      <c r="CR75" t="s">
        <v>421</v>
      </c>
      <c r="CS75" t="s">
        <v>421</v>
      </c>
      <c r="CT75">
        <f t="shared" si="96"/>
        <v>1800.13</v>
      </c>
      <c r="CU75">
        <f t="shared" si="97"/>
        <v>1513.2941995194517</v>
      </c>
      <c r="CV75">
        <f t="shared" si="98"/>
        <v>0.84065828552351862</v>
      </c>
      <c r="CW75">
        <f t="shared" si="99"/>
        <v>0.16087049106039092</v>
      </c>
      <c r="CX75">
        <v>6</v>
      </c>
      <c r="CY75">
        <v>0.5</v>
      </c>
      <c r="CZ75" t="s">
        <v>422</v>
      </c>
      <c r="DA75">
        <v>2</v>
      </c>
      <c r="DB75" t="b">
        <v>1</v>
      </c>
      <c r="DC75">
        <v>1657389760.0999999</v>
      </c>
      <c r="DD75">
        <v>24.084099999999999</v>
      </c>
      <c r="DE75">
        <v>20.065799999999999</v>
      </c>
      <c r="DF75">
        <v>23.145299999999999</v>
      </c>
      <c r="DG75">
        <v>15.555899999999999</v>
      </c>
      <c r="DH75">
        <v>24.1648</v>
      </c>
      <c r="DI75">
        <v>23.122599999999998</v>
      </c>
      <c r="DJ75">
        <v>500.11099999999999</v>
      </c>
      <c r="DK75">
        <v>99.589600000000004</v>
      </c>
      <c r="DL75">
        <v>0.100231</v>
      </c>
      <c r="DM75">
        <v>28.160799999999998</v>
      </c>
      <c r="DN75">
        <v>28.0032</v>
      </c>
      <c r="DO75">
        <v>999.9</v>
      </c>
      <c r="DP75">
        <v>0</v>
      </c>
      <c r="DQ75">
        <v>0</v>
      </c>
      <c r="DR75">
        <v>9980</v>
      </c>
      <c r="DS75">
        <v>0</v>
      </c>
      <c r="DT75">
        <v>915.673</v>
      </c>
      <c r="DU75">
        <v>4.0182599999999997</v>
      </c>
      <c r="DV75">
        <v>24.654699999999998</v>
      </c>
      <c r="DW75">
        <v>20.382899999999999</v>
      </c>
      <c r="DX75">
        <v>7.5894700000000004</v>
      </c>
      <c r="DY75">
        <v>20.065799999999999</v>
      </c>
      <c r="DZ75">
        <v>15.555899999999999</v>
      </c>
      <c r="EA75">
        <v>2.30504</v>
      </c>
      <c r="EB75">
        <v>1.5491999999999999</v>
      </c>
      <c r="EC75">
        <v>19.711600000000001</v>
      </c>
      <c r="ED75">
        <v>13.4626</v>
      </c>
      <c r="EE75">
        <v>1800.13</v>
      </c>
      <c r="EF75">
        <v>0.97799499999999995</v>
      </c>
      <c r="EG75">
        <v>2.2004800000000001E-2</v>
      </c>
      <c r="EH75">
        <v>0</v>
      </c>
      <c r="EI75">
        <v>795.05200000000002</v>
      </c>
      <c r="EJ75">
        <v>5.0007299999999999</v>
      </c>
      <c r="EK75">
        <v>16441.900000000001</v>
      </c>
      <c r="EL75">
        <v>14734.4</v>
      </c>
      <c r="EM75">
        <v>44.561999999999998</v>
      </c>
      <c r="EN75">
        <v>46.625</v>
      </c>
      <c r="EO75">
        <v>45.5</v>
      </c>
      <c r="EP75">
        <v>45.875</v>
      </c>
      <c r="EQ75">
        <v>46.375</v>
      </c>
      <c r="ER75">
        <v>1755.63</v>
      </c>
      <c r="ES75">
        <v>39.5</v>
      </c>
      <c r="ET75">
        <v>0</v>
      </c>
      <c r="EU75">
        <v>125.4000000953674</v>
      </c>
      <c r="EV75">
        <v>0</v>
      </c>
      <c r="EW75">
        <v>794.5106538461539</v>
      </c>
      <c r="EX75">
        <v>4.1352136677036047</v>
      </c>
      <c r="EY75">
        <v>-10058.437585049691</v>
      </c>
      <c r="EZ75">
        <v>17665.557692307691</v>
      </c>
      <c r="FA75">
        <v>15</v>
      </c>
      <c r="FB75">
        <v>1657389721.5999999</v>
      </c>
      <c r="FC75" t="s">
        <v>721</v>
      </c>
      <c r="FD75">
        <v>1657389704.5999999</v>
      </c>
      <c r="FE75">
        <v>1657389721.5999999</v>
      </c>
      <c r="FF75">
        <v>63</v>
      </c>
      <c r="FG75">
        <v>3.5999999999999997E-2</v>
      </c>
      <c r="FH75">
        <v>1E-3</v>
      </c>
      <c r="FI75">
        <v>-8.5000000000000006E-2</v>
      </c>
      <c r="FJ75">
        <v>-2.8000000000000001E-2</v>
      </c>
      <c r="FK75">
        <v>20</v>
      </c>
      <c r="FL75">
        <v>16</v>
      </c>
      <c r="FM75">
        <v>0.28000000000000003</v>
      </c>
      <c r="FN75">
        <v>0.01</v>
      </c>
      <c r="FO75">
        <v>4.0852084999999994</v>
      </c>
      <c r="FP75">
        <v>8.6809530956843253E-2</v>
      </c>
      <c r="FQ75">
        <v>4.690238536311344E-2</v>
      </c>
      <c r="FR75">
        <v>1</v>
      </c>
      <c r="FS75">
        <v>7.6078544999999993</v>
      </c>
      <c r="FT75">
        <v>4.2554746716676042E-2</v>
      </c>
      <c r="FU75">
        <v>1.545694697377197E-2</v>
      </c>
      <c r="FV75">
        <v>1</v>
      </c>
      <c r="FW75">
        <v>2</v>
      </c>
      <c r="FX75">
        <v>2</v>
      </c>
      <c r="FY75" t="s">
        <v>424</v>
      </c>
      <c r="FZ75">
        <v>2.9102000000000001</v>
      </c>
      <c r="GA75">
        <v>2.8541500000000002</v>
      </c>
      <c r="GB75">
        <v>6.88903E-3</v>
      </c>
      <c r="GC75">
        <v>5.8472699999999999E-3</v>
      </c>
      <c r="GD75">
        <v>0.10992399999999999</v>
      </c>
      <c r="GE75">
        <v>8.5033499999999998E-2</v>
      </c>
      <c r="GF75">
        <v>32938.300000000003</v>
      </c>
      <c r="GG75">
        <v>26474.6</v>
      </c>
      <c r="GH75">
        <v>30559.8</v>
      </c>
      <c r="GI75">
        <v>24586.9</v>
      </c>
      <c r="GJ75">
        <v>35627.5</v>
      </c>
      <c r="GK75">
        <v>30203.5</v>
      </c>
      <c r="GL75">
        <v>41471.9</v>
      </c>
      <c r="GM75">
        <v>33977.199999999997</v>
      </c>
      <c r="GN75">
        <v>2.0697999999999999</v>
      </c>
      <c r="GO75">
        <v>1.95485</v>
      </c>
      <c r="GP75">
        <v>4.0326300000000002E-2</v>
      </c>
      <c r="GQ75">
        <v>0</v>
      </c>
      <c r="GR75">
        <v>27.3445</v>
      </c>
      <c r="GS75">
        <v>999.9</v>
      </c>
      <c r="GT75">
        <v>54.7</v>
      </c>
      <c r="GU75">
        <v>35.9</v>
      </c>
      <c r="GV75">
        <v>32.602200000000003</v>
      </c>
      <c r="GW75">
        <v>61.788600000000002</v>
      </c>
      <c r="GX75">
        <v>24.399000000000001</v>
      </c>
      <c r="GY75">
        <v>1</v>
      </c>
      <c r="GZ75">
        <v>0.36806100000000003</v>
      </c>
      <c r="HA75">
        <v>2.9983</v>
      </c>
      <c r="HB75">
        <v>20.2791</v>
      </c>
      <c r="HC75">
        <v>5.2336099999999997</v>
      </c>
      <c r="HD75">
        <v>11.950100000000001</v>
      </c>
      <c r="HE75">
        <v>4.98705</v>
      </c>
      <c r="HF75">
        <v>3.2860999999999998</v>
      </c>
      <c r="HG75">
        <v>9999</v>
      </c>
      <c r="HH75">
        <v>9999</v>
      </c>
      <c r="HI75">
        <v>9999</v>
      </c>
      <c r="HJ75">
        <v>188.3</v>
      </c>
      <c r="HK75">
        <v>1.8610899999999999</v>
      </c>
      <c r="HL75">
        <v>1.85883</v>
      </c>
      <c r="HM75">
        <v>1.8592299999999999</v>
      </c>
      <c r="HN75">
        <v>1.8574600000000001</v>
      </c>
      <c r="HO75">
        <v>1.85944</v>
      </c>
      <c r="HP75">
        <v>1.8568100000000001</v>
      </c>
      <c r="HQ75">
        <v>1.86531</v>
      </c>
      <c r="HR75">
        <v>1.86456</v>
      </c>
      <c r="HS75">
        <v>0</v>
      </c>
      <c r="HT75">
        <v>0</v>
      </c>
      <c r="HU75">
        <v>0</v>
      </c>
      <c r="HV75">
        <v>0</v>
      </c>
      <c r="HW75" t="s">
        <v>425</v>
      </c>
      <c r="HX75" t="s">
        <v>426</v>
      </c>
      <c r="HY75" t="s">
        <v>427</v>
      </c>
      <c r="HZ75" t="s">
        <v>427</v>
      </c>
      <c r="IA75" t="s">
        <v>427</v>
      </c>
      <c r="IB75" t="s">
        <v>427</v>
      </c>
      <c r="IC75">
        <v>0</v>
      </c>
      <c r="ID75">
        <v>100</v>
      </c>
      <c r="IE75">
        <v>100</v>
      </c>
      <c r="IF75">
        <v>-8.1000000000000003E-2</v>
      </c>
      <c r="IG75">
        <v>2.2700000000000001E-2</v>
      </c>
      <c r="IH75">
        <v>-0.1078132434830263</v>
      </c>
      <c r="II75">
        <v>1.158620315000149E-3</v>
      </c>
      <c r="IJ75">
        <v>-1.4607559310062331E-6</v>
      </c>
      <c r="IK75">
        <v>3.8484305645441042E-10</v>
      </c>
      <c r="IL75">
        <v>-7.7241455743156356E-2</v>
      </c>
      <c r="IM75">
        <v>3.0484640434847699E-3</v>
      </c>
      <c r="IN75">
        <v>-9.3584587959385786E-5</v>
      </c>
      <c r="IO75">
        <v>6.42983829145831E-6</v>
      </c>
      <c r="IP75">
        <v>4</v>
      </c>
      <c r="IQ75">
        <v>2084</v>
      </c>
      <c r="IR75">
        <v>2</v>
      </c>
      <c r="IS75">
        <v>32</v>
      </c>
      <c r="IT75">
        <v>0.9</v>
      </c>
      <c r="IU75">
        <v>0.6</v>
      </c>
      <c r="IV75">
        <v>0.17456099999999999</v>
      </c>
      <c r="IW75">
        <v>2.52197</v>
      </c>
      <c r="IX75">
        <v>1.54419</v>
      </c>
      <c r="IY75">
        <v>2.34985</v>
      </c>
      <c r="IZ75">
        <v>1.54541</v>
      </c>
      <c r="JA75">
        <v>2.3022499999999999</v>
      </c>
      <c r="JB75">
        <v>37.027000000000001</v>
      </c>
      <c r="JC75">
        <v>15.900700000000001</v>
      </c>
      <c r="JD75">
        <v>18</v>
      </c>
      <c r="JE75">
        <v>511.76299999999998</v>
      </c>
      <c r="JF75">
        <v>505.93400000000003</v>
      </c>
      <c r="JG75">
        <v>24.289000000000001</v>
      </c>
      <c r="JH75">
        <v>31.9255</v>
      </c>
      <c r="JI75">
        <v>30.000299999999999</v>
      </c>
      <c r="JJ75">
        <v>31.895700000000001</v>
      </c>
      <c r="JK75">
        <v>31.848099999999999</v>
      </c>
      <c r="JL75">
        <v>3.5609099999999998</v>
      </c>
      <c r="JM75">
        <v>57.967199999999998</v>
      </c>
      <c r="JN75">
        <v>0</v>
      </c>
      <c r="JO75">
        <v>24.291799999999999</v>
      </c>
      <c r="JP75">
        <v>20</v>
      </c>
      <c r="JQ75">
        <v>15.565799999999999</v>
      </c>
      <c r="JR75">
        <v>99.816400000000002</v>
      </c>
      <c r="JS75">
        <v>99.388199999999998</v>
      </c>
    </row>
    <row r="76" spans="1:279" x14ac:dyDescent="0.25">
      <c r="A76">
        <v>60</v>
      </c>
      <c r="B76">
        <v>1657389885.5</v>
      </c>
      <c r="C76">
        <v>12781.5</v>
      </c>
      <c r="D76" t="s">
        <v>722</v>
      </c>
      <c r="E76" t="s">
        <v>723</v>
      </c>
      <c r="F76" t="s">
        <v>413</v>
      </c>
      <c r="G76" t="s">
        <v>414</v>
      </c>
      <c r="H76" t="s">
        <v>31</v>
      </c>
      <c r="I76" t="s">
        <v>416</v>
      </c>
      <c r="J76" t="s">
        <v>417</v>
      </c>
      <c r="K76">
        <v>1657389885.5</v>
      </c>
      <c r="L76">
        <f t="shared" si="50"/>
        <v>6.412227752859859E-3</v>
      </c>
      <c r="M76">
        <f t="shared" si="51"/>
        <v>6.4122277528598595</v>
      </c>
      <c r="N76">
        <f t="shared" si="52"/>
        <v>24.585676345604504</v>
      </c>
      <c r="O76">
        <f t="shared" si="53"/>
        <v>367.7</v>
      </c>
      <c r="P76">
        <f t="shared" si="54"/>
        <v>266.91710349573367</v>
      </c>
      <c r="Q76">
        <f t="shared" si="55"/>
        <v>26.607341323080711</v>
      </c>
      <c r="R76">
        <f t="shared" si="56"/>
        <v>36.653774810099996</v>
      </c>
      <c r="S76">
        <f t="shared" si="57"/>
        <v>0.45365426008647664</v>
      </c>
      <c r="T76">
        <f t="shared" si="58"/>
        <v>2.9220104682823815</v>
      </c>
      <c r="U76">
        <f t="shared" si="59"/>
        <v>0.41784665434238255</v>
      </c>
      <c r="V76">
        <f t="shared" si="60"/>
        <v>0.26413540363185606</v>
      </c>
      <c r="W76">
        <f t="shared" si="61"/>
        <v>289.58779707254155</v>
      </c>
      <c r="X76">
        <f t="shared" si="62"/>
        <v>28.258013880748571</v>
      </c>
      <c r="Y76">
        <f t="shared" si="63"/>
        <v>28.007100000000001</v>
      </c>
      <c r="Z76">
        <f t="shared" si="64"/>
        <v>3.796410668618968</v>
      </c>
      <c r="AA76">
        <f t="shared" si="65"/>
        <v>60.19721922918837</v>
      </c>
      <c r="AB76">
        <f t="shared" si="66"/>
        <v>2.3135539684256998</v>
      </c>
      <c r="AC76">
        <f t="shared" si="67"/>
        <v>3.8432904344257581</v>
      </c>
      <c r="AD76">
        <f t="shared" si="68"/>
        <v>1.4828567001932682</v>
      </c>
      <c r="AE76">
        <f t="shared" si="69"/>
        <v>-282.7792439011198</v>
      </c>
      <c r="AF76">
        <f t="shared" si="70"/>
        <v>33.191871956724455</v>
      </c>
      <c r="AG76">
        <f t="shared" si="71"/>
        <v>2.478833618399547</v>
      </c>
      <c r="AH76">
        <f t="shared" si="72"/>
        <v>42.479258746545767</v>
      </c>
      <c r="AI76">
        <f t="shared" si="73"/>
        <v>24.561034823811795</v>
      </c>
      <c r="AJ76">
        <f t="shared" si="74"/>
        <v>6.4294476417048978</v>
      </c>
      <c r="AK76">
        <f t="shared" si="75"/>
        <v>24.585676345604504</v>
      </c>
      <c r="AL76">
        <v>406.38956898103299</v>
      </c>
      <c r="AM76">
        <v>376.42722424242419</v>
      </c>
      <c r="AN76">
        <v>-6.7830398942310031E-4</v>
      </c>
      <c r="AO76">
        <v>67.045052736527012</v>
      </c>
      <c r="AP76">
        <f t="shared" si="76"/>
        <v>6.4122277528598595</v>
      </c>
      <c r="AQ76">
        <v>15.69516938421067</v>
      </c>
      <c r="AR76">
        <v>23.210439393939382</v>
      </c>
      <c r="AS76">
        <v>-1.3879251725210681E-4</v>
      </c>
      <c r="AT76">
        <v>78.118388011520778</v>
      </c>
      <c r="AU76">
        <v>0</v>
      </c>
      <c r="AV76">
        <v>0</v>
      </c>
      <c r="AW76">
        <f t="shared" si="77"/>
        <v>1</v>
      </c>
      <c r="AX76">
        <f t="shared" si="78"/>
        <v>0</v>
      </c>
      <c r="AY76">
        <f t="shared" si="79"/>
        <v>52437.65711319285</v>
      </c>
      <c r="AZ76" t="s">
        <v>418</v>
      </c>
      <c r="BA76">
        <v>10261.299999999999</v>
      </c>
      <c r="BB76">
        <v>726.8726923076922</v>
      </c>
      <c r="BC76">
        <v>3279.05</v>
      </c>
      <c r="BD76">
        <f t="shared" si="80"/>
        <v>0.77832826815458989</v>
      </c>
      <c r="BE76">
        <v>-1.5391584728262959</v>
      </c>
      <c r="BF76" t="s">
        <v>724</v>
      </c>
      <c r="BG76">
        <v>10249.6</v>
      </c>
      <c r="BH76">
        <v>812.44792000000007</v>
      </c>
      <c r="BI76">
        <v>1124.83</v>
      </c>
      <c r="BJ76">
        <f t="shared" si="81"/>
        <v>0.27771492581101132</v>
      </c>
      <c r="BK76">
        <v>0.5</v>
      </c>
      <c r="BL76">
        <f t="shared" si="82"/>
        <v>1513.2941995194517</v>
      </c>
      <c r="BM76">
        <f t="shared" si="83"/>
        <v>24.585676345604504</v>
      </c>
      <c r="BN76">
        <f t="shared" si="84"/>
        <v>210.13219317488915</v>
      </c>
      <c r="BO76">
        <f t="shared" si="85"/>
        <v>1.726355313244891E-2</v>
      </c>
      <c r="BP76">
        <f t="shared" si="86"/>
        <v>1.915151622911907</v>
      </c>
      <c r="BQ76">
        <f t="shared" si="87"/>
        <v>510.25261158540394</v>
      </c>
      <c r="BR76" t="s">
        <v>725</v>
      </c>
      <c r="BS76">
        <v>586.74</v>
      </c>
      <c r="BT76">
        <f t="shared" si="88"/>
        <v>586.74</v>
      </c>
      <c r="BU76">
        <f t="shared" si="89"/>
        <v>0.47837450992594432</v>
      </c>
      <c r="BV76">
        <f t="shared" si="90"/>
        <v>0.58053872028842746</v>
      </c>
      <c r="BW76">
        <f t="shared" si="91"/>
        <v>0.80013817131013887</v>
      </c>
      <c r="BX76">
        <f t="shared" si="92"/>
        <v>0.78496379878398204</v>
      </c>
      <c r="BY76">
        <f t="shared" si="93"/>
        <v>0.84407144970184578</v>
      </c>
      <c r="BZ76">
        <f t="shared" si="94"/>
        <v>0.41925799839826278</v>
      </c>
      <c r="CA76">
        <f t="shared" si="95"/>
        <v>0.58074200160173728</v>
      </c>
      <c r="CB76">
        <v>3544</v>
      </c>
      <c r="CC76">
        <v>300</v>
      </c>
      <c r="CD76">
        <v>300</v>
      </c>
      <c r="CE76">
        <v>300</v>
      </c>
      <c r="CF76">
        <v>10249.6</v>
      </c>
      <c r="CG76">
        <v>1058</v>
      </c>
      <c r="CH76">
        <v>-1.1173499999999999E-2</v>
      </c>
      <c r="CI76">
        <v>-0.13</v>
      </c>
      <c r="CJ76" t="s">
        <v>421</v>
      </c>
      <c r="CK76" t="s">
        <v>421</v>
      </c>
      <c r="CL76" t="s">
        <v>421</v>
      </c>
      <c r="CM76" t="s">
        <v>421</v>
      </c>
      <c r="CN76" t="s">
        <v>421</v>
      </c>
      <c r="CO76" t="s">
        <v>421</v>
      </c>
      <c r="CP76" t="s">
        <v>421</v>
      </c>
      <c r="CQ76" t="s">
        <v>421</v>
      </c>
      <c r="CR76" t="s">
        <v>421</v>
      </c>
      <c r="CS76" t="s">
        <v>421</v>
      </c>
      <c r="CT76">
        <f t="shared" si="96"/>
        <v>1800.13</v>
      </c>
      <c r="CU76">
        <f t="shared" si="97"/>
        <v>1513.2941995194517</v>
      </c>
      <c r="CV76">
        <f t="shared" si="98"/>
        <v>0.84065828552351862</v>
      </c>
      <c r="CW76">
        <f t="shared" si="99"/>
        <v>0.16087049106039092</v>
      </c>
      <c r="CX76">
        <v>6</v>
      </c>
      <c r="CY76">
        <v>0.5</v>
      </c>
      <c r="CZ76" t="s">
        <v>422</v>
      </c>
      <c r="DA76">
        <v>2</v>
      </c>
      <c r="DB76" t="b">
        <v>1</v>
      </c>
      <c r="DC76">
        <v>1657389885.5</v>
      </c>
      <c r="DD76">
        <v>367.7</v>
      </c>
      <c r="DE76">
        <v>400.00299999999999</v>
      </c>
      <c r="DF76">
        <v>23.2089</v>
      </c>
      <c r="DG76">
        <v>15.674300000000001</v>
      </c>
      <c r="DH76">
        <v>367.68799999999999</v>
      </c>
      <c r="DI76">
        <v>23.181799999999999</v>
      </c>
      <c r="DJ76">
        <v>500.11099999999999</v>
      </c>
      <c r="DK76">
        <v>99.583299999999994</v>
      </c>
      <c r="DL76">
        <v>0.10061299999999999</v>
      </c>
      <c r="DM76">
        <v>28.2178</v>
      </c>
      <c r="DN76">
        <v>28.007100000000001</v>
      </c>
      <c r="DO76">
        <v>999.9</v>
      </c>
      <c r="DP76">
        <v>0</v>
      </c>
      <c r="DQ76">
        <v>0</v>
      </c>
      <c r="DR76">
        <v>9998.75</v>
      </c>
      <c r="DS76">
        <v>0</v>
      </c>
      <c r="DT76">
        <v>2226.52</v>
      </c>
      <c r="DU76">
        <v>-32.303100000000001</v>
      </c>
      <c r="DV76">
        <v>376.43700000000001</v>
      </c>
      <c r="DW76">
        <v>406.37299999999999</v>
      </c>
      <c r="DX76">
        <v>7.5345700000000004</v>
      </c>
      <c r="DY76">
        <v>400.00299999999999</v>
      </c>
      <c r="DZ76">
        <v>15.674300000000001</v>
      </c>
      <c r="EA76">
        <v>2.31121</v>
      </c>
      <c r="EB76">
        <v>1.5609</v>
      </c>
      <c r="EC76">
        <v>19.754799999999999</v>
      </c>
      <c r="ED76">
        <v>13.578099999999999</v>
      </c>
      <c r="EE76">
        <v>1800.13</v>
      </c>
      <c r="EF76">
        <v>0.97799499999999995</v>
      </c>
      <c r="EG76">
        <v>2.2004800000000001E-2</v>
      </c>
      <c r="EH76">
        <v>0</v>
      </c>
      <c r="EI76">
        <v>812.88199999999995</v>
      </c>
      <c r="EJ76">
        <v>5.0007299999999999</v>
      </c>
      <c r="EK76">
        <v>19364</v>
      </c>
      <c r="EL76">
        <v>14734.4</v>
      </c>
      <c r="EM76">
        <v>44.811999999999998</v>
      </c>
      <c r="EN76">
        <v>46.686999999999998</v>
      </c>
      <c r="EO76">
        <v>45.686999999999998</v>
      </c>
      <c r="EP76">
        <v>45.936999999999998</v>
      </c>
      <c r="EQ76">
        <v>46.561999999999998</v>
      </c>
      <c r="ER76">
        <v>1755.63</v>
      </c>
      <c r="ES76">
        <v>39.5</v>
      </c>
      <c r="ET76">
        <v>0</v>
      </c>
      <c r="EU76">
        <v>125.2000000476837</v>
      </c>
      <c r="EV76">
        <v>0</v>
      </c>
      <c r="EW76">
        <v>812.44792000000007</v>
      </c>
      <c r="EX76">
        <v>4.1511538712785132</v>
      </c>
      <c r="EY76">
        <v>-1178.223078413544</v>
      </c>
      <c r="EZ76">
        <v>19374.54</v>
      </c>
      <c r="FA76">
        <v>15</v>
      </c>
      <c r="FB76">
        <v>1657389836.5999999</v>
      </c>
      <c r="FC76" t="s">
        <v>726</v>
      </c>
      <c r="FD76">
        <v>1657389832.5999999</v>
      </c>
      <c r="FE76">
        <v>1657389836.5999999</v>
      </c>
      <c r="FF76">
        <v>64</v>
      </c>
      <c r="FG76">
        <v>-0.128</v>
      </c>
      <c r="FH76">
        <v>4.0000000000000001E-3</v>
      </c>
      <c r="FI76">
        <v>1.7999999999999999E-2</v>
      </c>
      <c r="FJ76">
        <v>-2.5000000000000001E-2</v>
      </c>
      <c r="FK76">
        <v>400</v>
      </c>
      <c r="FL76">
        <v>15</v>
      </c>
      <c r="FM76">
        <v>0.05</v>
      </c>
      <c r="FN76">
        <v>0.01</v>
      </c>
      <c r="FO76">
        <v>-32.364914634146338</v>
      </c>
      <c r="FP76">
        <v>0.15472891986058879</v>
      </c>
      <c r="FQ76">
        <v>6.8968976981261393E-2</v>
      </c>
      <c r="FR76">
        <v>1</v>
      </c>
      <c r="FS76">
        <v>7.5147070731707322</v>
      </c>
      <c r="FT76">
        <v>-9.6203414634140727E-2</v>
      </c>
      <c r="FU76">
        <v>1.9728796613679048E-2</v>
      </c>
      <c r="FV76">
        <v>1</v>
      </c>
      <c r="FW76">
        <v>2</v>
      </c>
      <c r="FX76">
        <v>2</v>
      </c>
      <c r="FY76" t="s">
        <v>424</v>
      </c>
      <c r="FZ76">
        <v>2.9101699999999999</v>
      </c>
      <c r="GA76">
        <v>2.8546900000000002</v>
      </c>
      <c r="GB76">
        <v>9.1425599999999996E-2</v>
      </c>
      <c r="GC76">
        <v>9.9375599999999994E-2</v>
      </c>
      <c r="GD76">
        <v>0.110112</v>
      </c>
      <c r="GE76">
        <v>8.5500099999999996E-2</v>
      </c>
      <c r="GF76">
        <v>30132.2</v>
      </c>
      <c r="GG76">
        <v>23982</v>
      </c>
      <c r="GH76">
        <v>30558.2</v>
      </c>
      <c r="GI76">
        <v>24585.4</v>
      </c>
      <c r="GJ76">
        <v>35618.300000000003</v>
      </c>
      <c r="GK76">
        <v>30187.599999999999</v>
      </c>
      <c r="GL76">
        <v>41469.5</v>
      </c>
      <c r="GM76">
        <v>33976.300000000003</v>
      </c>
      <c r="GN76">
        <v>2.0699200000000002</v>
      </c>
      <c r="GO76">
        <v>1.95655</v>
      </c>
      <c r="GP76">
        <v>4.1127200000000003E-2</v>
      </c>
      <c r="GQ76">
        <v>0</v>
      </c>
      <c r="GR76">
        <v>27.3353</v>
      </c>
      <c r="GS76">
        <v>999.9</v>
      </c>
      <c r="GT76">
        <v>54.6</v>
      </c>
      <c r="GU76">
        <v>35.799999999999997</v>
      </c>
      <c r="GV76">
        <v>32.368299999999998</v>
      </c>
      <c r="GW76">
        <v>61.918599999999998</v>
      </c>
      <c r="GX76">
        <v>24.6675</v>
      </c>
      <c r="GY76">
        <v>1</v>
      </c>
      <c r="GZ76">
        <v>0.36751800000000001</v>
      </c>
      <c r="HA76">
        <v>2.5400100000000001</v>
      </c>
      <c r="HB76">
        <v>20.286899999999999</v>
      </c>
      <c r="HC76">
        <v>5.2330100000000002</v>
      </c>
      <c r="HD76">
        <v>11.950100000000001</v>
      </c>
      <c r="HE76">
        <v>4.9866999999999999</v>
      </c>
      <c r="HF76">
        <v>3.2862</v>
      </c>
      <c r="HG76">
        <v>9999</v>
      </c>
      <c r="HH76">
        <v>9999</v>
      </c>
      <c r="HI76">
        <v>9999</v>
      </c>
      <c r="HJ76">
        <v>188.3</v>
      </c>
      <c r="HK76">
        <v>1.8611</v>
      </c>
      <c r="HL76">
        <v>1.85883</v>
      </c>
      <c r="HM76">
        <v>1.8592299999999999</v>
      </c>
      <c r="HN76">
        <v>1.85745</v>
      </c>
      <c r="HO76">
        <v>1.85944</v>
      </c>
      <c r="HP76">
        <v>1.8567899999999999</v>
      </c>
      <c r="HQ76">
        <v>1.8653599999999999</v>
      </c>
      <c r="HR76">
        <v>1.8645</v>
      </c>
      <c r="HS76">
        <v>0</v>
      </c>
      <c r="HT76">
        <v>0</v>
      </c>
      <c r="HU76">
        <v>0</v>
      </c>
      <c r="HV76">
        <v>0</v>
      </c>
      <c r="HW76" t="s">
        <v>425</v>
      </c>
      <c r="HX76" t="s">
        <v>426</v>
      </c>
      <c r="HY76" t="s">
        <v>427</v>
      </c>
      <c r="HZ76" t="s">
        <v>427</v>
      </c>
      <c r="IA76" t="s">
        <v>427</v>
      </c>
      <c r="IB76" t="s">
        <v>427</v>
      </c>
      <c r="IC76">
        <v>0</v>
      </c>
      <c r="ID76">
        <v>100</v>
      </c>
      <c r="IE76">
        <v>100</v>
      </c>
      <c r="IF76">
        <v>1.2E-2</v>
      </c>
      <c r="IG76">
        <v>2.7099999999999999E-2</v>
      </c>
      <c r="IH76">
        <v>-0.23595221012479761</v>
      </c>
      <c r="II76">
        <v>1.158620315000149E-3</v>
      </c>
      <c r="IJ76">
        <v>-1.4607559310062331E-6</v>
      </c>
      <c r="IK76">
        <v>3.8484305645441042E-10</v>
      </c>
      <c r="IL76">
        <v>-7.3452277092822288E-2</v>
      </c>
      <c r="IM76">
        <v>3.0484640434847699E-3</v>
      </c>
      <c r="IN76">
        <v>-9.3584587959385786E-5</v>
      </c>
      <c r="IO76">
        <v>6.42983829145831E-6</v>
      </c>
      <c r="IP76">
        <v>4</v>
      </c>
      <c r="IQ76">
        <v>2084</v>
      </c>
      <c r="IR76">
        <v>2</v>
      </c>
      <c r="IS76">
        <v>32</v>
      </c>
      <c r="IT76">
        <v>0.9</v>
      </c>
      <c r="IU76">
        <v>0.8</v>
      </c>
      <c r="IV76">
        <v>1.00952</v>
      </c>
      <c r="IW76">
        <v>2.4475099999999999</v>
      </c>
      <c r="IX76">
        <v>1.54297</v>
      </c>
      <c r="IY76">
        <v>2.35107</v>
      </c>
      <c r="IZ76">
        <v>1.54541</v>
      </c>
      <c r="JA76">
        <v>2.3962400000000001</v>
      </c>
      <c r="JB76">
        <v>37.050899999999999</v>
      </c>
      <c r="JC76">
        <v>15.9095</v>
      </c>
      <c r="JD76">
        <v>18</v>
      </c>
      <c r="JE76">
        <v>511.93299999999999</v>
      </c>
      <c r="JF76">
        <v>507.22500000000002</v>
      </c>
      <c r="JG76">
        <v>24.640499999999999</v>
      </c>
      <c r="JH76">
        <v>31.939599999999999</v>
      </c>
      <c r="JI76">
        <v>30</v>
      </c>
      <c r="JJ76">
        <v>31.907</v>
      </c>
      <c r="JK76">
        <v>31.8568</v>
      </c>
      <c r="JL76">
        <v>20.299499999999998</v>
      </c>
      <c r="JM76">
        <v>57.5259</v>
      </c>
      <c r="JN76">
        <v>0</v>
      </c>
      <c r="JO76">
        <v>24.639800000000001</v>
      </c>
      <c r="JP76">
        <v>400</v>
      </c>
      <c r="JQ76">
        <v>15.6084</v>
      </c>
      <c r="JR76">
        <v>99.810900000000004</v>
      </c>
      <c r="JS76">
        <v>99.384100000000004</v>
      </c>
    </row>
    <row r="77" spans="1:279" x14ac:dyDescent="0.25">
      <c r="A77">
        <v>61</v>
      </c>
      <c r="B77">
        <v>1657390030.5</v>
      </c>
      <c r="C77">
        <v>12926.5</v>
      </c>
      <c r="D77" t="s">
        <v>727</v>
      </c>
      <c r="E77" t="s">
        <v>728</v>
      </c>
      <c r="F77" t="s">
        <v>413</v>
      </c>
      <c r="G77" t="s">
        <v>414</v>
      </c>
      <c r="H77" t="s">
        <v>31</v>
      </c>
      <c r="I77" t="s">
        <v>416</v>
      </c>
      <c r="J77" t="s">
        <v>417</v>
      </c>
      <c r="K77">
        <v>1657390030.5</v>
      </c>
      <c r="L77">
        <f t="shared" si="50"/>
        <v>6.5626277916283971E-3</v>
      </c>
      <c r="M77">
        <f t="shared" si="51"/>
        <v>6.5626277916283975</v>
      </c>
      <c r="N77">
        <f t="shared" si="52"/>
        <v>25.97096302798505</v>
      </c>
      <c r="O77">
        <f t="shared" si="53"/>
        <v>365.98500000000001</v>
      </c>
      <c r="P77">
        <f t="shared" si="54"/>
        <v>261.57933592564314</v>
      </c>
      <c r="Q77">
        <f t="shared" si="55"/>
        <v>26.075088434872232</v>
      </c>
      <c r="R77">
        <f t="shared" si="56"/>
        <v>36.482588378271004</v>
      </c>
      <c r="S77">
        <f t="shared" si="57"/>
        <v>0.46165679420375527</v>
      </c>
      <c r="T77">
        <f t="shared" si="58"/>
        <v>2.922231221600339</v>
      </c>
      <c r="U77">
        <f t="shared" si="59"/>
        <v>0.42463250633848043</v>
      </c>
      <c r="V77">
        <f t="shared" si="60"/>
        <v>0.26847392670202641</v>
      </c>
      <c r="W77">
        <f t="shared" si="61"/>
        <v>289.53672507237661</v>
      </c>
      <c r="X77">
        <f t="shared" si="62"/>
        <v>28.232437289977408</v>
      </c>
      <c r="Y77">
        <f t="shared" si="63"/>
        <v>28.051400000000001</v>
      </c>
      <c r="Z77">
        <f t="shared" si="64"/>
        <v>3.8062255763880604</v>
      </c>
      <c r="AA77">
        <f t="shared" si="65"/>
        <v>60.132096518722797</v>
      </c>
      <c r="AB77">
        <f t="shared" si="66"/>
        <v>2.31292144039922</v>
      </c>
      <c r="AC77">
        <f t="shared" si="67"/>
        <v>3.846400798081381</v>
      </c>
      <c r="AD77">
        <f t="shared" si="68"/>
        <v>1.4933041359888404</v>
      </c>
      <c r="AE77">
        <f t="shared" si="69"/>
        <v>-289.41188561081231</v>
      </c>
      <c r="AF77">
        <f t="shared" si="70"/>
        <v>28.405062330290669</v>
      </c>
      <c r="AG77">
        <f t="shared" si="71"/>
        <v>2.1218000781852284</v>
      </c>
      <c r="AH77">
        <f t="shared" si="72"/>
        <v>30.651701870040206</v>
      </c>
      <c r="AI77">
        <f t="shared" si="73"/>
        <v>25.899222862729474</v>
      </c>
      <c r="AJ77">
        <f t="shared" si="74"/>
        <v>6.5974146406833851</v>
      </c>
      <c r="AK77">
        <f t="shared" si="75"/>
        <v>25.97096302798505</v>
      </c>
      <c r="AL77">
        <v>406.33294137150727</v>
      </c>
      <c r="AM77">
        <v>374.6889212121211</v>
      </c>
      <c r="AN77">
        <v>-1.417996494820829E-3</v>
      </c>
      <c r="AO77">
        <v>67.027949597160514</v>
      </c>
      <c r="AP77">
        <f t="shared" si="76"/>
        <v>6.5626277916283975</v>
      </c>
      <c r="AQ77">
        <v>15.472487634964789</v>
      </c>
      <c r="AR77">
        <v>23.2045515151515</v>
      </c>
      <c r="AS77">
        <v>-6.5277650941901761E-3</v>
      </c>
      <c r="AT77">
        <v>77.96642463445724</v>
      </c>
      <c r="AU77">
        <v>0</v>
      </c>
      <c r="AV77">
        <v>0</v>
      </c>
      <c r="AW77">
        <f t="shared" si="77"/>
        <v>1</v>
      </c>
      <c r="AX77">
        <f t="shared" si="78"/>
        <v>0</v>
      </c>
      <c r="AY77">
        <f t="shared" si="79"/>
        <v>52441.577473948157</v>
      </c>
      <c r="AZ77" t="s">
        <v>418</v>
      </c>
      <c r="BA77">
        <v>10261.299999999999</v>
      </c>
      <c r="BB77">
        <v>726.8726923076922</v>
      </c>
      <c r="BC77">
        <v>3279.05</v>
      </c>
      <c r="BD77">
        <f t="shared" si="80"/>
        <v>0.77832826815458989</v>
      </c>
      <c r="BE77">
        <v>-1.5391584728262959</v>
      </c>
      <c r="BF77" t="s">
        <v>729</v>
      </c>
      <c r="BG77">
        <v>10249.6</v>
      </c>
      <c r="BH77">
        <v>835.46596153846144</v>
      </c>
      <c r="BI77">
        <v>1188.68</v>
      </c>
      <c r="BJ77">
        <f t="shared" si="81"/>
        <v>0.29714812940533919</v>
      </c>
      <c r="BK77">
        <v>0.5</v>
      </c>
      <c r="BL77">
        <f t="shared" si="82"/>
        <v>1513.0253995193661</v>
      </c>
      <c r="BM77">
        <f t="shared" si="83"/>
        <v>25.97096302798505</v>
      </c>
      <c r="BN77">
        <f t="shared" si="84"/>
        <v>224.79633360497283</v>
      </c>
      <c r="BO77">
        <f t="shared" si="85"/>
        <v>1.8182194105631221E-2</v>
      </c>
      <c r="BP77">
        <f t="shared" si="86"/>
        <v>1.7585641215465893</v>
      </c>
      <c r="BQ77">
        <f t="shared" si="87"/>
        <v>522.99623273483621</v>
      </c>
      <c r="BR77" t="s">
        <v>730</v>
      </c>
      <c r="BS77">
        <v>595.63</v>
      </c>
      <c r="BT77">
        <f t="shared" si="88"/>
        <v>595.63</v>
      </c>
      <c r="BU77">
        <f t="shared" si="89"/>
        <v>0.49891476259380152</v>
      </c>
      <c r="BV77">
        <f t="shared" si="90"/>
        <v>0.59558896966788399</v>
      </c>
      <c r="BW77">
        <f t="shared" si="91"/>
        <v>0.77899471569862333</v>
      </c>
      <c r="BX77">
        <f t="shared" si="92"/>
        <v>0.76485155730120546</v>
      </c>
      <c r="BY77">
        <f t="shared" si="93"/>
        <v>0.81905359541423206</v>
      </c>
      <c r="BZ77">
        <f t="shared" si="94"/>
        <v>0.42461413670286369</v>
      </c>
      <c r="CA77">
        <f t="shared" si="95"/>
        <v>0.57538586329713626</v>
      </c>
      <c r="CB77">
        <v>3546</v>
      </c>
      <c r="CC77">
        <v>300</v>
      </c>
      <c r="CD77">
        <v>300</v>
      </c>
      <c r="CE77">
        <v>300</v>
      </c>
      <c r="CF77">
        <v>10249.6</v>
      </c>
      <c r="CG77">
        <v>1111.42</v>
      </c>
      <c r="CH77">
        <v>-1.1173799999999999E-2</v>
      </c>
      <c r="CI77">
        <v>-1.24</v>
      </c>
      <c r="CJ77" t="s">
        <v>421</v>
      </c>
      <c r="CK77" t="s">
        <v>421</v>
      </c>
      <c r="CL77" t="s">
        <v>421</v>
      </c>
      <c r="CM77" t="s">
        <v>421</v>
      </c>
      <c r="CN77" t="s">
        <v>421</v>
      </c>
      <c r="CO77" t="s">
        <v>421</v>
      </c>
      <c r="CP77" t="s">
        <v>421</v>
      </c>
      <c r="CQ77" t="s">
        <v>421</v>
      </c>
      <c r="CR77" t="s">
        <v>421</v>
      </c>
      <c r="CS77" t="s">
        <v>421</v>
      </c>
      <c r="CT77">
        <f t="shared" si="96"/>
        <v>1799.81</v>
      </c>
      <c r="CU77">
        <f t="shared" si="97"/>
        <v>1513.0253995193661</v>
      </c>
      <c r="CV77">
        <f t="shared" si="98"/>
        <v>0.84065840256436297</v>
      </c>
      <c r="CW77">
        <f t="shared" si="99"/>
        <v>0.16087071694922053</v>
      </c>
      <c r="CX77">
        <v>6</v>
      </c>
      <c r="CY77">
        <v>0.5</v>
      </c>
      <c r="CZ77" t="s">
        <v>422</v>
      </c>
      <c r="DA77">
        <v>2</v>
      </c>
      <c r="DB77" t="b">
        <v>1</v>
      </c>
      <c r="DC77">
        <v>1657390030.5</v>
      </c>
      <c r="DD77">
        <v>365.98500000000001</v>
      </c>
      <c r="DE77">
        <v>399.95800000000003</v>
      </c>
      <c r="DF77">
        <v>23.2027</v>
      </c>
      <c r="DG77">
        <v>15.4703</v>
      </c>
      <c r="DH77">
        <v>365.96100000000001</v>
      </c>
      <c r="DI77">
        <v>23.1769</v>
      </c>
      <c r="DJ77">
        <v>500.05200000000002</v>
      </c>
      <c r="DK77">
        <v>99.583399999999997</v>
      </c>
      <c r="DL77">
        <v>9.9888599999999994E-2</v>
      </c>
      <c r="DM77">
        <v>28.2317</v>
      </c>
      <c r="DN77">
        <v>28.051400000000001</v>
      </c>
      <c r="DO77">
        <v>999.9</v>
      </c>
      <c r="DP77">
        <v>0</v>
      </c>
      <c r="DQ77">
        <v>0</v>
      </c>
      <c r="DR77">
        <v>10000</v>
      </c>
      <c r="DS77">
        <v>0</v>
      </c>
      <c r="DT77">
        <v>2135.85</v>
      </c>
      <c r="DU77">
        <v>-33.973399999999998</v>
      </c>
      <c r="DV77">
        <v>374.67899999999997</v>
      </c>
      <c r="DW77">
        <v>406.24299999999999</v>
      </c>
      <c r="DX77">
        <v>7.7323700000000004</v>
      </c>
      <c r="DY77">
        <v>399.95800000000003</v>
      </c>
      <c r="DZ77">
        <v>15.4703</v>
      </c>
      <c r="EA77">
        <v>2.3106</v>
      </c>
      <c r="EB77">
        <v>1.5405800000000001</v>
      </c>
      <c r="EC77">
        <v>19.750499999999999</v>
      </c>
      <c r="ED77">
        <v>13.377000000000001</v>
      </c>
      <c r="EE77">
        <v>1799.81</v>
      </c>
      <c r="EF77">
        <v>0.97799199999999997</v>
      </c>
      <c r="EG77">
        <v>2.2008400000000001E-2</v>
      </c>
      <c r="EH77">
        <v>0</v>
      </c>
      <c r="EI77">
        <v>836.49199999999996</v>
      </c>
      <c r="EJ77">
        <v>5.0007299999999999</v>
      </c>
      <c r="EK77">
        <v>19977</v>
      </c>
      <c r="EL77">
        <v>14731.8</v>
      </c>
      <c r="EM77">
        <v>44.936999999999998</v>
      </c>
      <c r="EN77">
        <v>47</v>
      </c>
      <c r="EO77">
        <v>45.875</v>
      </c>
      <c r="EP77">
        <v>46.311999999999998</v>
      </c>
      <c r="EQ77">
        <v>46.811999999999998</v>
      </c>
      <c r="ER77">
        <v>1755.31</v>
      </c>
      <c r="ES77">
        <v>39.5</v>
      </c>
      <c r="ET77">
        <v>0</v>
      </c>
      <c r="EU77">
        <v>144.5</v>
      </c>
      <c r="EV77">
        <v>0</v>
      </c>
      <c r="EW77">
        <v>835.46596153846144</v>
      </c>
      <c r="EX77">
        <v>7.9795897471418673</v>
      </c>
      <c r="EY77">
        <v>309.73333360658609</v>
      </c>
      <c r="EZ77">
        <v>19949.150000000001</v>
      </c>
      <c r="FA77">
        <v>15</v>
      </c>
      <c r="FB77">
        <v>1657389956.5</v>
      </c>
      <c r="FC77" t="s">
        <v>731</v>
      </c>
      <c r="FD77">
        <v>1657389952.5</v>
      </c>
      <c r="FE77">
        <v>1657389956.5</v>
      </c>
      <c r="FF77">
        <v>65</v>
      </c>
      <c r="FG77">
        <v>1.2E-2</v>
      </c>
      <c r="FH77">
        <v>-1E-3</v>
      </c>
      <c r="FI77">
        <v>3.1E-2</v>
      </c>
      <c r="FJ77">
        <v>-2.5000000000000001E-2</v>
      </c>
      <c r="FK77">
        <v>400</v>
      </c>
      <c r="FL77">
        <v>16</v>
      </c>
      <c r="FM77">
        <v>0.04</v>
      </c>
      <c r="FN77">
        <v>0.02</v>
      </c>
      <c r="FO77">
        <v>-33.974997560975623</v>
      </c>
      <c r="FP77">
        <v>-0.42997212543554209</v>
      </c>
      <c r="FQ77">
        <v>8.4545264216088725E-2</v>
      </c>
      <c r="FR77">
        <v>1</v>
      </c>
      <c r="FS77">
        <v>7.7365812195121944</v>
      </c>
      <c r="FT77">
        <v>9.8843414634159216E-2</v>
      </c>
      <c r="FU77">
        <v>1.7926733980168169E-2</v>
      </c>
      <c r="FV77">
        <v>1</v>
      </c>
      <c r="FW77">
        <v>2</v>
      </c>
      <c r="FX77">
        <v>2</v>
      </c>
      <c r="FY77" t="s">
        <v>424</v>
      </c>
      <c r="FZ77">
        <v>2.9098299999999999</v>
      </c>
      <c r="GA77">
        <v>2.85398</v>
      </c>
      <c r="GB77">
        <v>9.1071399999999997E-2</v>
      </c>
      <c r="GC77">
        <v>9.9349900000000005E-2</v>
      </c>
      <c r="GD77">
        <v>0.11008</v>
      </c>
      <c r="GE77">
        <v>8.4670800000000004E-2</v>
      </c>
      <c r="GF77">
        <v>30139.4</v>
      </c>
      <c r="GG77">
        <v>23979.200000000001</v>
      </c>
      <c r="GH77">
        <v>30554.3</v>
      </c>
      <c r="GI77">
        <v>24582.3</v>
      </c>
      <c r="GJ77">
        <v>35615.1</v>
      </c>
      <c r="GK77">
        <v>30212</v>
      </c>
      <c r="GL77">
        <v>41464.199999999997</v>
      </c>
      <c r="GM77">
        <v>33972.9</v>
      </c>
      <c r="GN77">
        <v>2.0689500000000001</v>
      </c>
      <c r="GO77">
        <v>1.9554</v>
      </c>
      <c r="GP77">
        <v>2.7008399999999998E-2</v>
      </c>
      <c r="GQ77">
        <v>0</v>
      </c>
      <c r="GR77">
        <v>27.610299999999999</v>
      </c>
      <c r="GS77">
        <v>999.9</v>
      </c>
      <c r="GT77">
        <v>54.7</v>
      </c>
      <c r="GU77">
        <v>35.799999999999997</v>
      </c>
      <c r="GV77">
        <v>32.426299999999998</v>
      </c>
      <c r="GW77">
        <v>61.698700000000002</v>
      </c>
      <c r="GX77">
        <v>24.595400000000001</v>
      </c>
      <c r="GY77">
        <v>1</v>
      </c>
      <c r="GZ77">
        <v>0.37728699999999998</v>
      </c>
      <c r="HA77">
        <v>3.29711</v>
      </c>
      <c r="HB77">
        <v>20.273599999999998</v>
      </c>
      <c r="HC77">
        <v>5.2330100000000002</v>
      </c>
      <c r="HD77">
        <v>11.950100000000001</v>
      </c>
      <c r="HE77">
        <v>4.9868499999999996</v>
      </c>
      <c r="HF77">
        <v>3.2862300000000002</v>
      </c>
      <c r="HG77">
        <v>9999</v>
      </c>
      <c r="HH77">
        <v>9999</v>
      </c>
      <c r="HI77">
        <v>9999</v>
      </c>
      <c r="HJ77">
        <v>188.3</v>
      </c>
      <c r="HK77">
        <v>1.8611</v>
      </c>
      <c r="HL77">
        <v>1.85883</v>
      </c>
      <c r="HM77">
        <v>1.8592500000000001</v>
      </c>
      <c r="HN77">
        <v>1.85747</v>
      </c>
      <c r="HO77">
        <v>1.85944</v>
      </c>
      <c r="HP77">
        <v>1.8568199999999999</v>
      </c>
      <c r="HQ77">
        <v>1.86537</v>
      </c>
      <c r="HR77">
        <v>1.8645499999999999</v>
      </c>
      <c r="HS77">
        <v>0</v>
      </c>
      <c r="HT77">
        <v>0</v>
      </c>
      <c r="HU77">
        <v>0</v>
      </c>
      <c r="HV77">
        <v>0</v>
      </c>
      <c r="HW77" t="s">
        <v>425</v>
      </c>
      <c r="HX77" t="s">
        <v>426</v>
      </c>
      <c r="HY77" t="s">
        <v>427</v>
      </c>
      <c r="HZ77" t="s">
        <v>427</v>
      </c>
      <c r="IA77" t="s">
        <v>427</v>
      </c>
      <c r="IB77" t="s">
        <v>427</v>
      </c>
      <c r="IC77">
        <v>0</v>
      </c>
      <c r="ID77">
        <v>100</v>
      </c>
      <c r="IE77">
        <v>100</v>
      </c>
      <c r="IF77">
        <v>2.4E-2</v>
      </c>
      <c r="IG77">
        <v>2.58E-2</v>
      </c>
      <c r="IH77">
        <v>-0.22364882022204571</v>
      </c>
      <c r="II77">
        <v>1.158620315000149E-3</v>
      </c>
      <c r="IJ77">
        <v>-1.4607559310062331E-6</v>
      </c>
      <c r="IK77">
        <v>3.8484305645441042E-10</v>
      </c>
      <c r="IL77">
        <v>-7.4715808250601243E-2</v>
      </c>
      <c r="IM77">
        <v>3.0484640434847699E-3</v>
      </c>
      <c r="IN77">
        <v>-9.3584587959385786E-5</v>
      </c>
      <c r="IO77">
        <v>6.42983829145831E-6</v>
      </c>
      <c r="IP77">
        <v>4</v>
      </c>
      <c r="IQ77">
        <v>2084</v>
      </c>
      <c r="IR77">
        <v>2</v>
      </c>
      <c r="IS77">
        <v>32</v>
      </c>
      <c r="IT77">
        <v>1.3</v>
      </c>
      <c r="IU77">
        <v>1.2</v>
      </c>
      <c r="IV77">
        <v>1.00952</v>
      </c>
      <c r="IW77">
        <v>2.4450699999999999</v>
      </c>
      <c r="IX77">
        <v>1.54297</v>
      </c>
      <c r="IY77">
        <v>2.35229</v>
      </c>
      <c r="IZ77">
        <v>1.54541</v>
      </c>
      <c r="JA77">
        <v>2.34497</v>
      </c>
      <c r="JB77">
        <v>37.146299999999997</v>
      </c>
      <c r="JC77">
        <v>15.8832</v>
      </c>
      <c r="JD77">
        <v>18</v>
      </c>
      <c r="JE77">
        <v>511.851</v>
      </c>
      <c r="JF77">
        <v>506.93700000000001</v>
      </c>
      <c r="JG77">
        <v>24.168800000000001</v>
      </c>
      <c r="JH77">
        <v>32.041699999999999</v>
      </c>
      <c r="JI77">
        <v>30.001300000000001</v>
      </c>
      <c r="JJ77">
        <v>31.970099999999999</v>
      </c>
      <c r="JK77">
        <v>31.9178</v>
      </c>
      <c r="JL77">
        <v>20.286300000000001</v>
      </c>
      <c r="JM77">
        <v>58.2057</v>
      </c>
      <c r="JN77">
        <v>0</v>
      </c>
      <c r="JO77">
        <v>24.1005</v>
      </c>
      <c r="JP77">
        <v>400</v>
      </c>
      <c r="JQ77">
        <v>15.430199999999999</v>
      </c>
      <c r="JR77">
        <v>99.798199999999994</v>
      </c>
      <c r="JS77">
        <v>99.373099999999994</v>
      </c>
    </row>
    <row r="78" spans="1:279" x14ac:dyDescent="0.25">
      <c r="A78">
        <v>62</v>
      </c>
      <c r="B78">
        <v>1657390154.5</v>
      </c>
      <c r="C78">
        <v>13050.5</v>
      </c>
      <c r="D78" t="s">
        <v>732</v>
      </c>
      <c r="E78" t="s">
        <v>733</v>
      </c>
      <c r="F78" t="s">
        <v>413</v>
      </c>
      <c r="G78" t="s">
        <v>414</v>
      </c>
      <c r="H78" t="s">
        <v>31</v>
      </c>
      <c r="I78" t="s">
        <v>416</v>
      </c>
      <c r="J78" t="s">
        <v>417</v>
      </c>
      <c r="K78">
        <v>1657390154.5</v>
      </c>
      <c r="L78">
        <f t="shared" si="50"/>
        <v>6.6073263330370651E-3</v>
      </c>
      <c r="M78">
        <f t="shared" si="51"/>
        <v>6.6073263330370651</v>
      </c>
      <c r="N78">
        <f t="shared" si="52"/>
        <v>31.764154746376295</v>
      </c>
      <c r="O78">
        <f t="shared" si="53"/>
        <v>458.267</v>
      </c>
      <c r="P78">
        <f t="shared" si="54"/>
        <v>333.04003043825151</v>
      </c>
      <c r="Q78">
        <f t="shared" si="55"/>
        <v>33.197484486305868</v>
      </c>
      <c r="R78">
        <f t="shared" si="56"/>
        <v>45.6801292116943</v>
      </c>
      <c r="S78">
        <f t="shared" si="57"/>
        <v>0.47284729316500551</v>
      </c>
      <c r="T78">
        <f t="shared" si="58"/>
        <v>2.9232678909526566</v>
      </c>
      <c r="U78">
        <f t="shared" si="59"/>
        <v>0.43409953823587316</v>
      </c>
      <c r="V78">
        <f t="shared" si="60"/>
        <v>0.27452845626269495</v>
      </c>
      <c r="W78">
        <f t="shared" si="61"/>
        <v>289.57604607274027</v>
      </c>
      <c r="X78">
        <f t="shared" si="62"/>
        <v>28.11363049110296</v>
      </c>
      <c r="Y78">
        <f t="shared" si="63"/>
        <v>27.9482</v>
      </c>
      <c r="Z78">
        <f t="shared" si="64"/>
        <v>3.7833952508518802</v>
      </c>
      <c r="AA78">
        <f t="shared" si="65"/>
        <v>60.500328467882703</v>
      </c>
      <c r="AB78">
        <f t="shared" si="66"/>
        <v>2.31257977928</v>
      </c>
      <c r="AC78">
        <f t="shared" si="67"/>
        <v>3.8224251633735502</v>
      </c>
      <c r="AD78">
        <f t="shared" si="68"/>
        <v>1.4708154715718802</v>
      </c>
      <c r="AE78">
        <f t="shared" si="69"/>
        <v>-291.38309128693459</v>
      </c>
      <c r="AF78">
        <f t="shared" si="70"/>
        <v>27.753222384372947</v>
      </c>
      <c r="AG78">
        <f t="shared" si="71"/>
        <v>2.0702006010954457</v>
      </c>
      <c r="AH78">
        <f t="shared" si="72"/>
        <v>28.01637777127408</v>
      </c>
      <c r="AI78">
        <f t="shared" si="73"/>
        <v>31.777057758952434</v>
      </c>
      <c r="AJ78">
        <f t="shared" si="74"/>
        <v>6.6682604050641547</v>
      </c>
      <c r="AK78">
        <f t="shared" si="75"/>
        <v>31.764154746376295</v>
      </c>
      <c r="AL78">
        <v>507.83087604220913</v>
      </c>
      <c r="AM78">
        <v>469.14931515151511</v>
      </c>
      <c r="AN78">
        <v>-6.7611179964550084E-3</v>
      </c>
      <c r="AO78">
        <v>67.027600512010608</v>
      </c>
      <c r="AP78">
        <f t="shared" si="76"/>
        <v>6.6073263330370651</v>
      </c>
      <c r="AQ78">
        <v>15.388331277826859</v>
      </c>
      <c r="AR78">
        <v>23.20453696969696</v>
      </c>
      <c r="AS78">
        <v>-1.135032558553203E-2</v>
      </c>
      <c r="AT78">
        <v>77.969313719022509</v>
      </c>
      <c r="AU78">
        <v>0</v>
      </c>
      <c r="AV78">
        <v>0</v>
      </c>
      <c r="AW78">
        <f t="shared" si="77"/>
        <v>1</v>
      </c>
      <c r="AX78">
        <f t="shared" si="78"/>
        <v>0</v>
      </c>
      <c r="AY78">
        <f t="shared" si="79"/>
        <v>52489.998703712627</v>
      </c>
      <c r="AZ78" t="s">
        <v>418</v>
      </c>
      <c r="BA78">
        <v>10261.299999999999</v>
      </c>
      <c r="BB78">
        <v>726.8726923076922</v>
      </c>
      <c r="BC78">
        <v>3279.05</v>
      </c>
      <c r="BD78">
        <f t="shared" si="80"/>
        <v>0.77832826815458989</v>
      </c>
      <c r="BE78">
        <v>-1.5391584728262959</v>
      </c>
      <c r="BF78" t="s">
        <v>734</v>
      </c>
      <c r="BG78">
        <v>10249.200000000001</v>
      </c>
      <c r="BH78">
        <v>871.8534615384616</v>
      </c>
      <c r="BI78">
        <v>1268.42</v>
      </c>
      <c r="BJ78">
        <f t="shared" si="81"/>
        <v>0.31264607816144374</v>
      </c>
      <c r="BK78">
        <v>0.5</v>
      </c>
      <c r="BL78">
        <f t="shared" si="82"/>
        <v>1513.2350995195545</v>
      </c>
      <c r="BM78">
        <f t="shared" si="83"/>
        <v>31.764154746376295</v>
      </c>
      <c r="BN78">
        <f t="shared" si="84"/>
        <v>236.55350960051538</v>
      </c>
      <c r="BO78">
        <f t="shared" si="85"/>
        <v>2.2008023227703514E-2</v>
      </c>
      <c r="BP78">
        <f t="shared" si="86"/>
        <v>1.5851452988757666</v>
      </c>
      <c r="BQ78">
        <f t="shared" si="87"/>
        <v>537.87363169217429</v>
      </c>
      <c r="BR78" t="s">
        <v>735</v>
      </c>
      <c r="BS78">
        <v>613.57000000000005</v>
      </c>
      <c r="BT78">
        <f t="shared" si="88"/>
        <v>613.57000000000005</v>
      </c>
      <c r="BU78">
        <f t="shared" si="89"/>
        <v>0.51627221267403534</v>
      </c>
      <c r="BV78">
        <f t="shared" si="90"/>
        <v>0.60558378019628689</v>
      </c>
      <c r="BW78">
        <f t="shared" si="91"/>
        <v>0.7543219232558489</v>
      </c>
      <c r="BX78">
        <f t="shared" si="92"/>
        <v>0.73228420274384698</v>
      </c>
      <c r="BY78">
        <f t="shared" si="93"/>
        <v>0.78780968467195645</v>
      </c>
      <c r="BZ78">
        <f t="shared" si="94"/>
        <v>0.42618175691975979</v>
      </c>
      <c r="CA78">
        <f t="shared" si="95"/>
        <v>0.57381824308024021</v>
      </c>
      <c r="CB78">
        <v>3548</v>
      </c>
      <c r="CC78">
        <v>300</v>
      </c>
      <c r="CD78">
        <v>300</v>
      </c>
      <c r="CE78">
        <v>300</v>
      </c>
      <c r="CF78">
        <v>10249.200000000001</v>
      </c>
      <c r="CG78">
        <v>1184.3900000000001</v>
      </c>
      <c r="CH78">
        <v>-1.11737E-2</v>
      </c>
      <c r="CI78">
        <v>-0.79</v>
      </c>
      <c r="CJ78" t="s">
        <v>421</v>
      </c>
      <c r="CK78" t="s">
        <v>421</v>
      </c>
      <c r="CL78" t="s">
        <v>421</v>
      </c>
      <c r="CM78" t="s">
        <v>421</v>
      </c>
      <c r="CN78" t="s">
        <v>421</v>
      </c>
      <c r="CO78" t="s">
        <v>421</v>
      </c>
      <c r="CP78" t="s">
        <v>421</v>
      </c>
      <c r="CQ78" t="s">
        <v>421</v>
      </c>
      <c r="CR78" t="s">
        <v>421</v>
      </c>
      <c r="CS78" t="s">
        <v>421</v>
      </c>
      <c r="CT78">
        <f t="shared" si="96"/>
        <v>1800.06</v>
      </c>
      <c r="CU78">
        <f t="shared" si="97"/>
        <v>1513.2350995195545</v>
      </c>
      <c r="CV78">
        <f t="shared" si="98"/>
        <v>0.84065814446160381</v>
      </c>
      <c r="CW78">
        <f t="shared" si="99"/>
        <v>0.16087021881089533</v>
      </c>
      <c r="CX78">
        <v>6</v>
      </c>
      <c r="CY78">
        <v>0.5</v>
      </c>
      <c r="CZ78" t="s">
        <v>422</v>
      </c>
      <c r="DA78">
        <v>2</v>
      </c>
      <c r="DB78" t="b">
        <v>1</v>
      </c>
      <c r="DC78">
        <v>1657390154.5</v>
      </c>
      <c r="DD78">
        <v>458.267</v>
      </c>
      <c r="DE78">
        <v>500.072</v>
      </c>
      <c r="DF78">
        <v>23.2</v>
      </c>
      <c r="DG78">
        <v>15.3827</v>
      </c>
      <c r="DH78">
        <v>458.233</v>
      </c>
      <c r="DI78">
        <v>23.170400000000001</v>
      </c>
      <c r="DJ78">
        <v>499.93400000000003</v>
      </c>
      <c r="DK78">
        <v>99.580600000000004</v>
      </c>
      <c r="DL78">
        <v>9.9562899999999996E-2</v>
      </c>
      <c r="DM78">
        <v>28.124300000000002</v>
      </c>
      <c r="DN78">
        <v>27.9482</v>
      </c>
      <c r="DO78">
        <v>999.9</v>
      </c>
      <c r="DP78">
        <v>0</v>
      </c>
      <c r="DQ78">
        <v>0</v>
      </c>
      <c r="DR78">
        <v>10006.200000000001</v>
      </c>
      <c r="DS78">
        <v>0</v>
      </c>
      <c r="DT78">
        <v>1231.1500000000001</v>
      </c>
      <c r="DU78">
        <v>-41.805199999999999</v>
      </c>
      <c r="DV78">
        <v>469.15100000000001</v>
      </c>
      <c r="DW78">
        <v>507.88499999999999</v>
      </c>
      <c r="DX78">
        <v>7.8172899999999998</v>
      </c>
      <c r="DY78">
        <v>500.072</v>
      </c>
      <c r="DZ78">
        <v>15.3827</v>
      </c>
      <c r="EA78">
        <v>2.31027</v>
      </c>
      <c r="EB78">
        <v>1.53182</v>
      </c>
      <c r="EC78">
        <v>19.748200000000001</v>
      </c>
      <c r="ED78">
        <v>13.2896</v>
      </c>
      <c r="EE78">
        <v>1800.06</v>
      </c>
      <c r="EF78">
        <v>0.97799899999999995</v>
      </c>
      <c r="EG78">
        <v>2.2001300000000001E-2</v>
      </c>
      <c r="EH78">
        <v>0</v>
      </c>
      <c r="EI78">
        <v>872.98400000000004</v>
      </c>
      <c r="EJ78">
        <v>5.0007299999999999</v>
      </c>
      <c r="EK78">
        <v>18142</v>
      </c>
      <c r="EL78">
        <v>14733.9</v>
      </c>
      <c r="EM78">
        <v>45.061999999999998</v>
      </c>
      <c r="EN78">
        <v>47.061999999999998</v>
      </c>
      <c r="EO78">
        <v>45.936999999999998</v>
      </c>
      <c r="EP78">
        <v>46.436999999999998</v>
      </c>
      <c r="EQ78">
        <v>46.875</v>
      </c>
      <c r="ER78">
        <v>1755.57</v>
      </c>
      <c r="ES78">
        <v>39.49</v>
      </c>
      <c r="ET78">
        <v>0</v>
      </c>
      <c r="EU78">
        <v>123.5</v>
      </c>
      <c r="EV78">
        <v>0</v>
      </c>
      <c r="EW78">
        <v>871.8534615384616</v>
      </c>
      <c r="EX78">
        <v>9.4819829103766988</v>
      </c>
      <c r="EY78">
        <v>-1163.487182889595</v>
      </c>
      <c r="EZ78">
        <v>19091.292307692311</v>
      </c>
      <c r="FA78">
        <v>15</v>
      </c>
      <c r="FB78">
        <v>1657390117</v>
      </c>
      <c r="FC78" t="s">
        <v>736</v>
      </c>
      <c r="FD78">
        <v>1657390106.5</v>
      </c>
      <c r="FE78">
        <v>1657390117</v>
      </c>
      <c r="FF78">
        <v>66</v>
      </c>
      <c r="FG78">
        <v>-4.0000000000000001E-3</v>
      </c>
      <c r="FH78">
        <v>4.0000000000000001E-3</v>
      </c>
      <c r="FI78">
        <v>3.5000000000000003E-2</v>
      </c>
      <c r="FJ78">
        <v>-2.3E-2</v>
      </c>
      <c r="FK78">
        <v>500</v>
      </c>
      <c r="FL78">
        <v>15</v>
      </c>
      <c r="FM78">
        <v>0.04</v>
      </c>
      <c r="FN78">
        <v>0.01</v>
      </c>
      <c r="FO78">
        <v>-41.69492682926829</v>
      </c>
      <c r="FP78">
        <v>-0.36963763066216748</v>
      </c>
      <c r="FQ78">
        <v>7.069736264577646E-2</v>
      </c>
      <c r="FR78">
        <v>1</v>
      </c>
      <c r="FS78">
        <v>7.8620304878048781</v>
      </c>
      <c r="FT78">
        <v>4.1324738675966997E-2</v>
      </c>
      <c r="FU78">
        <v>2.764319975048064E-2</v>
      </c>
      <c r="FV78">
        <v>1</v>
      </c>
      <c r="FW78">
        <v>2</v>
      </c>
      <c r="FX78">
        <v>2</v>
      </c>
      <c r="FY78" t="s">
        <v>424</v>
      </c>
      <c r="FZ78">
        <v>2.9093100000000001</v>
      </c>
      <c r="GA78">
        <v>2.8536999999999999</v>
      </c>
      <c r="GB78">
        <v>0.108265</v>
      </c>
      <c r="GC78">
        <v>0.11749</v>
      </c>
      <c r="GD78">
        <v>0.11003400000000001</v>
      </c>
      <c r="GE78">
        <v>8.4302799999999997E-2</v>
      </c>
      <c r="GF78">
        <v>29563.4</v>
      </c>
      <c r="GG78">
        <v>23492</v>
      </c>
      <c r="GH78">
        <v>30549.5</v>
      </c>
      <c r="GI78">
        <v>24578.7</v>
      </c>
      <c r="GJ78">
        <v>35611.800000000003</v>
      </c>
      <c r="GK78">
        <v>30220.3</v>
      </c>
      <c r="GL78">
        <v>41458</v>
      </c>
      <c r="GM78">
        <v>33968.5</v>
      </c>
      <c r="GN78">
        <v>2.06698</v>
      </c>
      <c r="GO78">
        <v>1.95445</v>
      </c>
      <c r="GP78">
        <v>1.5758000000000001E-2</v>
      </c>
      <c r="GQ78">
        <v>0</v>
      </c>
      <c r="GR78">
        <v>27.690899999999999</v>
      </c>
      <c r="GS78">
        <v>999.9</v>
      </c>
      <c r="GT78">
        <v>54.6</v>
      </c>
      <c r="GU78">
        <v>35.799999999999997</v>
      </c>
      <c r="GV78">
        <v>32.370899999999999</v>
      </c>
      <c r="GW78">
        <v>61.868699999999997</v>
      </c>
      <c r="GX78">
        <v>24.8157</v>
      </c>
      <c r="GY78">
        <v>1</v>
      </c>
      <c r="GZ78">
        <v>0.38459599999999999</v>
      </c>
      <c r="HA78">
        <v>3.1517400000000002</v>
      </c>
      <c r="HB78">
        <v>20.276700000000002</v>
      </c>
      <c r="HC78">
        <v>5.2331599999999998</v>
      </c>
      <c r="HD78">
        <v>11.950100000000001</v>
      </c>
      <c r="HE78">
        <v>4.9869500000000002</v>
      </c>
      <c r="HF78">
        <v>3.2862300000000002</v>
      </c>
      <c r="HG78">
        <v>9999</v>
      </c>
      <c r="HH78">
        <v>9999</v>
      </c>
      <c r="HI78">
        <v>9999</v>
      </c>
      <c r="HJ78">
        <v>188.4</v>
      </c>
      <c r="HK78">
        <v>1.8610800000000001</v>
      </c>
      <c r="HL78">
        <v>1.85883</v>
      </c>
      <c r="HM78">
        <v>1.8592500000000001</v>
      </c>
      <c r="HN78">
        <v>1.85747</v>
      </c>
      <c r="HO78">
        <v>1.85944</v>
      </c>
      <c r="HP78">
        <v>1.8568100000000001</v>
      </c>
      <c r="HQ78">
        <v>1.8653299999999999</v>
      </c>
      <c r="HR78">
        <v>1.86453</v>
      </c>
      <c r="HS78">
        <v>0</v>
      </c>
      <c r="HT78">
        <v>0</v>
      </c>
      <c r="HU78">
        <v>0</v>
      </c>
      <c r="HV78">
        <v>0</v>
      </c>
      <c r="HW78" t="s">
        <v>425</v>
      </c>
      <c r="HX78" t="s">
        <v>426</v>
      </c>
      <c r="HY78" t="s">
        <v>427</v>
      </c>
      <c r="HZ78" t="s">
        <v>427</v>
      </c>
      <c r="IA78" t="s">
        <v>427</v>
      </c>
      <c r="IB78" t="s">
        <v>427</v>
      </c>
      <c r="IC78">
        <v>0</v>
      </c>
      <c r="ID78">
        <v>100</v>
      </c>
      <c r="IE78">
        <v>100</v>
      </c>
      <c r="IF78">
        <v>3.4000000000000002E-2</v>
      </c>
      <c r="IG78">
        <v>2.9600000000000001E-2</v>
      </c>
      <c r="IH78">
        <v>-0.22755853618310271</v>
      </c>
      <c r="II78">
        <v>1.158620315000149E-3</v>
      </c>
      <c r="IJ78">
        <v>-1.4607559310062331E-6</v>
      </c>
      <c r="IK78">
        <v>3.8484305645441042E-10</v>
      </c>
      <c r="IL78">
        <v>-7.0787434996858717E-2</v>
      </c>
      <c r="IM78">
        <v>3.0484640434847699E-3</v>
      </c>
      <c r="IN78">
        <v>-9.3584587959385786E-5</v>
      </c>
      <c r="IO78">
        <v>6.42983829145831E-6</v>
      </c>
      <c r="IP78">
        <v>4</v>
      </c>
      <c r="IQ78">
        <v>2084</v>
      </c>
      <c r="IR78">
        <v>2</v>
      </c>
      <c r="IS78">
        <v>32</v>
      </c>
      <c r="IT78">
        <v>0.8</v>
      </c>
      <c r="IU78">
        <v>0.6</v>
      </c>
      <c r="IV78">
        <v>1.2109399999999999</v>
      </c>
      <c r="IW78">
        <v>2.4401899999999999</v>
      </c>
      <c r="IX78">
        <v>1.54297</v>
      </c>
      <c r="IY78">
        <v>2.35107</v>
      </c>
      <c r="IZ78">
        <v>1.54541</v>
      </c>
      <c r="JA78">
        <v>2.36816</v>
      </c>
      <c r="JB78">
        <v>37.265900000000002</v>
      </c>
      <c r="JC78">
        <v>15.8832</v>
      </c>
      <c r="JD78">
        <v>18</v>
      </c>
      <c r="JE78">
        <v>511.31299999999999</v>
      </c>
      <c r="JF78">
        <v>506.85599999999999</v>
      </c>
      <c r="JG78">
        <v>23.959900000000001</v>
      </c>
      <c r="JH78">
        <v>32.1479</v>
      </c>
      <c r="JI78">
        <v>30.000299999999999</v>
      </c>
      <c r="JJ78">
        <v>32.052799999999998</v>
      </c>
      <c r="JK78">
        <v>31.986000000000001</v>
      </c>
      <c r="JL78">
        <v>24.3127</v>
      </c>
      <c r="JM78">
        <v>58.142499999999998</v>
      </c>
      <c r="JN78">
        <v>0</v>
      </c>
      <c r="JO78">
        <v>23.993099999999998</v>
      </c>
      <c r="JP78">
        <v>500</v>
      </c>
      <c r="JQ78">
        <v>15.3749</v>
      </c>
      <c r="JR78">
        <v>99.782799999999995</v>
      </c>
      <c r="JS78">
        <v>99.359499999999997</v>
      </c>
    </row>
    <row r="79" spans="1:279" x14ac:dyDescent="0.25">
      <c r="A79">
        <v>63</v>
      </c>
      <c r="B79">
        <v>1657390283</v>
      </c>
      <c r="C79">
        <v>13179</v>
      </c>
      <c r="D79" t="s">
        <v>737</v>
      </c>
      <c r="E79" t="s">
        <v>738</v>
      </c>
      <c r="F79" t="s">
        <v>413</v>
      </c>
      <c r="G79" t="s">
        <v>414</v>
      </c>
      <c r="H79" t="s">
        <v>31</v>
      </c>
      <c r="I79" t="s">
        <v>416</v>
      </c>
      <c r="J79" t="s">
        <v>417</v>
      </c>
      <c r="K79">
        <v>1657390283</v>
      </c>
      <c r="L79">
        <f t="shared" si="50"/>
        <v>6.6889720564660459E-3</v>
      </c>
      <c r="M79">
        <f t="shared" si="51"/>
        <v>6.6889720564660458</v>
      </c>
      <c r="N79">
        <f t="shared" si="52"/>
        <v>36.121637649245507</v>
      </c>
      <c r="O79">
        <f t="shared" si="53"/>
        <v>552.32500000000005</v>
      </c>
      <c r="P79">
        <f t="shared" si="54"/>
        <v>409.23960989226231</v>
      </c>
      <c r="Q79">
        <f t="shared" si="55"/>
        <v>40.792835298101821</v>
      </c>
      <c r="R79">
        <f t="shared" si="56"/>
        <v>55.055527889775</v>
      </c>
      <c r="S79">
        <f t="shared" si="57"/>
        <v>0.47357745475074392</v>
      </c>
      <c r="T79">
        <f t="shared" si="58"/>
        <v>2.9234796906465323</v>
      </c>
      <c r="U79">
        <f t="shared" si="59"/>
        <v>0.43471777312262372</v>
      </c>
      <c r="V79">
        <f t="shared" si="60"/>
        <v>0.2749237851792824</v>
      </c>
      <c r="W79">
        <f t="shared" si="61"/>
        <v>289.57024107248486</v>
      </c>
      <c r="X79">
        <f t="shared" si="62"/>
        <v>28.178141043501444</v>
      </c>
      <c r="Y79">
        <f t="shared" si="63"/>
        <v>28.015000000000001</v>
      </c>
      <c r="Z79">
        <f t="shared" si="64"/>
        <v>3.798159337436859</v>
      </c>
      <c r="AA79">
        <f t="shared" si="65"/>
        <v>60.168138206713692</v>
      </c>
      <c r="AB79">
        <f t="shared" si="66"/>
        <v>2.3114001672321001</v>
      </c>
      <c r="AC79">
        <f t="shared" si="67"/>
        <v>3.8415683717702085</v>
      </c>
      <c r="AD79">
        <f t="shared" si="68"/>
        <v>1.4867591702047589</v>
      </c>
      <c r="AE79">
        <f t="shared" si="69"/>
        <v>-294.98366769015263</v>
      </c>
      <c r="AF79">
        <f t="shared" si="70"/>
        <v>30.749835294724711</v>
      </c>
      <c r="AG79">
        <f t="shared" si="71"/>
        <v>2.2953057064165665</v>
      </c>
      <c r="AH79">
        <f t="shared" si="72"/>
        <v>27.631714383473515</v>
      </c>
      <c r="AI79">
        <f t="shared" si="73"/>
        <v>35.991387086569119</v>
      </c>
      <c r="AJ79">
        <f t="shared" si="74"/>
        <v>6.6933530863727384</v>
      </c>
      <c r="AK79">
        <f t="shared" si="75"/>
        <v>36.121637649245507</v>
      </c>
      <c r="AL79">
        <v>609.4724938556152</v>
      </c>
      <c r="AM79">
        <v>565.44236969696965</v>
      </c>
      <c r="AN79">
        <v>3.185383368136408E-3</v>
      </c>
      <c r="AO79">
        <v>67.028838780982994</v>
      </c>
      <c r="AP79">
        <f t="shared" si="76"/>
        <v>6.6889720564660458</v>
      </c>
      <c r="AQ79">
        <v>15.345769544750899</v>
      </c>
      <c r="AR79">
        <v>23.189612727272731</v>
      </c>
      <c r="AS79">
        <v>-7.566806436652354E-4</v>
      </c>
      <c r="AT79">
        <v>77.957724598540182</v>
      </c>
      <c r="AU79">
        <v>0</v>
      </c>
      <c r="AV79">
        <v>0</v>
      </c>
      <c r="AW79">
        <f t="shared" si="77"/>
        <v>1</v>
      </c>
      <c r="AX79">
        <f t="shared" si="78"/>
        <v>0</v>
      </c>
      <c r="AY79">
        <f t="shared" si="79"/>
        <v>52481.110288080657</v>
      </c>
      <c r="AZ79" t="s">
        <v>418</v>
      </c>
      <c r="BA79">
        <v>10261.299999999999</v>
      </c>
      <c r="BB79">
        <v>726.8726923076922</v>
      </c>
      <c r="BC79">
        <v>3279.05</v>
      </c>
      <c r="BD79">
        <f t="shared" si="80"/>
        <v>0.77832826815458989</v>
      </c>
      <c r="BE79">
        <v>-1.5391584728262959</v>
      </c>
      <c r="BF79" t="s">
        <v>739</v>
      </c>
      <c r="BG79">
        <v>10249.4</v>
      </c>
      <c r="BH79">
        <v>886.00180769230769</v>
      </c>
      <c r="BI79">
        <v>1302.72</v>
      </c>
      <c r="BJ79">
        <f t="shared" si="81"/>
        <v>0.31988316162160124</v>
      </c>
      <c r="BK79">
        <v>0.5</v>
      </c>
      <c r="BL79">
        <f t="shared" si="82"/>
        <v>1513.2017995194221</v>
      </c>
      <c r="BM79">
        <f t="shared" si="83"/>
        <v>36.121637649245507</v>
      </c>
      <c r="BN79">
        <f t="shared" si="84"/>
        <v>242.02388790088457</v>
      </c>
      <c r="BO79">
        <f t="shared" si="85"/>
        <v>2.488815182088238E-2</v>
      </c>
      <c r="BP79">
        <f t="shared" si="86"/>
        <v>1.5170796487349547</v>
      </c>
      <c r="BQ79">
        <f t="shared" si="87"/>
        <v>543.94681868916882</v>
      </c>
      <c r="BR79" t="s">
        <v>740</v>
      </c>
      <c r="BS79">
        <v>611.57000000000005</v>
      </c>
      <c r="BT79">
        <f t="shared" si="88"/>
        <v>611.57000000000005</v>
      </c>
      <c r="BU79">
        <f t="shared" si="89"/>
        <v>0.53054378531073443</v>
      </c>
      <c r="BV79">
        <f t="shared" si="90"/>
        <v>0.60293451827778677</v>
      </c>
      <c r="BW79">
        <f t="shared" si="91"/>
        <v>0.74089777617826569</v>
      </c>
      <c r="BX79">
        <f t="shared" si="92"/>
        <v>0.72366091972831992</v>
      </c>
      <c r="BY79">
        <f t="shared" si="93"/>
        <v>0.774370179549558</v>
      </c>
      <c r="BZ79">
        <f t="shared" si="94"/>
        <v>0.41618048647503619</v>
      </c>
      <c r="CA79">
        <f t="shared" si="95"/>
        <v>0.58381951352496375</v>
      </c>
      <c r="CB79">
        <v>3550</v>
      </c>
      <c r="CC79">
        <v>300</v>
      </c>
      <c r="CD79">
        <v>300</v>
      </c>
      <c r="CE79">
        <v>300</v>
      </c>
      <c r="CF79">
        <v>10249.4</v>
      </c>
      <c r="CG79">
        <v>1215.17</v>
      </c>
      <c r="CH79">
        <v>-1.1173499999999999E-2</v>
      </c>
      <c r="CI79">
        <v>0.76</v>
      </c>
      <c r="CJ79" t="s">
        <v>421</v>
      </c>
      <c r="CK79" t="s">
        <v>421</v>
      </c>
      <c r="CL79" t="s">
        <v>421</v>
      </c>
      <c r="CM79" t="s">
        <v>421</v>
      </c>
      <c r="CN79" t="s">
        <v>421</v>
      </c>
      <c r="CO79" t="s">
        <v>421</v>
      </c>
      <c r="CP79" t="s">
        <v>421</v>
      </c>
      <c r="CQ79" t="s">
        <v>421</v>
      </c>
      <c r="CR79" t="s">
        <v>421</v>
      </c>
      <c r="CS79" t="s">
        <v>421</v>
      </c>
      <c r="CT79">
        <f t="shared" si="96"/>
        <v>1800.02</v>
      </c>
      <c r="CU79">
        <f t="shared" si="97"/>
        <v>1513.2017995194221</v>
      </c>
      <c r="CV79">
        <f t="shared" si="98"/>
        <v>0.84065832575161503</v>
      </c>
      <c r="CW79">
        <f t="shared" si="99"/>
        <v>0.16087056870061714</v>
      </c>
      <c r="CX79">
        <v>6</v>
      </c>
      <c r="CY79">
        <v>0.5</v>
      </c>
      <c r="CZ79" t="s">
        <v>422</v>
      </c>
      <c r="DA79">
        <v>2</v>
      </c>
      <c r="DB79" t="b">
        <v>1</v>
      </c>
      <c r="DC79">
        <v>1657390283</v>
      </c>
      <c r="DD79">
        <v>552.32500000000005</v>
      </c>
      <c r="DE79">
        <v>599.94200000000001</v>
      </c>
      <c r="DF79">
        <v>23.188300000000002</v>
      </c>
      <c r="DG79">
        <v>15.343999999999999</v>
      </c>
      <c r="DH79">
        <v>552.31500000000005</v>
      </c>
      <c r="DI79">
        <v>23.163399999999999</v>
      </c>
      <c r="DJ79">
        <v>500.09399999999999</v>
      </c>
      <c r="DK79">
        <v>99.579700000000003</v>
      </c>
      <c r="DL79">
        <v>9.9887000000000004E-2</v>
      </c>
      <c r="DM79">
        <v>28.210100000000001</v>
      </c>
      <c r="DN79">
        <v>28.015000000000001</v>
      </c>
      <c r="DO79">
        <v>999.9</v>
      </c>
      <c r="DP79">
        <v>0</v>
      </c>
      <c r="DQ79">
        <v>0</v>
      </c>
      <c r="DR79">
        <v>10007.5</v>
      </c>
      <c r="DS79">
        <v>0</v>
      </c>
      <c r="DT79">
        <v>2093.37</v>
      </c>
      <c r="DU79">
        <v>-47.616799999999998</v>
      </c>
      <c r="DV79">
        <v>565.43600000000004</v>
      </c>
      <c r="DW79">
        <v>609.29</v>
      </c>
      <c r="DX79">
        <v>7.8443699999999996</v>
      </c>
      <c r="DY79">
        <v>599.94200000000001</v>
      </c>
      <c r="DZ79">
        <v>15.343999999999999</v>
      </c>
      <c r="EA79">
        <v>2.3090899999999999</v>
      </c>
      <c r="EB79">
        <v>1.5279499999999999</v>
      </c>
      <c r="EC79">
        <v>19.739899999999999</v>
      </c>
      <c r="ED79">
        <v>13.2507</v>
      </c>
      <c r="EE79">
        <v>1800.02</v>
      </c>
      <c r="EF79">
        <v>0.97799499999999995</v>
      </c>
      <c r="EG79">
        <v>2.2004800000000001E-2</v>
      </c>
      <c r="EH79">
        <v>0</v>
      </c>
      <c r="EI79">
        <v>885.87800000000004</v>
      </c>
      <c r="EJ79">
        <v>5.0007299999999999</v>
      </c>
      <c r="EK79">
        <v>20673.5</v>
      </c>
      <c r="EL79">
        <v>14733.5</v>
      </c>
      <c r="EM79">
        <v>45.125</v>
      </c>
      <c r="EN79">
        <v>47.061999999999998</v>
      </c>
      <c r="EO79">
        <v>46.061999999999998</v>
      </c>
      <c r="EP79">
        <v>46.436999999999998</v>
      </c>
      <c r="EQ79">
        <v>46.936999999999998</v>
      </c>
      <c r="ER79">
        <v>1755.52</v>
      </c>
      <c r="ES79">
        <v>39.5</v>
      </c>
      <c r="ET79">
        <v>0</v>
      </c>
      <c r="EU79">
        <v>128.20000004768369</v>
      </c>
      <c r="EV79">
        <v>0</v>
      </c>
      <c r="EW79">
        <v>886.00180769230769</v>
      </c>
      <c r="EX79">
        <v>0.99011965334158969</v>
      </c>
      <c r="EY79">
        <v>412.53674959814549</v>
      </c>
      <c r="EZ79">
        <v>20649.20384615385</v>
      </c>
      <c r="FA79">
        <v>15</v>
      </c>
      <c r="FB79">
        <v>1657390229.5</v>
      </c>
      <c r="FC79" t="s">
        <v>741</v>
      </c>
      <c r="FD79">
        <v>1657390228.5</v>
      </c>
      <c r="FE79">
        <v>1657390229.5</v>
      </c>
      <c r="FF79">
        <v>67</v>
      </c>
      <c r="FG79">
        <v>-2.1999999999999999E-2</v>
      </c>
      <c r="FH79">
        <v>-5.0000000000000001E-3</v>
      </c>
      <c r="FI79">
        <v>3.0000000000000001E-3</v>
      </c>
      <c r="FJ79">
        <v>-2.8000000000000001E-2</v>
      </c>
      <c r="FK79">
        <v>600</v>
      </c>
      <c r="FL79">
        <v>15</v>
      </c>
      <c r="FM79">
        <v>0.03</v>
      </c>
      <c r="FN79">
        <v>0.01</v>
      </c>
      <c r="FO79">
        <v>-47.72457</v>
      </c>
      <c r="FP79">
        <v>8.2739212007604812E-2</v>
      </c>
      <c r="FQ79">
        <v>9.4332500231893102E-2</v>
      </c>
      <c r="FR79">
        <v>1</v>
      </c>
      <c r="FS79">
        <v>7.8555497499999998</v>
      </c>
      <c r="FT79">
        <v>9.4400037523435426E-2</v>
      </c>
      <c r="FU79">
        <v>2.1681070832352829E-2</v>
      </c>
      <c r="FV79">
        <v>1</v>
      </c>
      <c r="FW79">
        <v>2</v>
      </c>
      <c r="FX79">
        <v>2</v>
      </c>
      <c r="FY79" t="s">
        <v>424</v>
      </c>
      <c r="FZ79">
        <v>2.90964</v>
      </c>
      <c r="GA79">
        <v>2.8540399999999999</v>
      </c>
      <c r="GB79">
        <v>0.12417400000000001</v>
      </c>
      <c r="GC79">
        <v>0.13389400000000001</v>
      </c>
      <c r="GD79">
        <v>0.109996</v>
      </c>
      <c r="GE79">
        <v>8.4135199999999993E-2</v>
      </c>
      <c r="GF79">
        <v>29032.799999999999</v>
      </c>
      <c r="GG79">
        <v>23053.3</v>
      </c>
      <c r="GH79">
        <v>30547</v>
      </c>
      <c r="GI79">
        <v>24577.3</v>
      </c>
      <c r="GJ79">
        <v>35610.699999999997</v>
      </c>
      <c r="GK79">
        <v>30224.400000000001</v>
      </c>
      <c r="GL79">
        <v>41454.800000000003</v>
      </c>
      <c r="GM79">
        <v>33966.800000000003</v>
      </c>
      <c r="GN79">
        <v>2.0668199999999999</v>
      </c>
      <c r="GO79">
        <v>1.9539500000000001</v>
      </c>
      <c r="GP79">
        <v>2.5555499999999998E-2</v>
      </c>
      <c r="GQ79">
        <v>0</v>
      </c>
      <c r="GR79">
        <v>27.5976</v>
      </c>
      <c r="GS79">
        <v>999.9</v>
      </c>
      <c r="GT79">
        <v>54.4</v>
      </c>
      <c r="GU79">
        <v>35.799999999999997</v>
      </c>
      <c r="GV79">
        <v>32.249400000000001</v>
      </c>
      <c r="GW79">
        <v>61.448700000000002</v>
      </c>
      <c r="GX79">
        <v>24.711500000000001</v>
      </c>
      <c r="GY79">
        <v>1</v>
      </c>
      <c r="GZ79">
        <v>0.38812200000000002</v>
      </c>
      <c r="HA79">
        <v>3.01227</v>
      </c>
      <c r="HB79">
        <v>20.279</v>
      </c>
      <c r="HC79">
        <v>5.23346</v>
      </c>
      <c r="HD79">
        <v>11.950100000000001</v>
      </c>
      <c r="HE79">
        <v>4.9869500000000002</v>
      </c>
      <c r="HF79">
        <v>3.28613</v>
      </c>
      <c r="HG79">
        <v>9999</v>
      </c>
      <c r="HH79">
        <v>9999</v>
      </c>
      <c r="HI79">
        <v>9999</v>
      </c>
      <c r="HJ79">
        <v>188.4</v>
      </c>
      <c r="HK79">
        <v>1.86111</v>
      </c>
      <c r="HL79">
        <v>1.85883</v>
      </c>
      <c r="HM79">
        <v>1.8592500000000001</v>
      </c>
      <c r="HN79">
        <v>1.8575299999999999</v>
      </c>
      <c r="HO79">
        <v>1.85945</v>
      </c>
      <c r="HP79">
        <v>1.85684</v>
      </c>
      <c r="HQ79">
        <v>1.86537</v>
      </c>
      <c r="HR79">
        <v>1.8645799999999999</v>
      </c>
      <c r="HS79">
        <v>0</v>
      </c>
      <c r="HT79">
        <v>0</v>
      </c>
      <c r="HU79">
        <v>0</v>
      </c>
      <c r="HV79">
        <v>0</v>
      </c>
      <c r="HW79" t="s">
        <v>425</v>
      </c>
      <c r="HX79" t="s">
        <v>426</v>
      </c>
      <c r="HY79" t="s">
        <v>427</v>
      </c>
      <c r="HZ79" t="s">
        <v>427</v>
      </c>
      <c r="IA79" t="s">
        <v>427</v>
      </c>
      <c r="IB79" t="s">
        <v>427</v>
      </c>
      <c r="IC79">
        <v>0</v>
      </c>
      <c r="ID79">
        <v>100</v>
      </c>
      <c r="IE79">
        <v>100</v>
      </c>
      <c r="IF79">
        <v>0.01</v>
      </c>
      <c r="IG79">
        <v>2.4899999999999999E-2</v>
      </c>
      <c r="IH79">
        <v>-0.24953231923900249</v>
      </c>
      <c r="II79">
        <v>1.158620315000149E-3</v>
      </c>
      <c r="IJ79">
        <v>-1.4607559310062331E-6</v>
      </c>
      <c r="IK79">
        <v>3.8484305645441042E-10</v>
      </c>
      <c r="IL79">
        <v>-7.5389833675446591E-2</v>
      </c>
      <c r="IM79">
        <v>3.0484640434847699E-3</v>
      </c>
      <c r="IN79">
        <v>-9.3584587959385786E-5</v>
      </c>
      <c r="IO79">
        <v>6.42983829145831E-6</v>
      </c>
      <c r="IP79">
        <v>4</v>
      </c>
      <c r="IQ79">
        <v>2084</v>
      </c>
      <c r="IR79">
        <v>2</v>
      </c>
      <c r="IS79">
        <v>32</v>
      </c>
      <c r="IT79">
        <v>0.9</v>
      </c>
      <c r="IU79">
        <v>0.9</v>
      </c>
      <c r="IV79">
        <v>1.40503</v>
      </c>
      <c r="IW79">
        <v>2.4352999999999998</v>
      </c>
      <c r="IX79">
        <v>1.54419</v>
      </c>
      <c r="IY79">
        <v>2.34863</v>
      </c>
      <c r="IZ79">
        <v>1.54541</v>
      </c>
      <c r="JA79">
        <v>2.36328</v>
      </c>
      <c r="JB79">
        <v>37.313800000000001</v>
      </c>
      <c r="JC79">
        <v>15.874499999999999</v>
      </c>
      <c r="JD79">
        <v>18</v>
      </c>
      <c r="JE79">
        <v>511.65</v>
      </c>
      <c r="JF79">
        <v>506.964</v>
      </c>
      <c r="JG79">
        <v>24.2363</v>
      </c>
      <c r="JH79">
        <v>32.193600000000004</v>
      </c>
      <c r="JI79">
        <v>30.0002</v>
      </c>
      <c r="JJ79">
        <v>32.104799999999997</v>
      </c>
      <c r="JK79">
        <v>32.039200000000001</v>
      </c>
      <c r="JL79">
        <v>28.214200000000002</v>
      </c>
      <c r="JM79">
        <v>58.134900000000002</v>
      </c>
      <c r="JN79">
        <v>0</v>
      </c>
      <c r="JO79">
        <v>24.220500000000001</v>
      </c>
      <c r="JP79">
        <v>600</v>
      </c>
      <c r="JQ79">
        <v>15.335800000000001</v>
      </c>
      <c r="JR79">
        <v>99.775000000000006</v>
      </c>
      <c r="JS79">
        <v>99.354299999999995</v>
      </c>
    </row>
    <row r="80" spans="1:279" x14ac:dyDescent="0.25">
      <c r="A80">
        <v>64</v>
      </c>
      <c r="B80">
        <v>1657390398</v>
      </c>
      <c r="C80">
        <v>13294</v>
      </c>
      <c r="D80" t="s">
        <v>742</v>
      </c>
      <c r="E80" t="s">
        <v>743</v>
      </c>
      <c r="F80" t="s">
        <v>413</v>
      </c>
      <c r="G80" t="s">
        <v>414</v>
      </c>
      <c r="H80" t="s">
        <v>31</v>
      </c>
      <c r="I80" t="s">
        <v>416</v>
      </c>
      <c r="J80" t="s">
        <v>417</v>
      </c>
      <c r="K80">
        <v>1657390398</v>
      </c>
      <c r="L80">
        <f t="shared" si="50"/>
        <v>6.6742428191041972E-3</v>
      </c>
      <c r="M80">
        <f t="shared" si="51"/>
        <v>6.6742428191041974</v>
      </c>
      <c r="N80">
        <f t="shared" si="52"/>
        <v>39.694139312879649</v>
      </c>
      <c r="O80">
        <f t="shared" si="53"/>
        <v>746.45</v>
      </c>
      <c r="P80">
        <f t="shared" si="54"/>
        <v>588.75361853696006</v>
      </c>
      <c r="Q80">
        <f t="shared" si="55"/>
        <v>58.685381481933184</v>
      </c>
      <c r="R80">
        <f t="shared" si="56"/>
        <v>74.404133797165002</v>
      </c>
      <c r="S80">
        <f t="shared" si="57"/>
        <v>0.48294100475970275</v>
      </c>
      <c r="T80">
        <f t="shared" si="58"/>
        <v>2.9234392177126121</v>
      </c>
      <c r="U80">
        <f t="shared" si="59"/>
        <v>0.44259902230665266</v>
      </c>
      <c r="V80">
        <f t="shared" si="60"/>
        <v>0.27996759015525285</v>
      </c>
      <c r="W80">
        <f t="shared" si="61"/>
        <v>289.56545307246938</v>
      </c>
      <c r="X80">
        <f t="shared" si="62"/>
        <v>28.107145725125939</v>
      </c>
      <c r="Y80">
        <f t="shared" si="63"/>
        <v>27.893599999999999</v>
      </c>
      <c r="Z80">
        <f t="shared" si="64"/>
        <v>3.7713648137190328</v>
      </c>
      <c r="AA80">
        <f t="shared" si="65"/>
        <v>60.502594814533708</v>
      </c>
      <c r="AB80">
        <f t="shared" si="66"/>
        <v>2.3141484786502802</v>
      </c>
      <c r="AC80">
        <f t="shared" si="67"/>
        <v>3.8248747607340374</v>
      </c>
      <c r="AD80">
        <f t="shared" si="68"/>
        <v>1.4572163350687526</v>
      </c>
      <c r="AE80">
        <f t="shared" si="69"/>
        <v>-294.33410832249507</v>
      </c>
      <c r="AF80">
        <f t="shared" si="70"/>
        <v>38.093963598956663</v>
      </c>
      <c r="AG80">
        <f t="shared" si="71"/>
        <v>2.8407656238758512</v>
      </c>
      <c r="AH80">
        <f t="shared" si="72"/>
        <v>36.166073972806799</v>
      </c>
      <c r="AI80">
        <f t="shared" si="73"/>
        <v>39.734339266816058</v>
      </c>
      <c r="AJ80">
        <f t="shared" si="74"/>
        <v>6.7320839237063348</v>
      </c>
      <c r="AK80">
        <f t="shared" si="75"/>
        <v>39.694139312879649</v>
      </c>
      <c r="AL80">
        <v>812.66920725183456</v>
      </c>
      <c r="AM80">
        <v>764.17626060606051</v>
      </c>
      <c r="AN80">
        <v>2.2994435358558621E-2</v>
      </c>
      <c r="AO80">
        <v>67.041421995904415</v>
      </c>
      <c r="AP80">
        <f t="shared" si="76"/>
        <v>6.6742428191041974</v>
      </c>
      <c r="AQ80">
        <v>15.35780922133282</v>
      </c>
      <c r="AR80">
        <v>23.220854545454539</v>
      </c>
      <c r="AS80">
        <v>-6.5383881216644606E-3</v>
      </c>
      <c r="AT80">
        <v>78.055363578682446</v>
      </c>
      <c r="AU80">
        <v>0</v>
      </c>
      <c r="AV80">
        <v>0</v>
      </c>
      <c r="AW80">
        <f t="shared" si="77"/>
        <v>1</v>
      </c>
      <c r="AX80">
        <f t="shared" si="78"/>
        <v>0</v>
      </c>
      <c r="AY80">
        <f t="shared" si="79"/>
        <v>52492.933784497676</v>
      </c>
      <c r="AZ80" t="s">
        <v>418</v>
      </c>
      <c r="BA80">
        <v>10261.299999999999</v>
      </c>
      <c r="BB80">
        <v>726.8726923076922</v>
      </c>
      <c r="BC80">
        <v>3279.05</v>
      </c>
      <c r="BD80">
        <f t="shared" si="80"/>
        <v>0.77832826815458989</v>
      </c>
      <c r="BE80">
        <v>-1.5391584728262959</v>
      </c>
      <c r="BF80" t="s">
        <v>744</v>
      </c>
      <c r="BG80">
        <v>10249</v>
      </c>
      <c r="BH80">
        <v>870.74665384615389</v>
      </c>
      <c r="BI80">
        <v>1268.8</v>
      </c>
      <c r="BJ80">
        <f t="shared" si="81"/>
        <v>0.31372426399262776</v>
      </c>
      <c r="BK80">
        <v>0.5</v>
      </c>
      <c r="BL80">
        <f t="shared" si="82"/>
        <v>1513.1765995194141</v>
      </c>
      <c r="BM80">
        <f t="shared" si="83"/>
        <v>39.694139312879649</v>
      </c>
      <c r="BN80">
        <f t="shared" si="84"/>
        <v>237.36010748754774</v>
      </c>
      <c r="BO80">
        <f t="shared" si="85"/>
        <v>2.7249494737627892E-2</v>
      </c>
      <c r="BP80">
        <f t="shared" si="86"/>
        <v>1.5843710592686004</v>
      </c>
      <c r="BQ80">
        <f t="shared" si="87"/>
        <v>537.94195093011024</v>
      </c>
      <c r="BR80" t="s">
        <v>745</v>
      </c>
      <c r="BS80">
        <v>605.73</v>
      </c>
      <c r="BT80">
        <f t="shared" si="88"/>
        <v>605.73</v>
      </c>
      <c r="BU80">
        <f t="shared" si="89"/>
        <v>0.52259615384615388</v>
      </c>
      <c r="BV80">
        <f t="shared" si="90"/>
        <v>0.60031873882673936</v>
      </c>
      <c r="BW80">
        <f t="shared" si="91"/>
        <v>0.75196759086080234</v>
      </c>
      <c r="BX80">
        <f t="shared" si="92"/>
        <v>0.73451427987432294</v>
      </c>
      <c r="BY80">
        <f t="shared" si="93"/>
        <v>0.78766079219538188</v>
      </c>
      <c r="BZ80">
        <f t="shared" si="94"/>
        <v>0.41760834573791916</v>
      </c>
      <c r="CA80">
        <f t="shared" si="95"/>
        <v>0.58239165426208084</v>
      </c>
      <c r="CB80">
        <v>3552</v>
      </c>
      <c r="CC80">
        <v>300</v>
      </c>
      <c r="CD80">
        <v>300</v>
      </c>
      <c r="CE80">
        <v>300</v>
      </c>
      <c r="CF80">
        <v>10249</v>
      </c>
      <c r="CG80">
        <v>1186.51</v>
      </c>
      <c r="CH80">
        <v>-1.1173000000000001E-2</v>
      </c>
      <c r="CI80">
        <v>-0.36</v>
      </c>
      <c r="CJ80" t="s">
        <v>421</v>
      </c>
      <c r="CK80" t="s">
        <v>421</v>
      </c>
      <c r="CL80" t="s">
        <v>421</v>
      </c>
      <c r="CM80" t="s">
        <v>421</v>
      </c>
      <c r="CN80" t="s">
        <v>421</v>
      </c>
      <c r="CO80" t="s">
        <v>421</v>
      </c>
      <c r="CP80" t="s">
        <v>421</v>
      </c>
      <c r="CQ80" t="s">
        <v>421</v>
      </c>
      <c r="CR80" t="s">
        <v>421</v>
      </c>
      <c r="CS80" t="s">
        <v>421</v>
      </c>
      <c r="CT80">
        <f t="shared" si="96"/>
        <v>1799.99</v>
      </c>
      <c r="CU80">
        <f t="shared" si="97"/>
        <v>1513.1765995194141</v>
      </c>
      <c r="CV80">
        <f t="shared" si="98"/>
        <v>0.84065833672376744</v>
      </c>
      <c r="CW80">
        <f t="shared" si="99"/>
        <v>0.1608705898768712</v>
      </c>
      <c r="CX80">
        <v>6</v>
      </c>
      <c r="CY80">
        <v>0.5</v>
      </c>
      <c r="CZ80" t="s">
        <v>422</v>
      </c>
      <c r="DA80">
        <v>2</v>
      </c>
      <c r="DB80" t="b">
        <v>1</v>
      </c>
      <c r="DC80">
        <v>1657390398</v>
      </c>
      <c r="DD80">
        <v>746.45</v>
      </c>
      <c r="DE80">
        <v>800.15700000000004</v>
      </c>
      <c r="DF80">
        <v>23.2164</v>
      </c>
      <c r="DG80">
        <v>15.3261</v>
      </c>
      <c r="DH80">
        <v>746.33699999999999</v>
      </c>
      <c r="DI80">
        <v>23.1921</v>
      </c>
      <c r="DJ80">
        <v>500.041</v>
      </c>
      <c r="DK80">
        <v>99.577399999999997</v>
      </c>
      <c r="DL80">
        <v>9.9917699999999998E-2</v>
      </c>
      <c r="DM80">
        <v>28.135300000000001</v>
      </c>
      <c r="DN80">
        <v>27.893599999999999</v>
      </c>
      <c r="DO80">
        <v>999.9</v>
      </c>
      <c r="DP80">
        <v>0</v>
      </c>
      <c r="DQ80">
        <v>0</v>
      </c>
      <c r="DR80">
        <v>10007.5</v>
      </c>
      <c r="DS80">
        <v>0</v>
      </c>
      <c r="DT80">
        <v>2163.35</v>
      </c>
      <c r="DU80">
        <v>-53.707500000000003</v>
      </c>
      <c r="DV80">
        <v>764.19200000000001</v>
      </c>
      <c r="DW80">
        <v>812.61199999999997</v>
      </c>
      <c r="DX80">
        <v>7.8902700000000001</v>
      </c>
      <c r="DY80">
        <v>800.15700000000004</v>
      </c>
      <c r="DZ80">
        <v>15.3261</v>
      </c>
      <c r="EA80">
        <v>2.3118300000000001</v>
      </c>
      <c r="EB80">
        <v>1.5261400000000001</v>
      </c>
      <c r="EC80">
        <v>19.7591</v>
      </c>
      <c r="ED80">
        <v>13.2326</v>
      </c>
      <c r="EE80">
        <v>1799.99</v>
      </c>
      <c r="EF80">
        <v>0.97799499999999995</v>
      </c>
      <c r="EG80">
        <v>2.2004800000000001E-2</v>
      </c>
      <c r="EH80">
        <v>0</v>
      </c>
      <c r="EI80">
        <v>869.49400000000003</v>
      </c>
      <c r="EJ80">
        <v>5.0007299999999999</v>
      </c>
      <c r="EK80">
        <v>20398.900000000001</v>
      </c>
      <c r="EL80">
        <v>14733.2</v>
      </c>
      <c r="EM80">
        <v>45.125</v>
      </c>
      <c r="EN80">
        <v>47.061999999999998</v>
      </c>
      <c r="EO80">
        <v>46</v>
      </c>
      <c r="EP80">
        <v>46.436999999999998</v>
      </c>
      <c r="EQ80">
        <v>46.936999999999998</v>
      </c>
      <c r="ER80">
        <v>1755.49</v>
      </c>
      <c r="ES80">
        <v>39.5</v>
      </c>
      <c r="ET80">
        <v>0</v>
      </c>
      <c r="EU80">
        <v>114.5</v>
      </c>
      <c r="EV80">
        <v>0</v>
      </c>
      <c r="EW80">
        <v>870.74665384615389</v>
      </c>
      <c r="EX80">
        <v>-14.58861539203825</v>
      </c>
      <c r="EY80">
        <v>2081.2034138740892</v>
      </c>
      <c r="EZ80">
        <v>20293.738461538469</v>
      </c>
      <c r="FA80">
        <v>15</v>
      </c>
      <c r="FB80">
        <v>1657390355.5</v>
      </c>
      <c r="FC80" t="s">
        <v>746</v>
      </c>
      <c r="FD80">
        <v>1657390353.5</v>
      </c>
      <c r="FE80">
        <v>1657390355.5</v>
      </c>
      <c r="FF80">
        <v>68</v>
      </c>
      <c r="FG80">
        <v>0.152</v>
      </c>
      <c r="FH80">
        <v>-1E-3</v>
      </c>
      <c r="FI80">
        <v>9.0999999999999998E-2</v>
      </c>
      <c r="FJ80">
        <v>-2.9000000000000001E-2</v>
      </c>
      <c r="FK80">
        <v>800</v>
      </c>
      <c r="FL80">
        <v>15</v>
      </c>
      <c r="FM80">
        <v>0.04</v>
      </c>
      <c r="FN80">
        <v>0.02</v>
      </c>
      <c r="FO80">
        <v>-53.717932500000003</v>
      </c>
      <c r="FP80">
        <v>0.23854221388379859</v>
      </c>
      <c r="FQ80">
        <v>0.13147056208045199</v>
      </c>
      <c r="FR80">
        <v>1</v>
      </c>
      <c r="FS80">
        <v>7.8678152499999996</v>
      </c>
      <c r="FT80">
        <v>-7.1749981238270741E-2</v>
      </c>
      <c r="FU80">
        <v>2.1858583209748511E-2</v>
      </c>
      <c r="FV80">
        <v>1</v>
      </c>
      <c r="FW80">
        <v>2</v>
      </c>
      <c r="FX80">
        <v>2</v>
      </c>
      <c r="FY80" t="s">
        <v>424</v>
      </c>
      <c r="FZ80">
        <v>2.90944</v>
      </c>
      <c r="GA80">
        <v>2.8540700000000001</v>
      </c>
      <c r="GB80">
        <v>0.153228</v>
      </c>
      <c r="GC80">
        <v>0.16311300000000001</v>
      </c>
      <c r="GD80">
        <v>0.11008</v>
      </c>
      <c r="GE80">
        <v>8.4054400000000001E-2</v>
      </c>
      <c r="GF80">
        <v>28066.5</v>
      </c>
      <c r="GG80">
        <v>22272.799999999999</v>
      </c>
      <c r="GH80">
        <v>30545.3</v>
      </c>
      <c r="GI80">
        <v>24575.599999999999</v>
      </c>
      <c r="GJ80">
        <v>35605.1</v>
      </c>
      <c r="GK80">
        <v>30225.599999999999</v>
      </c>
      <c r="GL80">
        <v>41452.1</v>
      </c>
      <c r="GM80">
        <v>33965</v>
      </c>
      <c r="GN80">
        <v>2.06663</v>
      </c>
      <c r="GO80">
        <v>1.9541500000000001</v>
      </c>
      <c r="GP80">
        <v>2.6337800000000001E-2</v>
      </c>
      <c r="GQ80">
        <v>0</v>
      </c>
      <c r="GR80">
        <v>27.4634</v>
      </c>
      <c r="GS80">
        <v>999.9</v>
      </c>
      <c r="GT80">
        <v>54.3</v>
      </c>
      <c r="GU80">
        <v>35.799999999999997</v>
      </c>
      <c r="GV80">
        <v>32.193899999999999</v>
      </c>
      <c r="GW80">
        <v>61.768700000000003</v>
      </c>
      <c r="GX80">
        <v>24.7636</v>
      </c>
      <c r="GY80">
        <v>1</v>
      </c>
      <c r="GZ80">
        <v>0.38893</v>
      </c>
      <c r="HA80">
        <v>2.3921999999999999</v>
      </c>
      <c r="HB80">
        <v>20.289300000000001</v>
      </c>
      <c r="HC80">
        <v>5.2337600000000002</v>
      </c>
      <c r="HD80">
        <v>11.950100000000001</v>
      </c>
      <c r="HE80">
        <v>4.9870000000000001</v>
      </c>
      <c r="HF80">
        <v>3.2860999999999998</v>
      </c>
      <c r="HG80">
        <v>9999</v>
      </c>
      <c r="HH80">
        <v>9999</v>
      </c>
      <c r="HI80">
        <v>9999</v>
      </c>
      <c r="HJ80">
        <v>188.5</v>
      </c>
      <c r="HK80">
        <v>1.86111</v>
      </c>
      <c r="HL80">
        <v>1.85883</v>
      </c>
      <c r="HM80">
        <v>1.85927</v>
      </c>
      <c r="HN80">
        <v>1.8575600000000001</v>
      </c>
      <c r="HO80">
        <v>1.85947</v>
      </c>
      <c r="HP80">
        <v>1.85684</v>
      </c>
      <c r="HQ80">
        <v>1.8653900000000001</v>
      </c>
      <c r="HR80">
        <v>1.8646100000000001</v>
      </c>
      <c r="HS80">
        <v>0</v>
      </c>
      <c r="HT80">
        <v>0</v>
      </c>
      <c r="HU80">
        <v>0</v>
      </c>
      <c r="HV80">
        <v>0</v>
      </c>
      <c r="HW80" t="s">
        <v>425</v>
      </c>
      <c r="HX80" t="s">
        <v>426</v>
      </c>
      <c r="HY80" t="s">
        <v>427</v>
      </c>
      <c r="HZ80" t="s">
        <v>427</v>
      </c>
      <c r="IA80" t="s">
        <v>427</v>
      </c>
      <c r="IB80" t="s">
        <v>427</v>
      </c>
      <c r="IC80">
        <v>0</v>
      </c>
      <c r="ID80">
        <v>100</v>
      </c>
      <c r="IE80">
        <v>100</v>
      </c>
      <c r="IF80">
        <v>0.113</v>
      </c>
      <c r="IG80">
        <v>2.4299999999999999E-2</v>
      </c>
      <c r="IH80">
        <v>-9.7776832298645089E-2</v>
      </c>
      <c r="II80">
        <v>1.158620315000149E-3</v>
      </c>
      <c r="IJ80">
        <v>-1.4607559310062331E-6</v>
      </c>
      <c r="IK80">
        <v>3.8484305645441042E-10</v>
      </c>
      <c r="IL80">
        <v>-7.6290604706348922E-2</v>
      </c>
      <c r="IM80">
        <v>3.0484640434847699E-3</v>
      </c>
      <c r="IN80">
        <v>-9.3584587959385786E-5</v>
      </c>
      <c r="IO80">
        <v>6.42983829145831E-6</v>
      </c>
      <c r="IP80">
        <v>4</v>
      </c>
      <c r="IQ80">
        <v>2084</v>
      </c>
      <c r="IR80">
        <v>2</v>
      </c>
      <c r="IS80">
        <v>32</v>
      </c>
      <c r="IT80">
        <v>0.7</v>
      </c>
      <c r="IU80">
        <v>0.7</v>
      </c>
      <c r="IV80">
        <v>1.77979</v>
      </c>
      <c r="IW80">
        <v>2.4304199999999998</v>
      </c>
      <c r="IX80">
        <v>1.54297</v>
      </c>
      <c r="IY80">
        <v>2.35107</v>
      </c>
      <c r="IZ80">
        <v>1.54541</v>
      </c>
      <c r="JA80">
        <v>2.2961399999999998</v>
      </c>
      <c r="JB80">
        <v>37.337800000000001</v>
      </c>
      <c r="JC80">
        <v>15.8657</v>
      </c>
      <c r="JD80">
        <v>18</v>
      </c>
      <c r="JE80">
        <v>511.83100000000002</v>
      </c>
      <c r="JF80">
        <v>507.416</v>
      </c>
      <c r="JG80">
        <v>24.4528</v>
      </c>
      <c r="JH80">
        <v>32.2224</v>
      </c>
      <c r="JI80">
        <v>29.9998</v>
      </c>
      <c r="JJ80">
        <v>32.1417</v>
      </c>
      <c r="JK80">
        <v>32.0745</v>
      </c>
      <c r="JL80">
        <v>35.712200000000003</v>
      </c>
      <c r="JM80">
        <v>58.192900000000002</v>
      </c>
      <c r="JN80">
        <v>0</v>
      </c>
      <c r="JO80">
        <v>24.497900000000001</v>
      </c>
      <c r="JP80">
        <v>800</v>
      </c>
      <c r="JQ80">
        <v>15.327</v>
      </c>
      <c r="JR80">
        <v>99.768900000000002</v>
      </c>
      <c r="JS80">
        <v>99.348299999999995</v>
      </c>
    </row>
    <row r="81" spans="1:279" x14ac:dyDescent="0.25">
      <c r="A81">
        <v>65</v>
      </c>
      <c r="B81">
        <v>1657390509.5</v>
      </c>
      <c r="C81">
        <v>13405.5</v>
      </c>
      <c r="D81" t="s">
        <v>747</v>
      </c>
      <c r="E81" t="s">
        <v>748</v>
      </c>
      <c r="F81" t="s">
        <v>413</v>
      </c>
      <c r="G81" t="s">
        <v>414</v>
      </c>
      <c r="H81" t="s">
        <v>31</v>
      </c>
      <c r="I81" t="s">
        <v>416</v>
      </c>
      <c r="J81" t="s">
        <v>417</v>
      </c>
      <c r="K81">
        <v>1657390509.5</v>
      </c>
      <c r="L81">
        <f t="shared" ref="L81:L97" si="100">(M81)/1000</f>
        <v>6.5673958086127811E-3</v>
      </c>
      <c r="M81">
        <f t="shared" ref="M81:M97" si="101">IF(DB81, AP81, AJ81)</f>
        <v>6.5673958086127815</v>
      </c>
      <c r="N81">
        <f t="shared" ref="N81:N97" si="102">IF(DB81, AK81, AI81)</f>
        <v>40.247007642778073</v>
      </c>
      <c r="O81">
        <f t="shared" ref="O81:O97" si="103">DD81 - IF(AW81&gt;1, N81*CX81*100/(AY81*DR81), 0)</f>
        <v>944.43</v>
      </c>
      <c r="P81">
        <f t="shared" ref="P81:P97" si="104">((V81-L81/2)*O81-N81)/(V81+L81/2)</f>
        <v>775.85327589018198</v>
      </c>
      <c r="Q81">
        <f t="shared" ref="Q81:Q97" si="105">P81*(DK81+DL81)/1000</f>
        <v>77.332301508394593</v>
      </c>
      <c r="R81">
        <f t="shared" ref="R81:R97" si="106">(DD81 - IF(AW81&gt;1, N81*CX81*100/(AY81*DR81), 0))*(DK81+DL81)/1000</f>
        <v>94.134996632934005</v>
      </c>
      <c r="S81">
        <f t="shared" ref="S81:S97" si="107">2/((1/U81-1/T81)+SIGN(U81)*SQRT((1/U81-1/T81)*(1/U81-1/T81) + 4*CY81/((CY81+1)*(CY81+1))*(2*1/U81*1/T81-1/T81*1/T81)))</f>
        <v>0.46866985825309554</v>
      </c>
      <c r="T81">
        <f t="shared" ref="T81:T97" si="108">IF(LEFT(CZ81,1)&lt;&gt;"0",IF(LEFT(CZ81,1)="1",3,DA81),$D$5+$E$5*(DR81*DK81/($K$5*1000))+$F$5*(DR81*DK81/($K$5*1000))*MAX(MIN(CX81,$J$5),$I$5)*MAX(MIN(CX81,$J$5),$I$5)+$G$5*MAX(MIN(CX81,$J$5),$I$5)*(DR81*DK81/($K$5*1000))+$H$5*(DR81*DK81/($K$5*1000))*(DR81*DK81/($K$5*1000)))</f>
        <v>2.920536067332935</v>
      </c>
      <c r="U81">
        <f t="shared" ref="U81:U97" si="109">L81*(1000-(1000*0.61365*EXP(17.502*Y81/(240.97+Y81))/(DK81+DL81)+DF81)/2)/(1000*0.61365*EXP(17.502*Y81/(240.97+Y81))/(DK81+DL81)-DF81)</f>
        <v>0.43054166639801456</v>
      </c>
      <c r="V81">
        <f t="shared" ref="V81:V97" si="110">1/((CY81+1)/(S81/1.6)+1/(T81/1.37)) + CY81/((CY81+1)/(S81/1.6) + CY81/(T81/1.37))</f>
        <v>0.27225525037924858</v>
      </c>
      <c r="W81">
        <f t="shared" ref="W81:W97" si="111">(CT81*CW81)</f>
        <v>289.57343307249511</v>
      </c>
      <c r="X81">
        <f t="shared" ref="X81:X97" si="112">(DM81+(W81+2*0.95*0.0000000567*(((DM81+$B$7)+273)^4-(DM81+273)^4)-44100*L81)/(1.84*29.3*T81+8*0.95*0.0000000567*(DM81+273)^3))</f>
        <v>28.266912103683278</v>
      </c>
      <c r="Y81">
        <f t="shared" ref="Y81:Y97" si="113">($C$7*DN81+$D$7*DO81+$E$7*X81)</f>
        <v>28.017499999999998</v>
      </c>
      <c r="Z81">
        <f t="shared" ref="Z81:Z97" si="114">0.61365*EXP(17.502*Y81/(240.97+Y81))</f>
        <v>3.7987128600004323</v>
      </c>
      <c r="AA81">
        <f t="shared" ref="AA81:AA97" si="115">(AB81/AC81*100)</f>
        <v>60.3217144383838</v>
      </c>
      <c r="AB81">
        <f t="shared" ref="AB81:AB97" si="116">DF81*(DK81+DL81)/1000</f>
        <v>2.32501271503356</v>
      </c>
      <c r="AC81">
        <f t="shared" ref="AC81:AC97" si="117">0.61365*EXP(17.502*DM81/(240.97+DM81))</f>
        <v>3.8543545001667132</v>
      </c>
      <c r="AD81">
        <f t="shared" ref="AD81:AD97" si="118">(Z81-DF81*(DK81+DL81)/1000)</f>
        <v>1.4737001449668723</v>
      </c>
      <c r="AE81">
        <f t="shared" ref="AE81:AE97" si="119">(-L81*44100)</f>
        <v>-289.62215515982365</v>
      </c>
      <c r="AF81">
        <f t="shared" ref="AF81:AF97" si="120">2*29.3*T81*0.92*(DM81-Y81)</f>
        <v>39.315749533374792</v>
      </c>
      <c r="AG81">
        <f t="shared" ref="AG81:AG97" si="121">2*0.95*0.0000000567*(((DM81+$B$7)+273)^4-(Y81+273)^4)</f>
        <v>2.9385343625122133</v>
      </c>
      <c r="AH81">
        <f t="shared" ref="AH81:AH97" si="122">W81+AG81+AE81+AF81</f>
        <v>42.20556180855845</v>
      </c>
      <c r="AI81">
        <f t="shared" ref="AI81:AI97" si="123">DJ81*AW81*(DE81-DD81*(1000-AW81*DG81)/(1000-AW81*DF81))/(100*CX81)</f>
        <v>40.032334022972144</v>
      </c>
      <c r="AJ81">
        <f t="shared" ref="AJ81:AJ97" si="124">1000*DJ81*AW81*(DF81-DG81)/(100*CX81*(1000-AW81*DF81))</f>
        <v>6.6365518323518033</v>
      </c>
      <c r="AK81">
        <f t="shared" ref="AK81:AK97" si="125">(AL81 - AM81 - DK81*1000/(8.314*(DM81+273.15)) * AO81/DJ81 * AN81) * DJ81/(100*CX81) * (1000 - DG81)/1000</f>
        <v>40.247007642778073</v>
      </c>
      <c r="AL81">
        <v>1015.8493646531909</v>
      </c>
      <c r="AM81">
        <v>967.03513333333296</v>
      </c>
      <c r="AN81">
        <v>-4.563079638950604E-2</v>
      </c>
      <c r="AO81">
        <v>67.043229843896768</v>
      </c>
      <c r="AP81">
        <f t="shared" ref="AP81:AP97" si="126">(AR81 - AQ81 + DK81*1000/(8.314*(DM81+273.15)) * AT81/DJ81 * AS81) * DJ81/(100*CX81) * 1000/(1000 - AR81)</f>
        <v>6.5673958086127815</v>
      </c>
      <c r="AQ81">
        <v>15.55582262520052</v>
      </c>
      <c r="AR81">
        <v>23.328964848484851</v>
      </c>
      <c r="AS81">
        <v>-1.231309304586206E-2</v>
      </c>
      <c r="AT81">
        <v>78.093397946877673</v>
      </c>
      <c r="AU81">
        <v>0</v>
      </c>
      <c r="AV81">
        <v>0</v>
      </c>
      <c r="AW81">
        <f t="shared" ref="AW81:AW97" si="127">IF(AU81*$H$13&gt;=AY81,1,(AY81/(AY81-AU81*$H$13)))</f>
        <v>1</v>
      </c>
      <c r="AX81">
        <f t="shared" ref="AX81:AX97" si="128">(AW81-1)*100</f>
        <v>0</v>
      </c>
      <c r="AY81">
        <f t="shared" ref="AY81:AY97" si="129">MAX(0,($B$13+$C$13*DR81)/(1+$D$13*DR81)*DK81/(DM81+273)*$E$13)</f>
        <v>52386.546503805286</v>
      </c>
      <c r="AZ81" t="s">
        <v>418</v>
      </c>
      <c r="BA81">
        <v>10261.299999999999</v>
      </c>
      <c r="BB81">
        <v>726.8726923076922</v>
      </c>
      <c r="BC81">
        <v>3279.05</v>
      </c>
      <c r="BD81">
        <f t="shared" ref="BD81:BD97" si="130">1-BB81/BC81</f>
        <v>0.77832826815458989</v>
      </c>
      <c r="BE81">
        <v>-1.5391584728262959</v>
      </c>
      <c r="BF81" t="s">
        <v>749</v>
      </c>
      <c r="BG81">
        <v>10249.1</v>
      </c>
      <c r="BH81">
        <v>841.65904000000012</v>
      </c>
      <c r="BI81">
        <v>1208.93</v>
      </c>
      <c r="BJ81">
        <f t="shared" ref="BJ81:BJ97" si="131">1-BH81/BI81</f>
        <v>0.30379836715111708</v>
      </c>
      <c r="BK81">
        <v>0.5</v>
      </c>
      <c r="BL81">
        <f t="shared" ref="BL81:BL97" si="132">CU81</f>
        <v>1513.2185995194275</v>
      </c>
      <c r="BM81">
        <f t="shared" ref="BM81:BM97" si="133">N81</f>
        <v>40.247007642778073</v>
      </c>
      <c r="BN81">
        <f t="shared" ref="BN81:BN97" si="134">BJ81*BK81*BL81</f>
        <v>229.85666983835111</v>
      </c>
      <c r="BO81">
        <f t="shared" ref="BO81:BO97" si="135">(BM81-BE81)/BL81</f>
        <v>2.7614097612119585E-2</v>
      </c>
      <c r="BP81">
        <f t="shared" ref="BP81:BP97" si="136">(BC81-BI81)/BI81</f>
        <v>1.7123572084405216</v>
      </c>
      <c r="BQ81">
        <f t="shared" ref="BQ81:BQ97" si="137">BB81/(BD81+BB81/BI81)</f>
        <v>526.87924325552808</v>
      </c>
      <c r="BR81" t="s">
        <v>750</v>
      </c>
      <c r="BS81">
        <v>591.71</v>
      </c>
      <c r="BT81">
        <f t="shared" ref="BT81:BT97" si="138">IF(BS81&lt;&gt;0, BS81, BQ81)</f>
        <v>591.71</v>
      </c>
      <c r="BU81">
        <f t="shared" ref="BU81:BU97" si="139">1-BT81/BI81</f>
        <v>0.51055065222965768</v>
      </c>
      <c r="BV81">
        <f t="shared" ref="BV81:BV97" si="140">(BI81-BH81)/(BI81-BT81)</f>
        <v>0.59504060140630555</v>
      </c>
      <c r="BW81">
        <f t="shared" ref="BW81:BW97" si="141">(BC81-BI81)/(BC81-BT81)</f>
        <v>0.77032307039674908</v>
      </c>
      <c r="BX81">
        <f t="shared" ref="BX81:BX97" si="142">(BI81-BH81)/(BI81-BB81)</f>
        <v>0.76188236157686284</v>
      </c>
      <c r="BY81">
        <f t="shared" ref="BY81:BY97" si="143">(BC81-BI81)/(BC81-BB81)</f>
        <v>0.8111191937020289</v>
      </c>
      <c r="BZ81">
        <f t="shared" ref="BZ81:BZ97" si="144">(BV81*BT81/BH81)</f>
        <v>0.41833029472139338</v>
      </c>
      <c r="CA81">
        <f t="shared" ref="CA81:CA97" si="145">(1-BZ81)</f>
        <v>0.58166970527860662</v>
      </c>
      <c r="CB81">
        <v>3554</v>
      </c>
      <c r="CC81">
        <v>300</v>
      </c>
      <c r="CD81">
        <v>300</v>
      </c>
      <c r="CE81">
        <v>300</v>
      </c>
      <c r="CF81">
        <v>10249.1</v>
      </c>
      <c r="CG81">
        <v>1133.96</v>
      </c>
      <c r="CH81">
        <v>-1.1173000000000001E-2</v>
      </c>
      <c r="CI81">
        <v>0.1</v>
      </c>
      <c r="CJ81" t="s">
        <v>421</v>
      </c>
      <c r="CK81" t="s">
        <v>421</v>
      </c>
      <c r="CL81" t="s">
        <v>421</v>
      </c>
      <c r="CM81" t="s">
        <v>421</v>
      </c>
      <c r="CN81" t="s">
        <v>421</v>
      </c>
      <c r="CO81" t="s">
        <v>421</v>
      </c>
      <c r="CP81" t="s">
        <v>421</v>
      </c>
      <c r="CQ81" t="s">
        <v>421</v>
      </c>
      <c r="CR81" t="s">
        <v>421</v>
      </c>
      <c r="CS81" t="s">
        <v>421</v>
      </c>
      <c r="CT81">
        <f t="shared" ref="CT81:CT97" si="146">$B$11*DS81+$C$11*DT81+$F$11*EE81*(1-EH81)</f>
        <v>1800.04</v>
      </c>
      <c r="CU81">
        <f t="shared" ref="CU81:CU97" si="147">CT81*CV81</f>
        <v>1513.2185995194275</v>
      </c>
      <c r="CV81">
        <f t="shared" ref="CV81:CV97" si="148">($B$11*$D$9+$C$11*$D$9+$F$11*((ER81+EJ81)/MAX(ER81+EJ81+ES81, 0.1)*$I$9+ES81/MAX(ER81+EJ81+ES81, 0.1)*$J$9))/($B$11+$C$11+$F$11)</f>
        <v>0.84065831843704997</v>
      </c>
      <c r="CW81">
        <f t="shared" ref="CW81:CW97" si="149">($B$11*$K$9+$C$11*$K$9+$F$11*((ER81+EJ81)/MAX(ER81+EJ81+ES81, 0.1)*$P$9+ES81/MAX(ER81+EJ81+ES81, 0.1)*$Q$9))/($B$11+$C$11+$F$11)</f>
        <v>0.16087055458350655</v>
      </c>
      <c r="CX81">
        <v>6</v>
      </c>
      <c r="CY81">
        <v>0.5</v>
      </c>
      <c r="CZ81" t="s">
        <v>422</v>
      </c>
      <c r="DA81">
        <v>2</v>
      </c>
      <c r="DB81" t="b">
        <v>1</v>
      </c>
      <c r="DC81">
        <v>1657390509.5</v>
      </c>
      <c r="DD81">
        <v>944.43</v>
      </c>
      <c r="DE81">
        <v>999.98800000000006</v>
      </c>
      <c r="DF81">
        <v>23.3262</v>
      </c>
      <c r="DG81">
        <v>15.548400000000001</v>
      </c>
      <c r="DH81">
        <v>944.38199999999995</v>
      </c>
      <c r="DI81">
        <v>23.295200000000001</v>
      </c>
      <c r="DJ81">
        <v>500.01900000000001</v>
      </c>
      <c r="DK81">
        <v>99.574200000000005</v>
      </c>
      <c r="DL81">
        <v>9.9673800000000007E-2</v>
      </c>
      <c r="DM81">
        <v>28.267199999999999</v>
      </c>
      <c r="DN81">
        <v>28.017499999999998</v>
      </c>
      <c r="DO81">
        <v>999.9</v>
      </c>
      <c r="DP81">
        <v>0</v>
      </c>
      <c r="DQ81">
        <v>0</v>
      </c>
      <c r="DR81">
        <v>9991.25</v>
      </c>
      <c r="DS81">
        <v>0</v>
      </c>
      <c r="DT81">
        <v>2131.35</v>
      </c>
      <c r="DU81">
        <v>-55.558199999999999</v>
      </c>
      <c r="DV81">
        <v>966.98599999999999</v>
      </c>
      <c r="DW81">
        <v>1015.78</v>
      </c>
      <c r="DX81">
        <v>7.7777599999999998</v>
      </c>
      <c r="DY81">
        <v>999.98800000000006</v>
      </c>
      <c r="DZ81">
        <v>15.548400000000001</v>
      </c>
      <c r="EA81">
        <v>2.3226900000000001</v>
      </c>
      <c r="EB81">
        <v>1.5482199999999999</v>
      </c>
      <c r="EC81">
        <v>19.834599999999998</v>
      </c>
      <c r="ED81">
        <v>13.4529</v>
      </c>
      <c r="EE81">
        <v>1800.04</v>
      </c>
      <c r="EF81">
        <v>0.97799499999999995</v>
      </c>
      <c r="EG81">
        <v>2.2004800000000001E-2</v>
      </c>
      <c r="EH81">
        <v>0</v>
      </c>
      <c r="EI81">
        <v>840.41300000000001</v>
      </c>
      <c r="EJ81">
        <v>5.0007299999999999</v>
      </c>
      <c r="EK81">
        <v>19832.8</v>
      </c>
      <c r="EL81">
        <v>14733.7</v>
      </c>
      <c r="EM81">
        <v>45.061999999999998</v>
      </c>
      <c r="EN81">
        <v>47.061999999999998</v>
      </c>
      <c r="EO81">
        <v>46</v>
      </c>
      <c r="EP81">
        <v>46.311999999999998</v>
      </c>
      <c r="EQ81">
        <v>46.875</v>
      </c>
      <c r="ER81">
        <v>1755.54</v>
      </c>
      <c r="ES81">
        <v>39.5</v>
      </c>
      <c r="ET81">
        <v>0</v>
      </c>
      <c r="EU81">
        <v>110.9000000953674</v>
      </c>
      <c r="EV81">
        <v>0</v>
      </c>
      <c r="EW81">
        <v>841.65904000000012</v>
      </c>
      <c r="EX81">
        <v>-9.5072307512529104</v>
      </c>
      <c r="EY81">
        <v>-431.47692322780148</v>
      </c>
      <c r="EZ81">
        <v>19844.151999999998</v>
      </c>
      <c r="FA81">
        <v>15</v>
      </c>
      <c r="FB81">
        <v>1657390472.5</v>
      </c>
      <c r="FC81" t="s">
        <v>751</v>
      </c>
      <c r="FD81">
        <v>1657390460.5</v>
      </c>
      <c r="FE81">
        <v>1657390472.5</v>
      </c>
      <c r="FF81">
        <v>69</v>
      </c>
      <c r="FG81">
        <v>2.9000000000000001E-2</v>
      </c>
      <c r="FH81">
        <v>6.0000000000000001E-3</v>
      </c>
      <c r="FI81">
        <v>1.4999999999999999E-2</v>
      </c>
      <c r="FJ81">
        <v>-2.3E-2</v>
      </c>
      <c r="FK81">
        <v>1000</v>
      </c>
      <c r="FL81">
        <v>15</v>
      </c>
      <c r="FM81">
        <v>0.03</v>
      </c>
      <c r="FN81">
        <v>0.01</v>
      </c>
      <c r="FO81">
        <v>-55.499639024390248</v>
      </c>
      <c r="FP81">
        <v>-0.16092752613247391</v>
      </c>
      <c r="FQ81">
        <v>0.12446893407701159</v>
      </c>
      <c r="FR81">
        <v>1</v>
      </c>
      <c r="FS81">
        <v>7.7862765853658544</v>
      </c>
      <c r="FT81">
        <v>3.4321463414650061E-2</v>
      </c>
      <c r="FU81">
        <v>1.7075448301047302E-2</v>
      </c>
      <c r="FV81">
        <v>1</v>
      </c>
      <c r="FW81">
        <v>2</v>
      </c>
      <c r="FX81">
        <v>2</v>
      </c>
      <c r="FY81" t="s">
        <v>424</v>
      </c>
      <c r="FZ81">
        <v>2.9093800000000001</v>
      </c>
      <c r="GA81">
        <v>2.8536800000000002</v>
      </c>
      <c r="GB81">
        <v>0.17921300000000001</v>
      </c>
      <c r="GC81">
        <v>0.188801</v>
      </c>
      <c r="GD81">
        <v>0.110414</v>
      </c>
      <c r="GE81">
        <v>8.4938E-2</v>
      </c>
      <c r="GF81">
        <v>27201.7</v>
      </c>
      <c r="GG81">
        <v>21586.3</v>
      </c>
      <c r="GH81">
        <v>30543</v>
      </c>
      <c r="GI81">
        <v>24573.8</v>
      </c>
      <c r="GJ81">
        <v>35589.699999999997</v>
      </c>
      <c r="GK81">
        <v>30194.400000000001</v>
      </c>
      <c r="GL81">
        <v>41449.699999999997</v>
      </c>
      <c r="GM81">
        <v>33962.6</v>
      </c>
      <c r="GN81">
        <v>2.0660699999999999</v>
      </c>
      <c r="GO81">
        <v>1.9544999999999999</v>
      </c>
      <c r="GP81">
        <v>3.4011899999999998E-2</v>
      </c>
      <c r="GQ81">
        <v>0</v>
      </c>
      <c r="GR81">
        <v>27.4619</v>
      </c>
      <c r="GS81">
        <v>999.9</v>
      </c>
      <c r="GT81">
        <v>54.4</v>
      </c>
      <c r="GU81">
        <v>35.799999999999997</v>
      </c>
      <c r="GV81">
        <v>32.247900000000001</v>
      </c>
      <c r="GW81">
        <v>61.858699999999999</v>
      </c>
      <c r="GX81">
        <v>24.695499999999999</v>
      </c>
      <c r="GY81">
        <v>1</v>
      </c>
      <c r="GZ81">
        <v>0.39341500000000001</v>
      </c>
      <c r="HA81">
        <v>3.2803900000000001</v>
      </c>
      <c r="HB81">
        <v>20.273800000000001</v>
      </c>
      <c r="HC81">
        <v>5.2336099999999997</v>
      </c>
      <c r="HD81">
        <v>11.950100000000001</v>
      </c>
      <c r="HE81">
        <v>4.9832999999999998</v>
      </c>
      <c r="HF81">
        <v>3.2860299999999998</v>
      </c>
      <c r="HG81">
        <v>9999</v>
      </c>
      <c r="HH81">
        <v>9999</v>
      </c>
      <c r="HI81">
        <v>9999</v>
      </c>
      <c r="HJ81">
        <v>188.5</v>
      </c>
      <c r="HK81">
        <v>1.86111</v>
      </c>
      <c r="HL81">
        <v>1.85883</v>
      </c>
      <c r="HM81">
        <v>1.85927</v>
      </c>
      <c r="HN81">
        <v>1.85751</v>
      </c>
      <c r="HO81">
        <v>1.85944</v>
      </c>
      <c r="HP81">
        <v>1.85684</v>
      </c>
      <c r="HQ81">
        <v>1.8653500000000001</v>
      </c>
      <c r="HR81">
        <v>1.8645700000000001</v>
      </c>
      <c r="HS81">
        <v>0</v>
      </c>
      <c r="HT81">
        <v>0</v>
      </c>
      <c r="HU81">
        <v>0</v>
      </c>
      <c r="HV81">
        <v>0</v>
      </c>
      <c r="HW81" t="s">
        <v>425</v>
      </c>
      <c r="HX81" t="s">
        <v>426</v>
      </c>
      <c r="HY81" t="s">
        <v>427</v>
      </c>
      <c r="HZ81" t="s">
        <v>427</v>
      </c>
      <c r="IA81" t="s">
        <v>427</v>
      </c>
      <c r="IB81" t="s">
        <v>427</v>
      </c>
      <c r="IC81">
        <v>0</v>
      </c>
      <c r="ID81">
        <v>100</v>
      </c>
      <c r="IE81">
        <v>100</v>
      </c>
      <c r="IF81">
        <v>4.8000000000000001E-2</v>
      </c>
      <c r="IG81">
        <v>3.1E-2</v>
      </c>
      <c r="IH81">
        <v>-6.7969416603556571E-2</v>
      </c>
      <c r="II81">
        <v>1.158620315000149E-3</v>
      </c>
      <c r="IJ81">
        <v>-1.4607559310062331E-6</v>
      </c>
      <c r="IK81">
        <v>3.8484305645441042E-10</v>
      </c>
      <c r="IL81">
        <v>-7.0518699746502517E-2</v>
      </c>
      <c r="IM81">
        <v>3.0484640434847699E-3</v>
      </c>
      <c r="IN81">
        <v>-9.3584587959385786E-5</v>
      </c>
      <c r="IO81">
        <v>6.42983829145831E-6</v>
      </c>
      <c r="IP81">
        <v>4</v>
      </c>
      <c r="IQ81">
        <v>2084</v>
      </c>
      <c r="IR81">
        <v>2</v>
      </c>
      <c r="IS81">
        <v>32</v>
      </c>
      <c r="IT81">
        <v>0.8</v>
      </c>
      <c r="IU81">
        <v>0.6</v>
      </c>
      <c r="IV81">
        <v>2.1386699999999998</v>
      </c>
      <c r="IW81">
        <v>2.4279799999999998</v>
      </c>
      <c r="IX81">
        <v>1.54419</v>
      </c>
      <c r="IY81">
        <v>2.35107</v>
      </c>
      <c r="IZ81">
        <v>1.54541</v>
      </c>
      <c r="JA81">
        <v>2.3071299999999999</v>
      </c>
      <c r="JB81">
        <v>37.337800000000001</v>
      </c>
      <c r="JC81">
        <v>15.8482</v>
      </c>
      <c r="JD81">
        <v>18</v>
      </c>
      <c r="JE81">
        <v>511.702</v>
      </c>
      <c r="JF81">
        <v>507.94900000000001</v>
      </c>
      <c r="JG81">
        <v>24.182099999999998</v>
      </c>
      <c r="JH81">
        <v>32.225299999999997</v>
      </c>
      <c r="JI81">
        <v>30.0001</v>
      </c>
      <c r="JJ81">
        <v>32.167299999999997</v>
      </c>
      <c r="JK81">
        <v>32.106699999999996</v>
      </c>
      <c r="JL81">
        <v>42.917499999999997</v>
      </c>
      <c r="JM81">
        <v>57.556600000000003</v>
      </c>
      <c r="JN81">
        <v>0</v>
      </c>
      <c r="JO81">
        <v>24.1769</v>
      </c>
      <c r="JP81">
        <v>1000</v>
      </c>
      <c r="JQ81">
        <v>15.566000000000001</v>
      </c>
      <c r="JR81">
        <v>99.7624</v>
      </c>
      <c r="JS81">
        <v>99.341099999999997</v>
      </c>
    </row>
    <row r="82" spans="1:279" x14ac:dyDescent="0.25">
      <c r="A82">
        <v>66</v>
      </c>
      <c r="B82">
        <v>1657390621.5</v>
      </c>
      <c r="C82">
        <v>13517.5</v>
      </c>
      <c r="D82" t="s">
        <v>752</v>
      </c>
      <c r="E82" t="s">
        <v>753</v>
      </c>
      <c r="F82" t="s">
        <v>413</v>
      </c>
      <c r="G82" t="s">
        <v>414</v>
      </c>
      <c r="H82" t="s">
        <v>31</v>
      </c>
      <c r="I82" t="s">
        <v>416</v>
      </c>
      <c r="J82" t="s">
        <v>417</v>
      </c>
      <c r="K82">
        <v>1657390621.5</v>
      </c>
      <c r="L82">
        <f t="shared" si="100"/>
        <v>6.2654262195510103E-3</v>
      </c>
      <c r="M82">
        <f t="shared" si="101"/>
        <v>6.26542621955101</v>
      </c>
      <c r="N82">
        <f t="shared" si="102"/>
        <v>39.638922631435854</v>
      </c>
      <c r="O82">
        <f t="shared" si="103"/>
        <v>1143.74</v>
      </c>
      <c r="P82">
        <f t="shared" si="104"/>
        <v>964.04954054834695</v>
      </c>
      <c r="Q82">
        <f t="shared" si="105"/>
        <v>96.084601356560015</v>
      </c>
      <c r="R82">
        <f t="shared" si="106"/>
        <v>113.99393634173998</v>
      </c>
      <c r="S82">
        <f t="shared" si="107"/>
        <v>0.44117846062145871</v>
      </c>
      <c r="T82">
        <f t="shared" si="108"/>
        <v>2.9202061467122098</v>
      </c>
      <c r="U82">
        <f t="shared" si="109"/>
        <v>0.40721508183364419</v>
      </c>
      <c r="V82">
        <f t="shared" si="110"/>
        <v>0.25734266971586839</v>
      </c>
      <c r="W82">
        <f t="shared" si="111"/>
        <v>289.54572207264232</v>
      </c>
      <c r="X82">
        <f t="shared" si="112"/>
        <v>28.302747537366972</v>
      </c>
      <c r="Y82">
        <f t="shared" si="113"/>
        <v>28.0349</v>
      </c>
      <c r="Z82">
        <f t="shared" si="114"/>
        <v>3.8025673269333859</v>
      </c>
      <c r="AA82">
        <f t="shared" si="115"/>
        <v>60.241213809026796</v>
      </c>
      <c r="AB82">
        <f t="shared" si="116"/>
        <v>2.3161478032287</v>
      </c>
      <c r="AC82">
        <f t="shared" si="117"/>
        <v>3.8447894004447147</v>
      </c>
      <c r="AD82">
        <f t="shared" si="118"/>
        <v>1.486419523704686</v>
      </c>
      <c r="AE82">
        <f t="shared" si="119"/>
        <v>-276.30529628219955</v>
      </c>
      <c r="AF82">
        <f t="shared" si="120"/>
        <v>29.849515556981416</v>
      </c>
      <c r="AG82">
        <f t="shared" si="121"/>
        <v>2.2309806404122998</v>
      </c>
      <c r="AH82">
        <f t="shared" si="122"/>
        <v>45.320921987836513</v>
      </c>
      <c r="AI82">
        <f t="shared" si="123"/>
        <v>39.43143650215989</v>
      </c>
      <c r="AJ82">
        <f t="shared" si="124"/>
        <v>6.3174856154722754</v>
      </c>
      <c r="AK82">
        <f t="shared" si="125"/>
        <v>39.638922631435854</v>
      </c>
      <c r="AL82">
        <v>1219.4032652663111</v>
      </c>
      <c r="AM82">
        <v>1170.962424242424</v>
      </c>
      <c r="AN82">
        <v>2.1787121289287191E-2</v>
      </c>
      <c r="AO82">
        <v>67.028206199468016</v>
      </c>
      <c r="AP82">
        <f t="shared" si="126"/>
        <v>6.26542621955101</v>
      </c>
      <c r="AQ82">
        <v>15.83759485368715</v>
      </c>
      <c r="AR82">
        <v>23.24233818181817</v>
      </c>
      <c r="AS82">
        <v>-1.002073099272913E-2</v>
      </c>
      <c r="AT82">
        <v>77.963615282036116</v>
      </c>
      <c r="AU82">
        <v>0</v>
      </c>
      <c r="AV82">
        <v>0</v>
      </c>
      <c r="AW82">
        <f t="shared" si="127"/>
        <v>1</v>
      </c>
      <c r="AX82">
        <f t="shared" si="128"/>
        <v>0</v>
      </c>
      <c r="AY82">
        <f t="shared" si="129"/>
        <v>52384.369448843696</v>
      </c>
      <c r="AZ82" t="s">
        <v>418</v>
      </c>
      <c r="BA82">
        <v>10261.299999999999</v>
      </c>
      <c r="BB82">
        <v>726.8726923076922</v>
      </c>
      <c r="BC82">
        <v>3279.05</v>
      </c>
      <c r="BD82">
        <f t="shared" si="130"/>
        <v>0.77832826815458989</v>
      </c>
      <c r="BE82">
        <v>-1.5391584728262959</v>
      </c>
      <c r="BF82" t="s">
        <v>754</v>
      </c>
      <c r="BG82">
        <v>10248.1</v>
      </c>
      <c r="BH82">
        <v>821.60651999999982</v>
      </c>
      <c r="BI82">
        <v>1165.53</v>
      </c>
      <c r="BJ82">
        <f t="shared" si="131"/>
        <v>0.29507904558441234</v>
      </c>
      <c r="BK82">
        <v>0.5</v>
      </c>
      <c r="BL82">
        <f t="shared" si="132"/>
        <v>1513.0754995195034</v>
      </c>
      <c r="BM82">
        <f t="shared" si="133"/>
        <v>39.638922631435854</v>
      </c>
      <c r="BN82">
        <f t="shared" si="134"/>
        <v>223.23843714768651</v>
      </c>
      <c r="BO82">
        <f t="shared" si="135"/>
        <v>2.7214822470748339E-2</v>
      </c>
      <c r="BP82">
        <f t="shared" si="136"/>
        <v>1.8133552975899381</v>
      </c>
      <c r="BQ82">
        <f t="shared" si="137"/>
        <v>518.46537007839061</v>
      </c>
      <c r="BR82" t="s">
        <v>755</v>
      </c>
      <c r="BS82">
        <v>585.07000000000005</v>
      </c>
      <c r="BT82">
        <f t="shared" si="138"/>
        <v>585.07000000000005</v>
      </c>
      <c r="BU82">
        <f t="shared" si="139"/>
        <v>0.4980223589268401</v>
      </c>
      <c r="BV82">
        <f t="shared" si="140"/>
        <v>0.59250160217758363</v>
      </c>
      <c r="BW82">
        <f t="shared" si="141"/>
        <v>0.78453440634303162</v>
      </c>
      <c r="BX82">
        <f t="shared" si="142"/>
        <v>0.78403681864851593</v>
      </c>
      <c r="BY82">
        <f t="shared" si="143"/>
        <v>0.82812428181608433</v>
      </c>
      <c r="BZ82">
        <f t="shared" si="144"/>
        <v>0.42192327342538488</v>
      </c>
      <c r="CA82">
        <f t="shared" si="145"/>
        <v>0.57807672657461517</v>
      </c>
      <c r="CB82">
        <v>3556</v>
      </c>
      <c r="CC82">
        <v>300</v>
      </c>
      <c r="CD82">
        <v>300</v>
      </c>
      <c r="CE82">
        <v>300</v>
      </c>
      <c r="CF82">
        <v>10248.1</v>
      </c>
      <c r="CG82">
        <v>1096.73</v>
      </c>
      <c r="CH82">
        <v>-1.11722E-2</v>
      </c>
      <c r="CI82">
        <v>0.55000000000000004</v>
      </c>
      <c r="CJ82" t="s">
        <v>421</v>
      </c>
      <c r="CK82" t="s">
        <v>421</v>
      </c>
      <c r="CL82" t="s">
        <v>421</v>
      </c>
      <c r="CM82" t="s">
        <v>421</v>
      </c>
      <c r="CN82" t="s">
        <v>421</v>
      </c>
      <c r="CO82" t="s">
        <v>421</v>
      </c>
      <c r="CP82" t="s">
        <v>421</v>
      </c>
      <c r="CQ82" t="s">
        <v>421</v>
      </c>
      <c r="CR82" t="s">
        <v>421</v>
      </c>
      <c r="CS82" t="s">
        <v>421</v>
      </c>
      <c r="CT82">
        <f t="shared" si="146"/>
        <v>1799.87</v>
      </c>
      <c r="CU82">
        <f t="shared" si="147"/>
        <v>1513.0754995195034</v>
      </c>
      <c r="CV82">
        <f t="shared" si="148"/>
        <v>0.84065821393739748</v>
      </c>
      <c r="CW82">
        <f t="shared" si="149"/>
        <v>0.16087035289917737</v>
      </c>
      <c r="CX82">
        <v>6</v>
      </c>
      <c r="CY82">
        <v>0.5</v>
      </c>
      <c r="CZ82" t="s">
        <v>422</v>
      </c>
      <c r="DA82">
        <v>2</v>
      </c>
      <c r="DB82" t="b">
        <v>1</v>
      </c>
      <c r="DC82">
        <v>1657390621.5</v>
      </c>
      <c r="DD82">
        <v>1143.74</v>
      </c>
      <c r="DE82">
        <v>1199.72</v>
      </c>
      <c r="DF82">
        <v>23.238700000000001</v>
      </c>
      <c r="DG82">
        <v>15.835000000000001</v>
      </c>
      <c r="DH82">
        <v>1143.97</v>
      </c>
      <c r="DI82">
        <v>23.203900000000001</v>
      </c>
      <c r="DJ82">
        <v>500.07499999999999</v>
      </c>
      <c r="DK82">
        <v>99.567899999999995</v>
      </c>
      <c r="DL82">
        <v>9.9801000000000001E-2</v>
      </c>
      <c r="DM82">
        <v>28.224499999999999</v>
      </c>
      <c r="DN82">
        <v>28.0349</v>
      </c>
      <c r="DO82">
        <v>999.9</v>
      </c>
      <c r="DP82">
        <v>0</v>
      </c>
      <c r="DQ82">
        <v>0</v>
      </c>
      <c r="DR82">
        <v>9990</v>
      </c>
      <c r="DS82">
        <v>0</v>
      </c>
      <c r="DT82">
        <v>1151.04</v>
      </c>
      <c r="DU82">
        <v>-55.9863</v>
      </c>
      <c r="DV82">
        <v>1170.95</v>
      </c>
      <c r="DW82">
        <v>1219.03</v>
      </c>
      <c r="DX82">
        <v>7.4036999999999997</v>
      </c>
      <c r="DY82">
        <v>1199.72</v>
      </c>
      <c r="DZ82">
        <v>15.835000000000001</v>
      </c>
      <c r="EA82">
        <v>2.3138299999999998</v>
      </c>
      <c r="EB82">
        <v>1.57666</v>
      </c>
      <c r="EC82">
        <v>19.773</v>
      </c>
      <c r="ED82">
        <v>13.7326</v>
      </c>
      <c r="EE82">
        <v>1799.87</v>
      </c>
      <c r="EF82">
        <v>0.97799899999999995</v>
      </c>
      <c r="EG82">
        <v>2.2001300000000001E-2</v>
      </c>
      <c r="EH82">
        <v>0</v>
      </c>
      <c r="EI82">
        <v>820.86800000000005</v>
      </c>
      <c r="EJ82">
        <v>5.0007299999999999</v>
      </c>
      <c r="EK82">
        <v>16912.7</v>
      </c>
      <c r="EL82">
        <v>14732.3</v>
      </c>
      <c r="EM82">
        <v>45.186999999999998</v>
      </c>
      <c r="EN82">
        <v>47.186999999999998</v>
      </c>
      <c r="EO82">
        <v>46.061999999999998</v>
      </c>
      <c r="EP82">
        <v>46.375</v>
      </c>
      <c r="EQ82">
        <v>46.936999999999998</v>
      </c>
      <c r="ER82">
        <v>1755.38</v>
      </c>
      <c r="ES82">
        <v>39.49</v>
      </c>
      <c r="ET82">
        <v>0</v>
      </c>
      <c r="EU82">
        <v>111.7000000476837</v>
      </c>
      <c r="EV82">
        <v>0</v>
      </c>
      <c r="EW82">
        <v>821.60651999999982</v>
      </c>
      <c r="EX82">
        <v>-1.930846149287621</v>
      </c>
      <c r="EY82">
        <v>-9151.0000171881748</v>
      </c>
      <c r="EZ82">
        <v>18421.472000000002</v>
      </c>
      <c r="FA82">
        <v>15</v>
      </c>
      <c r="FB82">
        <v>1657390587.5</v>
      </c>
      <c r="FC82" t="s">
        <v>756</v>
      </c>
      <c r="FD82">
        <v>1657390576</v>
      </c>
      <c r="FE82">
        <v>1657390587.5</v>
      </c>
      <c r="FF82">
        <v>70</v>
      </c>
      <c r="FG82">
        <v>-0.154</v>
      </c>
      <c r="FH82">
        <v>5.0000000000000001E-3</v>
      </c>
      <c r="FI82">
        <v>-0.27100000000000002</v>
      </c>
      <c r="FJ82">
        <v>-1.7000000000000001E-2</v>
      </c>
      <c r="FK82">
        <v>1201</v>
      </c>
      <c r="FL82">
        <v>16</v>
      </c>
      <c r="FM82">
        <v>0.03</v>
      </c>
      <c r="FN82">
        <v>0.01</v>
      </c>
      <c r="FO82">
        <v>-56.246970731707322</v>
      </c>
      <c r="FP82">
        <v>-0.45364599303140207</v>
      </c>
      <c r="FQ82">
        <v>0.17377567294998669</v>
      </c>
      <c r="FR82">
        <v>1</v>
      </c>
      <c r="FS82">
        <v>7.4630204878048776</v>
      </c>
      <c r="FT82">
        <v>1.4384947735204179E-2</v>
      </c>
      <c r="FU82">
        <v>4.931635972319344E-2</v>
      </c>
      <c r="FV82">
        <v>1</v>
      </c>
      <c r="FW82">
        <v>2</v>
      </c>
      <c r="FX82">
        <v>2</v>
      </c>
      <c r="FY82" t="s">
        <v>424</v>
      </c>
      <c r="FZ82">
        <v>2.9094500000000001</v>
      </c>
      <c r="GA82">
        <v>2.8538000000000001</v>
      </c>
      <c r="GB82">
        <v>0.20275599999999999</v>
      </c>
      <c r="GC82">
        <v>0.21198600000000001</v>
      </c>
      <c r="GD82">
        <v>0.110094</v>
      </c>
      <c r="GE82">
        <v>8.6069400000000004E-2</v>
      </c>
      <c r="GF82">
        <v>26418.6</v>
      </c>
      <c r="GG82">
        <v>20967.599999999999</v>
      </c>
      <c r="GH82">
        <v>30542</v>
      </c>
      <c r="GI82">
        <v>24573.599999999999</v>
      </c>
      <c r="GJ82">
        <v>35601.300000000003</v>
      </c>
      <c r="GK82">
        <v>30157.9</v>
      </c>
      <c r="GL82">
        <v>41448.1</v>
      </c>
      <c r="GM82">
        <v>33963.300000000003</v>
      </c>
      <c r="GN82">
        <v>2.0655800000000002</v>
      </c>
      <c r="GO82">
        <v>1.95522</v>
      </c>
      <c r="GP82">
        <v>3.07709E-2</v>
      </c>
      <c r="GQ82">
        <v>0</v>
      </c>
      <c r="GR82">
        <v>27.532399999999999</v>
      </c>
      <c r="GS82">
        <v>999.9</v>
      </c>
      <c r="GT82">
        <v>54.4</v>
      </c>
      <c r="GU82">
        <v>35.799999999999997</v>
      </c>
      <c r="GV82">
        <v>32.254300000000001</v>
      </c>
      <c r="GW82">
        <v>61.8187</v>
      </c>
      <c r="GX82">
        <v>24.2468</v>
      </c>
      <c r="GY82">
        <v>1</v>
      </c>
      <c r="GZ82">
        <v>0.39745399999999997</v>
      </c>
      <c r="HA82">
        <v>3.5938699999999999</v>
      </c>
      <c r="HB82">
        <v>20.2668</v>
      </c>
      <c r="HC82">
        <v>5.2292699999999996</v>
      </c>
      <c r="HD82">
        <v>11.950100000000001</v>
      </c>
      <c r="HE82">
        <v>4.9858500000000001</v>
      </c>
      <c r="HF82">
        <v>3.2853300000000001</v>
      </c>
      <c r="HG82">
        <v>9999</v>
      </c>
      <c r="HH82">
        <v>9999</v>
      </c>
      <c r="HI82">
        <v>9999</v>
      </c>
      <c r="HJ82">
        <v>188.5</v>
      </c>
      <c r="HK82">
        <v>1.86111</v>
      </c>
      <c r="HL82">
        <v>1.85883</v>
      </c>
      <c r="HM82">
        <v>1.8592599999999999</v>
      </c>
      <c r="HN82">
        <v>1.85754</v>
      </c>
      <c r="HO82">
        <v>1.85947</v>
      </c>
      <c r="HP82">
        <v>1.85684</v>
      </c>
      <c r="HQ82">
        <v>1.8653900000000001</v>
      </c>
      <c r="HR82">
        <v>1.86456</v>
      </c>
      <c r="HS82">
        <v>0</v>
      </c>
      <c r="HT82">
        <v>0</v>
      </c>
      <c r="HU82">
        <v>0</v>
      </c>
      <c r="HV82">
        <v>0</v>
      </c>
      <c r="HW82" t="s">
        <v>425</v>
      </c>
      <c r="HX82" t="s">
        <v>426</v>
      </c>
      <c r="HY82" t="s">
        <v>427</v>
      </c>
      <c r="HZ82" t="s">
        <v>427</v>
      </c>
      <c r="IA82" t="s">
        <v>427</v>
      </c>
      <c r="IB82" t="s">
        <v>427</v>
      </c>
      <c r="IC82">
        <v>0</v>
      </c>
      <c r="ID82">
        <v>100</v>
      </c>
      <c r="IE82">
        <v>100</v>
      </c>
      <c r="IF82">
        <v>-0.23</v>
      </c>
      <c r="IG82">
        <v>3.4799999999999998E-2</v>
      </c>
      <c r="IH82">
        <v>-0.2223815655136073</v>
      </c>
      <c r="II82">
        <v>1.158620315000149E-3</v>
      </c>
      <c r="IJ82">
        <v>-1.4607559310062331E-6</v>
      </c>
      <c r="IK82">
        <v>3.8484305645441042E-10</v>
      </c>
      <c r="IL82">
        <v>-6.580700497721384E-2</v>
      </c>
      <c r="IM82">
        <v>3.0484640434847699E-3</v>
      </c>
      <c r="IN82">
        <v>-9.3584587959385786E-5</v>
      </c>
      <c r="IO82">
        <v>6.42983829145831E-6</v>
      </c>
      <c r="IP82">
        <v>4</v>
      </c>
      <c r="IQ82">
        <v>2084</v>
      </c>
      <c r="IR82">
        <v>2</v>
      </c>
      <c r="IS82">
        <v>32</v>
      </c>
      <c r="IT82">
        <v>0.8</v>
      </c>
      <c r="IU82">
        <v>0.6</v>
      </c>
      <c r="IV82">
        <v>2.4877899999999999</v>
      </c>
      <c r="IW82">
        <v>2.4145500000000002</v>
      </c>
      <c r="IX82">
        <v>1.54297</v>
      </c>
      <c r="IY82">
        <v>2.35229</v>
      </c>
      <c r="IZ82">
        <v>1.54541</v>
      </c>
      <c r="JA82">
        <v>2.3852500000000001</v>
      </c>
      <c r="JB82">
        <v>37.361800000000002</v>
      </c>
      <c r="JC82">
        <v>15.839399999999999</v>
      </c>
      <c r="JD82">
        <v>18</v>
      </c>
      <c r="JE82">
        <v>511.67399999999998</v>
      </c>
      <c r="JF82">
        <v>508.77100000000002</v>
      </c>
      <c r="JG82">
        <v>23.868500000000001</v>
      </c>
      <c r="JH82">
        <v>32.2652</v>
      </c>
      <c r="JI82">
        <v>30.000299999999999</v>
      </c>
      <c r="JJ82">
        <v>32.2014</v>
      </c>
      <c r="JK82">
        <v>32.141100000000002</v>
      </c>
      <c r="JL82">
        <v>49.886099999999999</v>
      </c>
      <c r="JM82">
        <v>56.904699999999998</v>
      </c>
      <c r="JN82">
        <v>0</v>
      </c>
      <c r="JO82">
        <v>23.8583</v>
      </c>
      <c r="JP82">
        <v>1200</v>
      </c>
      <c r="JQ82">
        <v>15.808299999999999</v>
      </c>
      <c r="JR82">
        <v>99.758700000000005</v>
      </c>
      <c r="JS82">
        <v>99.342100000000002</v>
      </c>
    </row>
    <row r="83" spans="1:279" x14ac:dyDescent="0.25">
      <c r="A83">
        <v>67</v>
      </c>
      <c r="B83">
        <v>1657390810</v>
      </c>
      <c r="C83">
        <v>13706</v>
      </c>
      <c r="D83" t="s">
        <v>757</v>
      </c>
      <c r="E83" t="s">
        <v>758</v>
      </c>
      <c r="F83" t="s">
        <v>413</v>
      </c>
      <c r="G83" t="s">
        <v>414</v>
      </c>
      <c r="H83" t="s">
        <v>31</v>
      </c>
      <c r="I83" t="s">
        <v>416</v>
      </c>
      <c r="J83" t="s">
        <v>417</v>
      </c>
      <c r="K83">
        <v>1657390810</v>
      </c>
      <c r="L83">
        <f t="shared" si="100"/>
        <v>5.2734129687682912E-3</v>
      </c>
      <c r="M83">
        <f t="shared" si="101"/>
        <v>5.2734129687682909</v>
      </c>
      <c r="N83">
        <f t="shared" si="102"/>
        <v>39.441655466920267</v>
      </c>
      <c r="O83">
        <f t="shared" si="103"/>
        <v>1443.58</v>
      </c>
      <c r="P83">
        <f t="shared" si="104"/>
        <v>1224.8492579837548</v>
      </c>
      <c r="Q83">
        <f t="shared" si="105"/>
        <v>122.07531722134222</v>
      </c>
      <c r="R83">
        <f t="shared" si="106"/>
        <v>143.87524447251002</v>
      </c>
      <c r="S83">
        <f t="shared" si="107"/>
        <v>0.35981508290355263</v>
      </c>
      <c r="T83">
        <f t="shared" si="108"/>
        <v>2.9206038970400332</v>
      </c>
      <c r="U83">
        <f t="shared" si="109"/>
        <v>0.33687759166095743</v>
      </c>
      <c r="V83">
        <f t="shared" si="110"/>
        <v>0.21248737039037019</v>
      </c>
      <c r="W83">
        <f t="shared" si="111"/>
        <v>289.58402607276594</v>
      </c>
      <c r="X83">
        <f t="shared" si="112"/>
        <v>28.439397951156717</v>
      </c>
      <c r="Y83">
        <f t="shared" si="113"/>
        <v>28.013400000000001</v>
      </c>
      <c r="Z83">
        <f t="shared" si="114"/>
        <v>3.7978051199260858</v>
      </c>
      <c r="AA83">
        <f t="shared" si="115"/>
        <v>59.86223282160401</v>
      </c>
      <c r="AB83">
        <f t="shared" si="116"/>
        <v>2.2852720532343005</v>
      </c>
      <c r="AC83">
        <f t="shared" si="117"/>
        <v>3.8175523122310868</v>
      </c>
      <c r="AD83">
        <f t="shared" si="118"/>
        <v>1.5125330666917853</v>
      </c>
      <c r="AE83">
        <f t="shared" si="119"/>
        <v>-232.55751192268164</v>
      </c>
      <c r="AF83">
        <f t="shared" si="120"/>
        <v>14.013548159452569</v>
      </c>
      <c r="AG83">
        <f t="shared" si="121"/>
        <v>1.046494020249839</v>
      </c>
      <c r="AH83">
        <f t="shared" si="122"/>
        <v>72.086556329786703</v>
      </c>
      <c r="AI83">
        <f t="shared" si="123"/>
        <v>39.137082629203739</v>
      </c>
      <c r="AJ83">
        <f t="shared" si="124"/>
        <v>5.2660414876877883</v>
      </c>
      <c r="AK83">
        <f t="shared" si="125"/>
        <v>39.441655466920267</v>
      </c>
      <c r="AL83">
        <v>1525.5677482345011</v>
      </c>
      <c r="AM83">
        <v>1477.446606060606</v>
      </c>
      <c r="AN83">
        <v>-1.789791941287168E-3</v>
      </c>
      <c r="AO83">
        <v>67.042450065948557</v>
      </c>
      <c r="AP83">
        <f t="shared" si="126"/>
        <v>5.2734129687682909</v>
      </c>
      <c r="AQ83">
        <v>16.749186153752429</v>
      </c>
      <c r="AR83">
        <v>22.929667878787871</v>
      </c>
      <c r="AS83">
        <v>2.8343980218427058E-4</v>
      </c>
      <c r="AT83">
        <v>78.042195012579128</v>
      </c>
      <c r="AU83">
        <v>0</v>
      </c>
      <c r="AV83">
        <v>0</v>
      </c>
      <c r="AW83">
        <f t="shared" si="127"/>
        <v>1</v>
      </c>
      <c r="AX83">
        <f t="shared" si="128"/>
        <v>0</v>
      </c>
      <c r="AY83">
        <f t="shared" si="129"/>
        <v>52416.982169991788</v>
      </c>
      <c r="AZ83" t="s">
        <v>418</v>
      </c>
      <c r="BA83">
        <v>10261.299999999999</v>
      </c>
      <c r="BB83">
        <v>726.8726923076922</v>
      </c>
      <c r="BC83">
        <v>3279.05</v>
      </c>
      <c r="BD83">
        <f t="shared" si="130"/>
        <v>0.77832826815458989</v>
      </c>
      <c r="BE83">
        <v>-1.5391584728262959</v>
      </c>
      <c r="BF83" t="s">
        <v>759</v>
      </c>
      <c r="BG83">
        <v>10248</v>
      </c>
      <c r="BH83">
        <v>798.7547307692306</v>
      </c>
      <c r="BI83">
        <v>1126.98</v>
      </c>
      <c r="BJ83">
        <f t="shared" si="131"/>
        <v>0.29124320682777816</v>
      </c>
      <c r="BK83">
        <v>0.5</v>
      </c>
      <c r="BL83">
        <f t="shared" si="132"/>
        <v>1513.2770995195676</v>
      </c>
      <c r="BM83">
        <f t="shared" si="133"/>
        <v>39.441655466920267</v>
      </c>
      <c r="BN83">
        <f t="shared" si="134"/>
        <v>220.36583764155884</v>
      </c>
      <c r="BO83">
        <f t="shared" si="135"/>
        <v>2.7080839294242324E-2</v>
      </c>
      <c r="BP83">
        <f t="shared" si="136"/>
        <v>1.9095902323022593</v>
      </c>
      <c r="BQ83">
        <f t="shared" si="137"/>
        <v>510.69457043764714</v>
      </c>
      <c r="BR83" t="s">
        <v>760</v>
      </c>
      <c r="BS83">
        <v>579.39</v>
      </c>
      <c r="BT83">
        <f t="shared" si="138"/>
        <v>579.39</v>
      </c>
      <c r="BU83">
        <f t="shared" si="139"/>
        <v>0.48589149763083639</v>
      </c>
      <c r="BV83">
        <f t="shared" si="140"/>
        <v>0.59939967718689058</v>
      </c>
      <c r="BW83">
        <f t="shared" si="141"/>
        <v>0.79716334649548459</v>
      </c>
      <c r="BX83">
        <f t="shared" si="142"/>
        <v>0.82034310026444845</v>
      </c>
      <c r="BY83">
        <f t="shared" si="143"/>
        <v>0.84322903174227848</v>
      </c>
      <c r="BZ83">
        <f t="shared" si="144"/>
        <v>0.43478450341178321</v>
      </c>
      <c r="CA83">
        <f t="shared" si="145"/>
        <v>0.56521549658821679</v>
      </c>
      <c r="CB83">
        <v>3558</v>
      </c>
      <c r="CC83">
        <v>300</v>
      </c>
      <c r="CD83">
        <v>300</v>
      </c>
      <c r="CE83">
        <v>300</v>
      </c>
      <c r="CF83">
        <v>10248</v>
      </c>
      <c r="CG83">
        <v>1057.76</v>
      </c>
      <c r="CH83">
        <v>-1.11717E-2</v>
      </c>
      <c r="CI83">
        <v>1</v>
      </c>
      <c r="CJ83" t="s">
        <v>421</v>
      </c>
      <c r="CK83" t="s">
        <v>421</v>
      </c>
      <c r="CL83" t="s">
        <v>421</v>
      </c>
      <c r="CM83" t="s">
        <v>421</v>
      </c>
      <c r="CN83" t="s">
        <v>421</v>
      </c>
      <c r="CO83" t="s">
        <v>421</v>
      </c>
      <c r="CP83" t="s">
        <v>421</v>
      </c>
      <c r="CQ83" t="s">
        <v>421</v>
      </c>
      <c r="CR83" t="s">
        <v>421</v>
      </c>
      <c r="CS83" t="s">
        <v>421</v>
      </c>
      <c r="CT83">
        <f t="shared" si="146"/>
        <v>1800.11</v>
      </c>
      <c r="CU83">
        <f t="shared" si="147"/>
        <v>1513.2770995195676</v>
      </c>
      <c r="CV83">
        <f t="shared" si="148"/>
        <v>0.84065812618093771</v>
      </c>
      <c r="CW83">
        <f t="shared" si="149"/>
        <v>0.16087018352920987</v>
      </c>
      <c r="CX83">
        <v>6</v>
      </c>
      <c r="CY83">
        <v>0.5</v>
      </c>
      <c r="CZ83" t="s">
        <v>422</v>
      </c>
      <c r="DA83">
        <v>2</v>
      </c>
      <c r="DB83" t="b">
        <v>1</v>
      </c>
      <c r="DC83">
        <v>1657390810</v>
      </c>
      <c r="DD83">
        <v>1443.58</v>
      </c>
      <c r="DE83">
        <v>1499.66</v>
      </c>
      <c r="DF83">
        <v>22.929400000000001</v>
      </c>
      <c r="DG83">
        <v>16.755800000000001</v>
      </c>
      <c r="DH83">
        <v>1443.99</v>
      </c>
      <c r="DI83">
        <v>22.901199999999999</v>
      </c>
      <c r="DJ83">
        <v>500.06099999999998</v>
      </c>
      <c r="DK83">
        <v>99.565600000000003</v>
      </c>
      <c r="DL83">
        <v>9.9984500000000004E-2</v>
      </c>
      <c r="DM83">
        <v>28.102399999999999</v>
      </c>
      <c r="DN83">
        <v>28.013400000000001</v>
      </c>
      <c r="DO83">
        <v>999.9</v>
      </c>
      <c r="DP83">
        <v>0</v>
      </c>
      <c r="DQ83">
        <v>0</v>
      </c>
      <c r="DR83">
        <v>9992.5</v>
      </c>
      <c r="DS83">
        <v>0</v>
      </c>
      <c r="DT83">
        <v>2091.0500000000002</v>
      </c>
      <c r="DU83">
        <v>-56.073999999999998</v>
      </c>
      <c r="DV83">
        <v>1477.46</v>
      </c>
      <c r="DW83">
        <v>1525.21</v>
      </c>
      <c r="DX83">
        <v>6.1735899999999999</v>
      </c>
      <c r="DY83">
        <v>1499.66</v>
      </c>
      <c r="DZ83">
        <v>16.755800000000001</v>
      </c>
      <c r="EA83">
        <v>2.2829799999999998</v>
      </c>
      <c r="EB83">
        <v>1.6682999999999999</v>
      </c>
      <c r="EC83">
        <v>19.556799999999999</v>
      </c>
      <c r="ED83">
        <v>14.6046</v>
      </c>
      <c r="EE83">
        <v>1800.11</v>
      </c>
      <c r="EF83">
        <v>0.97799899999999995</v>
      </c>
      <c r="EG83">
        <v>2.2001300000000001E-2</v>
      </c>
      <c r="EH83">
        <v>0</v>
      </c>
      <c r="EI83">
        <v>798.8</v>
      </c>
      <c r="EJ83">
        <v>5.0007299999999999</v>
      </c>
      <c r="EK83">
        <v>18953.099999999999</v>
      </c>
      <c r="EL83">
        <v>14734.2</v>
      </c>
      <c r="EM83">
        <v>45.186999999999998</v>
      </c>
      <c r="EN83">
        <v>47.25</v>
      </c>
      <c r="EO83">
        <v>46.125</v>
      </c>
      <c r="EP83">
        <v>46.5</v>
      </c>
      <c r="EQ83">
        <v>47</v>
      </c>
      <c r="ER83">
        <v>1755.62</v>
      </c>
      <c r="ES83">
        <v>39.49</v>
      </c>
      <c r="ET83">
        <v>0</v>
      </c>
      <c r="EU83">
        <v>188.30000019073489</v>
      </c>
      <c r="EV83">
        <v>0</v>
      </c>
      <c r="EW83">
        <v>798.7547307692306</v>
      </c>
      <c r="EX83">
        <v>-2.7482734923518439</v>
      </c>
      <c r="EY83">
        <v>-90.90598268654422</v>
      </c>
      <c r="EZ83">
        <v>18930.507692307689</v>
      </c>
      <c r="FA83">
        <v>15</v>
      </c>
      <c r="FB83">
        <v>1657390698</v>
      </c>
      <c r="FC83" t="s">
        <v>761</v>
      </c>
      <c r="FD83">
        <v>1657390698</v>
      </c>
      <c r="FE83">
        <v>1657390688</v>
      </c>
      <c r="FF83">
        <v>71</v>
      </c>
      <c r="FG83">
        <v>2.5000000000000001E-2</v>
      </c>
      <c r="FH83">
        <v>-4.0000000000000001E-3</v>
      </c>
      <c r="FI83">
        <v>-0.44700000000000001</v>
      </c>
      <c r="FJ83">
        <v>-1.9E-2</v>
      </c>
      <c r="FK83">
        <v>1500</v>
      </c>
      <c r="FL83">
        <v>16</v>
      </c>
      <c r="FM83">
        <v>0.05</v>
      </c>
      <c r="FN83">
        <v>0.02</v>
      </c>
      <c r="FO83">
        <v>-56.483432500000013</v>
      </c>
      <c r="FP83">
        <v>0.63269606003760481</v>
      </c>
      <c r="FQ83">
        <v>0.2734668886606757</v>
      </c>
      <c r="FR83">
        <v>0</v>
      </c>
      <c r="FS83">
        <v>6.2497842500000003</v>
      </c>
      <c r="FT83">
        <v>-0.7343674671669832</v>
      </c>
      <c r="FU83">
        <v>7.5067367606953581E-2</v>
      </c>
      <c r="FV83">
        <v>0</v>
      </c>
      <c r="FW83">
        <v>0</v>
      </c>
      <c r="FX83">
        <v>2</v>
      </c>
      <c r="FY83" t="s">
        <v>498</v>
      </c>
      <c r="FZ83">
        <v>2.9093100000000001</v>
      </c>
      <c r="GA83">
        <v>2.8540000000000001</v>
      </c>
      <c r="GB83">
        <v>0.23450399999999999</v>
      </c>
      <c r="GC83">
        <v>0.24332000000000001</v>
      </c>
      <c r="GD83">
        <v>0.10907</v>
      </c>
      <c r="GE83">
        <v>8.9680700000000002E-2</v>
      </c>
      <c r="GF83">
        <v>25360.7</v>
      </c>
      <c r="GG83">
        <v>20130</v>
      </c>
      <c r="GH83">
        <v>30538.6</v>
      </c>
      <c r="GI83">
        <v>24571.8</v>
      </c>
      <c r="GJ83">
        <v>35638.5</v>
      </c>
      <c r="GK83">
        <v>30037.4</v>
      </c>
      <c r="GL83">
        <v>41443.300000000003</v>
      </c>
      <c r="GM83">
        <v>33961.5</v>
      </c>
      <c r="GN83">
        <v>2.0642200000000002</v>
      </c>
      <c r="GO83">
        <v>1.9573700000000001</v>
      </c>
      <c r="GP83">
        <v>2.75299E-2</v>
      </c>
      <c r="GQ83">
        <v>0</v>
      </c>
      <c r="GR83">
        <v>27.563800000000001</v>
      </c>
      <c r="GS83">
        <v>999.9</v>
      </c>
      <c r="GT83">
        <v>54.4</v>
      </c>
      <c r="GU83">
        <v>35.9</v>
      </c>
      <c r="GV83">
        <v>32.432499999999997</v>
      </c>
      <c r="GW83">
        <v>61.8187</v>
      </c>
      <c r="GX83">
        <v>24.034500000000001</v>
      </c>
      <c r="GY83">
        <v>1</v>
      </c>
      <c r="GZ83">
        <v>0.401806</v>
      </c>
      <c r="HA83">
        <v>3.7877700000000001</v>
      </c>
      <c r="HB83">
        <v>20.2636</v>
      </c>
      <c r="HC83">
        <v>5.23346</v>
      </c>
      <c r="HD83">
        <v>11.950100000000001</v>
      </c>
      <c r="HE83">
        <v>4.9869000000000003</v>
      </c>
      <c r="HF83">
        <v>3.2861500000000001</v>
      </c>
      <c r="HG83">
        <v>9999</v>
      </c>
      <c r="HH83">
        <v>9999</v>
      </c>
      <c r="HI83">
        <v>9999</v>
      </c>
      <c r="HJ83">
        <v>188.6</v>
      </c>
      <c r="HK83">
        <v>1.86111</v>
      </c>
      <c r="HL83">
        <v>1.85883</v>
      </c>
      <c r="HM83">
        <v>1.8592599999999999</v>
      </c>
      <c r="HN83">
        <v>1.85754</v>
      </c>
      <c r="HO83">
        <v>1.85944</v>
      </c>
      <c r="HP83">
        <v>1.85684</v>
      </c>
      <c r="HQ83">
        <v>1.86538</v>
      </c>
      <c r="HR83">
        <v>1.8645700000000001</v>
      </c>
      <c r="HS83">
        <v>0</v>
      </c>
      <c r="HT83">
        <v>0</v>
      </c>
      <c r="HU83">
        <v>0</v>
      </c>
      <c r="HV83">
        <v>0</v>
      </c>
      <c r="HW83" t="s">
        <v>425</v>
      </c>
      <c r="HX83" t="s">
        <v>426</v>
      </c>
      <c r="HY83" t="s">
        <v>427</v>
      </c>
      <c r="HZ83" t="s">
        <v>427</v>
      </c>
      <c r="IA83" t="s">
        <v>427</v>
      </c>
      <c r="IB83" t="s">
        <v>427</v>
      </c>
      <c r="IC83">
        <v>0</v>
      </c>
      <c r="ID83">
        <v>100</v>
      </c>
      <c r="IE83">
        <v>100</v>
      </c>
      <c r="IF83">
        <v>-0.41</v>
      </c>
      <c r="IG83">
        <v>2.8199999999999999E-2</v>
      </c>
      <c r="IH83">
        <v>-0.19740470306766</v>
      </c>
      <c r="II83">
        <v>1.158620315000149E-3</v>
      </c>
      <c r="IJ83">
        <v>-1.4607559310062331E-6</v>
      </c>
      <c r="IK83">
        <v>3.8484305645441042E-10</v>
      </c>
      <c r="IL83">
        <v>-6.9713055614174235E-2</v>
      </c>
      <c r="IM83">
        <v>3.0484640434847699E-3</v>
      </c>
      <c r="IN83">
        <v>-9.3584587959385786E-5</v>
      </c>
      <c r="IO83">
        <v>6.42983829145831E-6</v>
      </c>
      <c r="IP83">
        <v>4</v>
      </c>
      <c r="IQ83">
        <v>2084</v>
      </c>
      <c r="IR83">
        <v>2</v>
      </c>
      <c r="IS83">
        <v>32</v>
      </c>
      <c r="IT83">
        <v>1.9</v>
      </c>
      <c r="IU83">
        <v>2</v>
      </c>
      <c r="IV83">
        <v>2.99194</v>
      </c>
      <c r="IW83">
        <v>2.4206500000000002</v>
      </c>
      <c r="IX83">
        <v>1.54419</v>
      </c>
      <c r="IY83">
        <v>2.35229</v>
      </c>
      <c r="IZ83">
        <v>1.54541</v>
      </c>
      <c r="JA83">
        <v>2.2949199999999998</v>
      </c>
      <c r="JB83">
        <v>37.409799999999997</v>
      </c>
      <c r="JC83">
        <v>15.7957</v>
      </c>
      <c r="JD83">
        <v>18</v>
      </c>
      <c r="JE83">
        <v>511.11799999999999</v>
      </c>
      <c r="JF83">
        <v>510.64600000000002</v>
      </c>
      <c r="JG83">
        <v>23.4528</v>
      </c>
      <c r="JH83">
        <v>32.314799999999998</v>
      </c>
      <c r="JI83">
        <v>29.9999</v>
      </c>
      <c r="JJ83">
        <v>32.235700000000001</v>
      </c>
      <c r="JK83">
        <v>32.178600000000003</v>
      </c>
      <c r="JL83">
        <v>59.971200000000003</v>
      </c>
      <c r="JM83">
        <v>53.642600000000002</v>
      </c>
      <c r="JN83">
        <v>0</v>
      </c>
      <c r="JO83">
        <v>23.4468</v>
      </c>
      <c r="JP83">
        <v>1500</v>
      </c>
      <c r="JQ83">
        <v>16.878799999999998</v>
      </c>
      <c r="JR83">
        <v>99.747399999999999</v>
      </c>
      <c r="JS83">
        <v>99.335999999999999</v>
      </c>
    </row>
    <row r="84" spans="1:279" x14ac:dyDescent="0.25">
      <c r="A84">
        <v>68</v>
      </c>
      <c r="B84">
        <v>1657390998.5</v>
      </c>
      <c r="C84">
        <v>13894.5</v>
      </c>
      <c r="D84" t="s">
        <v>762</v>
      </c>
      <c r="E84" t="s">
        <v>763</v>
      </c>
      <c r="F84" t="s">
        <v>413</v>
      </c>
      <c r="G84" t="s">
        <v>414</v>
      </c>
      <c r="H84" t="s">
        <v>31</v>
      </c>
      <c r="I84" t="s">
        <v>416</v>
      </c>
      <c r="J84" t="s">
        <v>417</v>
      </c>
      <c r="K84">
        <v>1657390998.5</v>
      </c>
      <c r="L84">
        <f t="shared" si="100"/>
        <v>4.0528780905177931E-3</v>
      </c>
      <c r="M84">
        <f t="shared" si="101"/>
        <v>4.052878090517793</v>
      </c>
      <c r="N84">
        <f t="shared" si="102"/>
        <v>39.302417849735349</v>
      </c>
      <c r="O84">
        <f t="shared" si="103"/>
        <v>1744.08</v>
      </c>
      <c r="P84">
        <f t="shared" si="104"/>
        <v>1461.0461814435143</v>
      </c>
      <c r="Q84">
        <f t="shared" si="105"/>
        <v>145.58120711612636</v>
      </c>
      <c r="R84">
        <f t="shared" si="106"/>
        <v>173.78319380447999</v>
      </c>
      <c r="S84">
        <f t="shared" si="107"/>
        <v>0.27024694087439532</v>
      </c>
      <c r="T84">
        <f t="shared" si="108"/>
        <v>2.9217112359160993</v>
      </c>
      <c r="U84">
        <f t="shared" si="109"/>
        <v>0.25708818432163622</v>
      </c>
      <c r="V84">
        <f t="shared" si="110"/>
        <v>0.16180897011660175</v>
      </c>
      <c r="W84">
        <f t="shared" si="111"/>
        <v>289.59041007278665</v>
      </c>
      <c r="X84">
        <f t="shared" si="112"/>
        <v>28.6210485120939</v>
      </c>
      <c r="Y84">
        <f t="shared" si="113"/>
        <v>27.9831</v>
      </c>
      <c r="Z84">
        <f t="shared" si="114"/>
        <v>3.79110256450506</v>
      </c>
      <c r="AA84">
        <f t="shared" si="115"/>
        <v>59.885082302655121</v>
      </c>
      <c r="AB84">
        <f t="shared" si="116"/>
        <v>2.2680556142476003</v>
      </c>
      <c r="AC84">
        <f t="shared" si="117"/>
        <v>3.787346576205743</v>
      </c>
      <c r="AD84">
        <f t="shared" si="118"/>
        <v>1.5230469502574597</v>
      </c>
      <c r="AE84">
        <f t="shared" si="119"/>
        <v>-178.73192379183467</v>
      </c>
      <c r="AF84">
        <f t="shared" si="120"/>
        <v>-2.6777600345619641</v>
      </c>
      <c r="AG84">
        <f t="shared" si="121"/>
        <v>-0.19972623290297217</v>
      </c>
      <c r="AH84">
        <f t="shared" si="122"/>
        <v>107.98100001348706</v>
      </c>
      <c r="AI84">
        <f t="shared" si="123"/>
        <v>40.209312037923837</v>
      </c>
      <c r="AJ84">
        <f t="shared" si="124"/>
        <v>4.0054623710357529</v>
      </c>
      <c r="AK84">
        <f t="shared" si="125"/>
        <v>39.302417849735349</v>
      </c>
      <c r="AL84">
        <v>1832.8930681052909</v>
      </c>
      <c r="AM84">
        <v>1784.6898181818181</v>
      </c>
      <c r="AN84">
        <v>3.3055077159538253E-2</v>
      </c>
      <c r="AO84">
        <v>67.041879564613495</v>
      </c>
      <c r="AP84">
        <f t="shared" si="126"/>
        <v>4.052878090517793</v>
      </c>
      <c r="AQ84">
        <v>18.009817967943381</v>
      </c>
      <c r="AR84">
        <v>22.762133939393941</v>
      </c>
      <c r="AS84">
        <v>1.3453907119981471E-5</v>
      </c>
      <c r="AT84">
        <v>78.027489194106096</v>
      </c>
      <c r="AU84">
        <v>0</v>
      </c>
      <c r="AV84">
        <v>0</v>
      </c>
      <c r="AW84">
        <f t="shared" si="127"/>
        <v>1</v>
      </c>
      <c r="AX84">
        <f t="shared" si="128"/>
        <v>0</v>
      </c>
      <c r="AY84">
        <f t="shared" si="129"/>
        <v>52472.021610986412</v>
      </c>
      <c r="AZ84" t="s">
        <v>418</v>
      </c>
      <c r="BA84">
        <v>10261.299999999999</v>
      </c>
      <c r="BB84">
        <v>726.8726923076922</v>
      </c>
      <c r="BC84">
        <v>3279.05</v>
      </c>
      <c r="BD84">
        <f t="shared" si="130"/>
        <v>0.77832826815458989</v>
      </c>
      <c r="BE84">
        <v>-1.5391584728262959</v>
      </c>
      <c r="BF84" t="s">
        <v>764</v>
      </c>
      <c r="BG84">
        <v>10247.1</v>
      </c>
      <c r="BH84">
        <v>786.81203846153846</v>
      </c>
      <c r="BI84">
        <v>1100.3599999999999</v>
      </c>
      <c r="BJ84">
        <f t="shared" si="131"/>
        <v>0.28495034492208138</v>
      </c>
      <c r="BK84">
        <v>0.5</v>
      </c>
      <c r="BL84">
        <f t="shared" si="132"/>
        <v>1513.3106995195785</v>
      </c>
      <c r="BM84">
        <f t="shared" si="133"/>
        <v>39.302417849735349</v>
      </c>
      <c r="BN84">
        <f t="shared" si="134"/>
        <v>215.60920290119009</v>
      </c>
      <c r="BO84">
        <f t="shared" si="135"/>
        <v>2.6988229406907233E-2</v>
      </c>
      <c r="BP84">
        <f t="shared" si="136"/>
        <v>1.9799792795085251</v>
      </c>
      <c r="BQ84">
        <f t="shared" si="137"/>
        <v>505.15667963244272</v>
      </c>
      <c r="BR84" t="s">
        <v>765</v>
      </c>
      <c r="BS84">
        <v>573.26</v>
      </c>
      <c r="BT84">
        <f t="shared" si="138"/>
        <v>573.26</v>
      </c>
      <c r="BU84">
        <f t="shared" si="139"/>
        <v>0.47902504634846776</v>
      </c>
      <c r="BV84">
        <f t="shared" si="140"/>
        <v>0.59485479328108803</v>
      </c>
      <c r="BW84">
        <f t="shared" si="141"/>
        <v>0.80519552515161952</v>
      </c>
      <c r="BX84">
        <f t="shared" si="142"/>
        <v>0.83951436924537615</v>
      </c>
      <c r="BY84">
        <f t="shared" si="143"/>
        <v>0.85365934154864154</v>
      </c>
      <c r="BZ84">
        <f t="shared" si="144"/>
        <v>0.43340269610400201</v>
      </c>
      <c r="CA84">
        <f t="shared" si="145"/>
        <v>0.56659730389599794</v>
      </c>
      <c r="CB84">
        <v>3560</v>
      </c>
      <c r="CC84">
        <v>300</v>
      </c>
      <c r="CD84">
        <v>300</v>
      </c>
      <c r="CE84">
        <v>300</v>
      </c>
      <c r="CF84">
        <v>10247.1</v>
      </c>
      <c r="CG84">
        <v>1035.3</v>
      </c>
      <c r="CH84">
        <v>-1.11707E-2</v>
      </c>
      <c r="CI84">
        <v>1.37</v>
      </c>
      <c r="CJ84" t="s">
        <v>421</v>
      </c>
      <c r="CK84" t="s">
        <v>421</v>
      </c>
      <c r="CL84" t="s">
        <v>421</v>
      </c>
      <c r="CM84" t="s">
        <v>421</v>
      </c>
      <c r="CN84" t="s">
        <v>421</v>
      </c>
      <c r="CO84" t="s">
        <v>421</v>
      </c>
      <c r="CP84" t="s">
        <v>421</v>
      </c>
      <c r="CQ84" t="s">
        <v>421</v>
      </c>
      <c r="CR84" t="s">
        <v>421</v>
      </c>
      <c r="CS84" t="s">
        <v>421</v>
      </c>
      <c r="CT84">
        <f t="shared" si="146"/>
        <v>1800.15</v>
      </c>
      <c r="CU84">
        <f t="shared" si="147"/>
        <v>1513.3106995195785</v>
      </c>
      <c r="CV84">
        <f t="shared" si="148"/>
        <v>0.8406581115571361</v>
      </c>
      <c r="CW84">
        <f t="shared" si="149"/>
        <v>0.16087015530527268</v>
      </c>
      <c r="CX84">
        <v>6</v>
      </c>
      <c r="CY84">
        <v>0.5</v>
      </c>
      <c r="CZ84" t="s">
        <v>422</v>
      </c>
      <c r="DA84">
        <v>2</v>
      </c>
      <c r="DB84" t="b">
        <v>1</v>
      </c>
      <c r="DC84">
        <v>1657390998.5</v>
      </c>
      <c r="DD84">
        <v>1744.08</v>
      </c>
      <c r="DE84">
        <v>1800.71</v>
      </c>
      <c r="DF84">
        <v>22.7621</v>
      </c>
      <c r="DG84">
        <v>18.065300000000001</v>
      </c>
      <c r="DH84">
        <v>1744.64</v>
      </c>
      <c r="DI84">
        <v>22.729199999999999</v>
      </c>
      <c r="DJ84">
        <v>500.03699999999998</v>
      </c>
      <c r="DK84">
        <v>99.541899999999998</v>
      </c>
      <c r="DL84">
        <v>9.9856E-2</v>
      </c>
      <c r="DM84">
        <v>27.966100000000001</v>
      </c>
      <c r="DN84">
        <v>27.9831</v>
      </c>
      <c r="DO84">
        <v>999.9</v>
      </c>
      <c r="DP84">
        <v>0</v>
      </c>
      <c r="DQ84">
        <v>0</v>
      </c>
      <c r="DR84">
        <v>10001.200000000001</v>
      </c>
      <c r="DS84">
        <v>0</v>
      </c>
      <c r="DT84">
        <v>1230.0999999999999</v>
      </c>
      <c r="DU84">
        <v>-56.627600000000001</v>
      </c>
      <c r="DV84">
        <v>1784.7</v>
      </c>
      <c r="DW84">
        <v>1833.84</v>
      </c>
      <c r="DX84">
        <v>4.6967600000000003</v>
      </c>
      <c r="DY84">
        <v>1800.71</v>
      </c>
      <c r="DZ84">
        <v>18.065300000000001</v>
      </c>
      <c r="EA84">
        <v>2.2657799999999999</v>
      </c>
      <c r="EB84">
        <v>1.79826</v>
      </c>
      <c r="EC84">
        <v>19.435199999999998</v>
      </c>
      <c r="ED84">
        <v>15.771599999999999</v>
      </c>
      <c r="EE84">
        <v>1800.15</v>
      </c>
      <c r="EF84">
        <v>0.97800200000000004</v>
      </c>
      <c r="EG84">
        <v>2.1997699999999999E-2</v>
      </c>
      <c r="EH84">
        <v>0</v>
      </c>
      <c r="EI84">
        <v>786.82500000000005</v>
      </c>
      <c r="EJ84">
        <v>5.0007299999999999</v>
      </c>
      <c r="EK84">
        <v>17380.599999999999</v>
      </c>
      <c r="EL84">
        <v>14734.6</v>
      </c>
      <c r="EM84">
        <v>45.311999999999998</v>
      </c>
      <c r="EN84">
        <v>47.436999999999998</v>
      </c>
      <c r="EO84">
        <v>46.25</v>
      </c>
      <c r="EP84">
        <v>46.561999999999998</v>
      </c>
      <c r="EQ84">
        <v>47.061999999999998</v>
      </c>
      <c r="ER84">
        <v>1755.66</v>
      </c>
      <c r="ES84">
        <v>39.49</v>
      </c>
      <c r="ET84">
        <v>0</v>
      </c>
      <c r="EU84">
        <v>188.30000019073489</v>
      </c>
      <c r="EV84">
        <v>0</v>
      </c>
      <c r="EW84">
        <v>786.81203846153846</v>
      </c>
      <c r="EX84">
        <v>-0.98704273355777783</v>
      </c>
      <c r="EY84">
        <v>-188.99144780237529</v>
      </c>
      <c r="EZ84">
        <v>16935.83846153846</v>
      </c>
      <c r="FA84">
        <v>15</v>
      </c>
      <c r="FB84">
        <v>1657390888.5</v>
      </c>
      <c r="FC84" t="s">
        <v>766</v>
      </c>
      <c r="FD84">
        <v>1657390888.5</v>
      </c>
      <c r="FE84">
        <v>1657390882.5</v>
      </c>
      <c r="FF84">
        <v>72</v>
      </c>
      <c r="FG84">
        <v>2.1999999999999999E-2</v>
      </c>
      <c r="FH84">
        <v>6.0000000000000001E-3</v>
      </c>
      <c r="FI84">
        <v>-0.57799999999999996</v>
      </c>
      <c r="FJ84">
        <v>-8.0000000000000002E-3</v>
      </c>
      <c r="FK84">
        <v>1800</v>
      </c>
      <c r="FL84">
        <v>17</v>
      </c>
      <c r="FM84">
        <v>0.08</v>
      </c>
      <c r="FN84">
        <v>0.04</v>
      </c>
      <c r="FO84">
        <v>-56.029060975609767</v>
      </c>
      <c r="FP84">
        <v>-0.21135470383276381</v>
      </c>
      <c r="FQ84">
        <v>0.28805888191949031</v>
      </c>
      <c r="FR84">
        <v>1</v>
      </c>
      <c r="FS84">
        <v>4.8250014634146341</v>
      </c>
      <c r="FT84">
        <v>-0.62149128919860552</v>
      </c>
      <c r="FU84">
        <v>6.1919555032472609E-2</v>
      </c>
      <c r="FV84">
        <v>0</v>
      </c>
      <c r="FW84">
        <v>1</v>
      </c>
      <c r="FX84">
        <v>2</v>
      </c>
      <c r="FY84" t="s">
        <v>509</v>
      </c>
      <c r="FZ84">
        <v>2.9090199999999999</v>
      </c>
      <c r="GA84">
        <v>2.8539500000000002</v>
      </c>
      <c r="GB84">
        <v>0.26276899999999997</v>
      </c>
      <c r="GC84">
        <v>0.27129999999999999</v>
      </c>
      <c r="GD84">
        <v>0.108444</v>
      </c>
      <c r="GE84">
        <v>9.4657599999999995E-2</v>
      </c>
      <c r="GF84">
        <v>24415.8</v>
      </c>
      <c r="GG84">
        <v>19379</v>
      </c>
      <c r="GH84">
        <v>30532.799999999999</v>
      </c>
      <c r="GI84">
        <v>24567</v>
      </c>
      <c r="GJ84">
        <v>35657.4</v>
      </c>
      <c r="GK84">
        <v>29868.5</v>
      </c>
      <c r="GL84">
        <v>41435.9</v>
      </c>
      <c r="GM84">
        <v>33955.699999999997</v>
      </c>
      <c r="GN84">
        <v>2.0625300000000002</v>
      </c>
      <c r="GO84">
        <v>1.9579800000000001</v>
      </c>
      <c r="GP84">
        <v>2.82004E-2</v>
      </c>
      <c r="GQ84">
        <v>0</v>
      </c>
      <c r="GR84">
        <v>27.522500000000001</v>
      </c>
      <c r="GS84">
        <v>999.9</v>
      </c>
      <c r="GT84">
        <v>54.4</v>
      </c>
      <c r="GU84">
        <v>35.9</v>
      </c>
      <c r="GV84">
        <v>32.439799999999998</v>
      </c>
      <c r="GW84">
        <v>61.768799999999999</v>
      </c>
      <c r="GX84">
        <v>24.363</v>
      </c>
      <c r="GY84">
        <v>1</v>
      </c>
      <c r="GZ84">
        <v>0.41122999999999998</v>
      </c>
      <c r="HA84">
        <v>3.7157300000000002</v>
      </c>
      <c r="HB84">
        <v>20.2652</v>
      </c>
      <c r="HC84">
        <v>5.2340600000000004</v>
      </c>
      <c r="HD84">
        <v>11.950100000000001</v>
      </c>
      <c r="HE84">
        <v>4.9870000000000001</v>
      </c>
      <c r="HF84">
        <v>3.2860800000000001</v>
      </c>
      <c r="HG84">
        <v>9999</v>
      </c>
      <c r="HH84">
        <v>9999</v>
      </c>
      <c r="HI84">
        <v>9999</v>
      </c>
      <c r="HJ84">
        <v>188.6</v>
      </c>
      <c r="HK84">
        <v>1.86111</v>
      </c>
      <c r="HL84">
        <v>1.85883</v>
      </c>
      <c r="HM84">
        <v>1.85927</v>
      </c>
      <c r="HN84">
        <v>1.8575299999999999</v>
      </c>
      <c r="HO84">
        <v>1.8594599999999999</v>
      </c>
      <c r="HP84">
        <v>1.85684</v>
      </c>
      <c r="HQ84">
        <v>1.8653900000000001</v>
      </c>
      <c r="HR84">
        <v>1.86459</v>
      </c>
      <c r="HS84">
        <v>0</v>
      </c>
      <c r="HT84">
        <v>0</v>
      </c>
      <c r="HU84">
        <v>0</v>
      </c>
      <c r="HV84">
        <v>0</v>
      </c>
      <c r="HW84" t="s">
        <v>425</v>
      </c>
      <c r="HX84" t="s">
        <v>426</v>
      </c>
      <c r="HY84" t="s">
        <v>427</v>
      </c>
      <c r="HZ84" t="s">
        <v>427</v>
      </c>
      <c r="IA84" t="s">
        <v>427</v>
      </c>
      <c r="IB84" t="s">
        <v>427</v>
      </c>
      <c r="IC84">
        <v>0</v>
      </c>
      <c r="ID84">
        <v>100</v>
      </c>
      <c r="IE84">
        <v>100</v>
      </c>
      <c r="IF84">
        <v>-0.56000000000000005</v>
      </c>
      <c r="IG84">
        <v>3.2899999999999999E-2</v>
      </c>
      <c r="IH84">
        <v>-0.17435859499895179</v>
      </c>
      <c r="II84">
        <v>1.158620315000149E-3</v>
      </c>
      <c r="IJ84">
        <v>-1.4607559310062331E-6</v>
      </c>
      <c r="IK84">
        <v>3.8484305645441042E-10</v>
      </c>
      <c r="IL84">
        <v>-6.3595754018716533E-2</v>
      </c>
      <c r="IM84">
        <v>3.0484640434847699E-3</v>
      </c>
      <c r="IN84">
        <v>-9.3584587959385786E-5</v>
      </c>
      <c r="IO84">
        <v>6.42983829145831E-6</v>
      </c>
      <c r="IP84">
        <v>4</v>
      </c>
      <c r="IQ84">
        <v>2084</v>
      </c>
      <c r="IR84">
        <v>2</v>
      </c>
      <c r="IS84">
        <v>32</v>
      </c>
      <c r="IT84">
        <v>1.8</v>
      </c>
      <c r="IU84">
        <v>1.9</v>
      </c>
      <c r="IV84">
        <v>3.4704600000000001</v>
      </c>
      <c r="IW84">
        <v>2.3986800000000001</v>
      </c>
      <c r="IX84">
        <v>1.54297</v>
      </c>
      <c r="IY84">
        <v>2.3535200000000001</v>
      </c>
      <c r="IZ84">
        <v>1.54541</v>
      </c>
      <c r="JA84">
        <v>2.3815900000000001</v>
      </c>
      <c r="JB84">
        <v>37.481900000000003</v>
      </c>
      <c r="JC84">
        <v>15.7957</v>
      </c>
      <c r="JD84">
        <v>18</v>
      </c>
      <c r="JE84">
        <v>510.827</v>
      </c>
      <c r="JF84">
        <v>511.851</v>
      </c>
      <c r="JG84">
        <v>23.299499999999998</v>
      </c>
      <c r="JH84">
        <v>32.430399999999999</v>
      </c>
      <c r="JI84">
        <v>30.0002</v>
      </c>
      <c r="JJ84">
        <v>32.328299999999999</v>
      </c>
      <c r="JK84">
        <v>32.266399999999997</v>
      </c>
      <c r="JL84">
        <v>69.541600000000003</v>
      </c>
      <c r="JM84">
        <v>49.980699999999999</v>
      </c>
      <c r="JN84">
        <v>0</v>
      </c>
      <c r="JO84">
        <v>23.373899999999999</v>
      </c>
      <c r="JP84">
        <v>1800</v>
      </c>
      <c r="JQ84">
        <v>18.172599999999999</v>
      </c>
      <c r="JR84">
        <v>99.728999999999999</v>
      </c>
      <c r="JS84">
        <v>99.317899999999995</v>
      </c>
    </row>
    <row r="85" spans="1:279" x14ac:dyDescent="0.25">
      <c r="A85">
        <v>69</v>
      </c>
      <c r="B85">
        <v>1657395853.5999999</v>
      </c>
      <c r="C85">
        <v>18749.599999904629</v>
      </c>
      <c r="D85" t="s">
        <v>769</v>
      </c>
      <c r="E85" t="s">
        <v>770</v>
      </c>
      <c r="F85" t="s">
        <v>413</v>
      </c>
      <c r="G85" t="s">
        <v>414</v>
      </c>
      <c r="H85" t="s">
        <v>767</v>
      </c>
      <c r="I85" t="s">
        <v>415</v>
      </c>
      <c r="J85" t="s">
        <v>768</v>
      </c>
      <c r="K85">
        <v>1657395853.5999999</v>
      </c>
      <c r="L85">
        <f t="shared" si="100"/>
        <v>8.4389706433721963E-3</v>
      </c>
      <c r="M85">
        <f t="shared" si="101"/>
        <v>8.4389706433721958</v>
      </c>
      <c r="N85">
        <f t="shared" si="102"/>
        <v>29.542458846934263</v>
      </c>
      <c r="O85">
        <f t="shared" si="103"/>
        <v>360.88099999999997</v>
      </c>
      <c r="P85">
        <f t="shared" si="104"/>
        <v>272.78492043218762</v>
      </c>
      <c r="Q85">
        <f t="shared" si="105"/>
        <v>27.180940063898408</v>
      </c>
      <c r="R85">
        <f t="shared" si="106"/>
        <v>35.959043541184997</v>
      </c>
      <c r="S85">
        <f t="shared" si="107"/>
        <v>0.64621075327197386</v>
      </c>
      <c r="T85">
        <f t="shared" si="108"/>
        <v>2.9208546549258751</v>
      </c>
      <c r="U85">
        <f t="shared" si="109"/>
        <v>0.57604249773007599</v>
      </c>
      <c r="V85">
        <f t="shared" si="110"/>
        <v>0.36569394523682541</v>
      </c>
      <c r="W85">
        <f t="shared" si="111"/>
        <v>289.54310907239721</v>
      </c>
      <c r="X85">
        <f t="shared" si="112"/>
        <v>27.981647366552998</v>
      </c>
      <c r="Y85">
        <f t="shared" si="113"/>
        <v>27.965599999999998</v>
      </c>
      <c r="Z85">
        <f t="shared" si="114"/>
        <v>3.7872361551280691</v>
      </c>
      <c r="AA85">
        <f t="shared" si="115"/>
        <v>60.83603310724763</v>
      </c>
      <c r="AB85">
        <f t="shared" si="116"/>
        <v>2.3726047577120002</v>
      </c>
      <c r="AC85">
        <f t="shared" si="117"/>
        <v>3.8999991231008497</v>
      </c>
      <c r="AD85">
        <f t="shared" si="118"/>
        <v>1.4146313974160689</v>
      </c>
      <c r="AE85">
        <f t="shared" si="119"/>
        <v>-372.15860537271385</v>
      </c>
      <c r="AF85">
        <f t="shared" si="120"/>
        <v>79.380181454423166</v>
      </c>
      <c r="AG85">
        <f t="shared" si="121"/>
        <v>5.9368339297166406</v>
      </c>
      <c r="AH85">
        <f t="shared" si="122"/>
        <v>2.7015190838231433</v>
      </c>
      <c r="AI85">
        <f t="shared" si="123"/>
        <v>29.716372039016957</v>
      </c>
      <c r="AJ85">
        <f t="shared" si="124"/>
        <v>8.4894072219089836</v>
      </c>
      <c r="AK85">
        <f t="shared" si="125"/>
        <v>29.542458846934263</v>
      </c>
      <c r="AL85">
        <v>405.45802038441599</v>
      </c>
      <c r="AM85">
        <v>369.66577575757572</v>
      </c>
      <c r="AN85">
        <v>-2.919822266094723E-2</v>
      </c>
      <c r="AO85">
        <v>67.019740507056511</v>
      </c>
      <c r="AP85">
        <f t="shared" si="126"/>
        <v>8.4389706433721958</v>
      </c>
      <c r="AQ85">
        <v>13.8810010777676</v>
      </c>
      <c r="AR85">
        <v>23.81529575757575</v>
      </c>
      <c r="AS85">
        <v>-7.9445517300405968E-3</v>
      </c>
      <c r="AT85">
        <v>78.034954821143529</v>
      </c>
      <c r="AU85">
        <v>0</v>
      </c>
      <c r="AV85">
        <v>0</v>
      </c>
      <c r="AW85">
        <f t="shared" si="127"/>
        <v>1</v>
      </c>
      <c r="AX85">
        <f t="shared" si="128"/>
        <v>0</v>
      </c>
      <c r="AY85">
        <f t="shared" si="129"/>
        <v>52359.81510986681</v>
      </c>
      <c r="AZ85" t="s">
        <v>418</v>
      </c>
      <c r="BA85">
        <v>10261.299999999999</v>
      </c>
      <c r="BB85">
        <v>726.8726923076922</v>
      </c>
      <c r="BC85">
        <v>3279.05</v>
      </c>
      <c r="BD85">
        <f t="shared" si="130"/>
        <v>0.77832826815458989</v>
      </c>
      <c r="BE85">
        <v>-1.5391584728262959</v>
      </c>
      <c r="BF85" t="s">
        <v>771</v>
      </c>
      <c r="BG85">
        <v>10248.799999999999</v>
      </c>
      <c r="BH85">
        <v>875.66676923076921</v>
      </c>
      <c r="BI85">
        <v>1289.3399999999999</v>
      </c>
      <c r="BJ85">
        <f t="shared" si="131"/>
        <v>0.3208410743242518</v>
      </c>
      <c r="BK85">
        <v>0.5</v>
      </c>
      <c r="BL85">
        <f t="shared" si="132"/>
        <v>1513.0589995193766</v>
      </c>
      <c r="BM85">
        <f t="shared" si="133"/>
        <v>29.542458846934263</v>
      </c>
      <c r="BN85">
        <f t="shared" si="134"/>
        <v>242.72573746088719</v>
      </c>
      <c r="BO85">
        <f t="shared" si="135"/>
        <v>2.0542237500080062E-2</v>
      </c>
      <c r="BP85">
        <f t="shared" si="136"/>
        <v>1.5432003971023938</v>
      </c>
      <c r="BQ85">
        <f t="shared" si="137"/>
        <v>541.60003693569467</v>
      </c>
      <c r="BR85" t="s">
        <v>772</v>
      </c>
      <c r="BS85">
        <v>614.62</v>
      </c>
      <c r="BT85">
        <f t="shared" si="138"/>
        <v>614.62</v>
      </c>
      <c r="BU85">
        <f t="shared" si="139"/>
        <v>0.52330649789814943</v>
      </c>
      <c r="BV85">
        <f t="shared" si="140"/>
        <v>0.61310355520694626</v>
      </c>
      <c r="BW85">
        <f t="shared" si="141"/>
        <v>0.74676760132561193</v>
      </c>
      <c r="BX85">
        <f t="shared" si="142"/>
        <v>0.73546182171271479</v>
      </c>
      <c r="BY85">
        <f t="shared" si="143"/>
        <v>0.7796127620142137</v>
      </c>
      <c r="BZ85">
        <f t="shared" si="144"/>
        <v>0.4303300300322192</v>
      </c>
      <c r="CA85">
        <f t="shared" si="145"/>
        <v>0.56966996996778074</v>
      </c>
      <c r="CB85">
        <v>3592</v>
      </c>
      <c r="CC85">
        <v>300</v>
      </c>
      <c r="CD85">
        <v>300</v>
      </c>
      <c r="CE85">
        <v>300</v>
      </c>
      <c r="CF85">
        <v>10248.799999999999</v>
      </c>
      <c r="CG85">
        <v>1201.6400000000001</v>
      </c>
      <c r="CH85">
        <v>-1.1172400000000001E-2</v>
      </c>
      <c r="CI85">
        <v>-0.12</v>
      </c>
      <c r="CJ85" t="s">
        <v>421</v>
      </c>
      <c r="CK85" t="s">
        <v>421</v>
      </c>
      <c r="CL85" t="s">
        <v>421</v>
      </c>
      <c r="CM85" t="s">
        <v>421</v>
      </c>
      <c r="CN85" t="s">
        <v>421</v>
      </c>
      <c r="CO85" t="s">
        <v>421</v>
      </c>
      <c r="CP85" t="s">
        <v>421</v>
      </c>
      <c r="CQ85" t="s">
        <v>421</v>
      </c>
      <c r="CR85" t="s">
        <v>421</v>
      </c>
      <c r="CS85" t="s">
        <v>421</v>
      </c>
      <c r="CT85">
        <f t="shared" si="146"/>
        <v>1799.85</v>
      </c>
      <c r="CU85">
        <f t="shared" si="147"/>
        <v>1513.0589995193766</v>
      </c>
      <c r="CV85">
        <f t="shared" si="148"/>
        <v>0.84065838793198133</v>
      </c>
      <c r="CW85">
        <f t="shared" si="149"/>
        <v>0.16087068870872417</v>
      </c>
      <c r="CX85">
        <v>6</v>
      </c>
      <c r="CY85">
        <v>0.5</v>
      </c>
      <c r="CZ85" t="s">
        <v>422</v>
      </c>
      <c r="DA85">
        <v>2</v>
      </c>
      <c r="DB85" t="b">
        <v>1</v>
      </c>
      <c r="DC85">
        <v>1657395853.5999999</v>
      </c>
      <c r="DD85">
        <v>360.88099999999997</v>
      </c>
      <c r="DE85">
        <v>400.21499999999997</v>
      </c>
      <c r="DF85">
        <v>23.811199999999999</v>
      </c>
      <c r="DG85">
        <v>13.867000000000001</v>
      </c>
      <c r="DH85">
        <v>360.75200000000001</v>
      </c>
      <c r="DI85">
        <v>23.763500000000001</v>
      </c>
      <c r="DJ85">
        <v>500.02600000000001</v>
      </c>
      <c r="DK85">
        <v>99.542500000000004</v>
      </c>
      <c r="DL85">
        <v>9.9885000000000002E-2</v>
      </c>
      <c r="DM85">
        <v>28.4697</v>
      </c>
      <c r="DN85">
        <v>27.965599999999998</v>
      </c>
      <c r="DO85">
        <v>999.9</v>
      </c>
      <c r="DP85">
        <v>0</v>
      </c>
      <c r="DQ85">
        <v>0</v>
      </c>
      <c r="DR85">
        <v>9996.25</v>
      </c>
      <c r="DS85">
        <v>0</v>
      </c>
      <c r="DT85">
        <v>2006.22</v>
      </c>
      <c r="DU85">
        <v>-39.333799999999997</v>
      </c>
      <c r="DV85">
        <v>369.68400000000003</v>
      </c>
      <c r="DW85">
        <v>405.84300000000002</v>
      </c>
      <c r="DX85">
        <v>9.9442299999999992</v>
      </c>
      <c r="DY85">
        <v>400.21499999999997</v>
      </c>
      <c r="DZ85">
        <v>13.867000000000001</v>
      </c>
      <c r="EA85">
        <v>2.3702200000000002</v>
      </c>
      <c r="EB85">
        <v>1.38035</v>
      </c>
      <c r="EC85">
        <v>20.161799999999999</v>
      </c>
      <c r="ED85">
        <v>11.7035</v>
      </c>
      <c r="EE85">
        <v>1799.85</v>
      </c>
      <c r="EF85">
        <v>0.97799199999999997</v>
      </c>
      <c r="EG85">
        <v>2.2008400000000001E-2</v>
      </c>
      <c r="EH85">
        <v>0</v>
      </c>
      <c r="EI85">
        <v>875.80499999999995</v>
      </c>
      <c r="EJ85">
        <v>5.0007299999999999</v>
      </c>
      <c r="EK85">
        <v>20546</v>
      </c>
      <c r="EL85">
        <v>14732.1</v>
      </c>
      <c r="EM85">
        <v>45.561999999999998</v>
      </c>
      <c r="EN85">
        <v>47.936999999999998</v>
      </c>
      <c r="EO85">
        <v>47</v>
      </c>
      <c r="EP85">
        <v>44.625</v>
      </c>
      <c r="EQ85">
        <v>47.311999999999998</v>
      </c>
      <c r="ER85">
        <v>1755.35</v>
      </c>
      <c r="ES85">
        <v>39.5</v>
      </c>
      <c r="ET85">
        <v>0</v>
      </c>
      <c r="EU85">
        <v>783.39999985694885</v>
      </c>
      <c r="EV85">
        <v>0</v>
      </c>
      <c r="EW85">
        <v>875.66676923076921</v>
      </c>
      <c r="EX85">
        <v>2.4675555596597492</v>
      </c>
      <c r="EY85">
        <v>635.00512831681135</v>
      </c>
      <c r="EZ85">
        <v>20524.280769230769</v>
      </c>
      <c r="FA85">
        <v>15</v>
      </c>
      <c r="FB85">
        <v>1657395816.0999999</v>
      </c>
      <c r="FC85" t="s">
        <v>773</v>
      </c>
      <c r="FD85">
        <v>1657395810.0999999</v>
      </c>
      <c r="FE85">
        <v>1657395816.0999999</v>
      </c>
      <c r="FF85">
        <v>91</v>
      </c>
      <c r="FG85">
        <v>3.6999999999999998E-2</v>
      </c>
      <c r="FH85">
        <v>-1E-3</v>
      </c>
      <c r="FI85">
        <v>0.13800000000000001</v>
      </c>
      <c r="FJ85">
        <v>-1.7999999999999999E-2</v>
      </c>
      <c r="FK85">
        <v>400</v>
      </c>
      <c r="FL85">
        <v>14</v>
      </c>
      <c r="FM85">
        <v>0.06</v>
      </c>
      <c r="FN85">
        <v>0.01</v>
      </c>
      <c r="FO85">
        <v>-39.082004878048778</v>
      </c>
      <c r="FP85">
        <v>0.45870313588854161</v>
      </c>
      <c r="FQ85">
        <v>0.1109958051310603</v>
      </c>
      <c r="FR85">
        <v>1</v>
      </c>
      <c r="FS85">
        <v>9.9868082926829267</v>
      </c>
      <c r="FT85">
        <v>-9.754599303135604E-2</v>
      </c>
      <c r="FU85">
        <v>2.7169055918895912E-2</v>
      </c>
      <c r="FV85">
        <v>1</v>
      </c>
      <c r="FW85">
        <v>2</v>
      </c>
      <c r="FX85">
        <v>2</v>
      </c>
      <c r="FY85" t="s">
        <v>424</v>
      </c>
      <c r="FZ85">
        <v>2.9075099999999998</v>
      </c>
      <c r="GA85">
        <v>2.8539400000000001</v>
      </c>
      <c r="GB85">
        <v>8.9723499999999998E-2</v>
      </c>
      <c r="GC85">
        <v>9.9036700000000005E-2</v>
      </c>
      <c r="GD85">
        <v>0.111667</v>
      </c>
      <c r="GE85">
        <v>7.7836000000000002E-2</v>
      </c>
      <c r="GF85">
        <v>30092</v>
      </c>
      <c r="GG85">
        <v>23937.200000000001</v>
      </c>
      <c r="GH85">
        <v>30468.400000000001</v>
      </c>
      <c r="GI85">
        <v>24535.4</v>
      </c>
      <c r="GJ85">
        <v>35452.5</v>
      </c>
      <c r="GK85">
        <v>30392.3</v>
      </c>
      <c r="GL85">
        <v>41347.800000000003</v>
      </c>
      <c r="GM85">
        <v>33921.800000000003</v>
      </c>
      <c r="GN85">
        <v>2.0566499999999999</v>
      </c>
      <c r="GO85">
        <v>1.93163</v>
      </c>
      <c r="GP85">
        <v>-9.4398899999999994E-3</v>
      </c>
      <c r="GQ85">
        <v>0</v>
      </c>
      <c r="GR85">
        <v>28.119700000000002</v>
      </c>
      <c r="GS85">
        <v>999.9</v>
      </c>
      <c r="GT85">
        <v>52.3</v>
      </c>
      <c r="GU85">
        <v>36.4</v>
      </c>
      <c r="GV85">
        <v>32.059699999999999</v>
      </c>
      <c r="GW85">
        <v>61.802900000000001</v>
      </c>
      <c r="GX85">
        <v>24.555299999999999</v>
      </c>
      <c r="GY85">
        <v>1</v>
      </c>
      <c r="GZ85">
        <v>0.48852899999999999</v>
      </c>
      <c r="HA85">
        <v>3.2453799999999999</v>
      </c>
      <c r="HB85">
        <v>20.2242</v>
      </c>
      <c r="HC85">
        <v>5.2294200000000002</v>
      </c>
      <c r="HD85">
        <v>11.950100000000001</v>
      </c>
      <c r="HE85">
        <v>4.9859</v>
      </c>
      <c r="HF85">
        <v>3.2852999999999999</v>
      </c>
      <c r="HG85">
        <v>9999</v>
      </c>
      <c r="HH85">
        <v>9999</v>
      </c>
      <c r="HI85">
        <v>9999</v>
      </c>
      <c r="HJ85">
        <v>190</v>
      </c>
      <c r="HK85">
        <v>1.8620399999999999</v>
      </c>
      <c r="HL85">
        <v>1.85978</v>
      </c>
      <c r="HM85">
        <v>1.86019</v>
      </c>
      <c r="HN85">
        <v>1.8585199999999999</v>
      </c>
      <c r="HO85">
        <v>1.8604099999999999</v>
      </c>
      <c r="HP85">
        <v>1.8577600000000001</v>
      </c>
      <c r="HQ85">
        <v>1.8663000000000001</v>
      </c>
      <c r="HR85">
        <v>1.8655200000000001</v>
      </c>
      <c r="HS85">
        <v>0</v>
      </c>
      <c r="HT85">
        <v>0</v>
      </c>
      <c r="HU85">
        <v>0</v>
      </c>
      <c r="HV85">
        <v>0</v>
      </c>
      <c r="HW85" t="s">
        <v>425</v>
      </c>
      <c r="HX85" t="s">
        <v>426</v>
      </c>
      <c r="HY85" t="s">
        <v>427</v>
      </c>
      <c r="HZ85" t="s">
        <v>427</v>
      </c>
      <c r="IA85" t="s">
        <v>427</v>
      </c>
      <c r="IB85" t="s">
        <v>427</v>
      </c>
      <c r="IC85">
        <v>0</v>
      </c>
      <c r="ID85">
        <v>100</v>
      </c>
      <c r="IE85">
        <v>100</v>
      </c>
      <c r="IF85">
        <v>0.129</v>
      </c>
      <c r="IG85">
        <v>4.7699999999999999E-2</v>
      </c>
      <c r="IH85">
        <v>-0.11645631437520949</v>
      </c>
      <c r="II85">
        <v>1.158620315000149E-3</v>
      </c>
      <c r="IJ85">
        <v>-1.4607559310062331E-6</v>
      </c>
      <c r="IK85">
        <v>3.8484305645441042E-10</v>
      </c>
      <c r="IL85">
        <v>-5.8227550510999759E-2</v>
      </c>
      <c r="IM85">
        <v>3.0484640434847699E-3</v>
      </c>
      <c r="IN85">
        <v>-9.3584587959385786E-5</v>
      </c>
      <c r="IO85">
        <v>6.42983829145831E-6</v>
      </c>
      <c r="IP85">
        <v>4</v>
      </c>
      <c r="IQ85">
        <v>2084</v>
      </c>
      <c r="IR85">
        <v>2</v>
      </c>
      <c r="IS85">
        <v>32</v>
      </c>
      <c r="IT85">
        <v>0.7</v>
      </c>
      <c r="IU85">
        <v>0.6</v>
      </c>
      <c r="IV85">
        <v>1.00586</v>
      </c>
      <c r="IW85">
        <v>2.4255399999999998</v>
      </c>
      <c r="IX85">
        <v>1.54297</v>
      </c>
      <c r="IY85">
        <v>2.3559600000000001</v>
      </c>
      <c r="IZ85">
        <v>1.54541</v>
      </c>
      <c r="JA85">
        <v>2.3852500000000001</v>
      </c>
      <c r="JB85">
        <v>39.842799999999997</v>
      </c>
      <c r="JC85">
        <v>23.912400000000002</v>
      </c>
      <c r="JD85">
        <v>18</v>
      </c>
      <c r="JE85">
        <v>514.34400000000005</v>
      </c>
      <c r="JF85">
        <v>500.56400000000002</v>
      </c>
      <c r="JG85">
        <v>24.290199999999999</v>
      </c>
      <c r="JH85">
        <v>33.219299999999997</v>
      </c>
      <c r="JI85">
        <v>30</v>
      </c>
      <c r="JJ85">
        <v>33.205399999999997</v>
      </c>
      <c r="JK85">
        <v>33.147199999999998</v>
      </c>
      <c r="JL85">
        <v>20.2226</v>
      </c>
      <c r="JM85">
        <v>62.207099999999997</v>
      </c>
      <c r="JN85">
        <v>0</v>
      </c>
      <c r="JO85">
        <v>24.299299999999999</v>
      </c>
      <c r="JP85">
        <v>400</v>
      </c>
      <c r="JQ85">
        <v>13.6571</v>
      </c>
      <c r="JR85">
        <v>99.517799999999994</v>
      </c>
      <c r="JS85">
        <v>99.206800000000001</v>
      </c>
    </row>
    <row r="86" spans="1:279" x14ac:dyDescent="0.25">
      <c r="A86">
        <v>70</v>
      </c>
      <c r="B86">
        <v>1657395995.0999999</v>
      </c>
      <c r="C86">
        <v>18891.099999904629</v>
      </c>
      <c r="D86" t="s">
        <v>774</v>
      </c>
      <c r="E86" t="s">
        <v>775</v>
      </c>
      <c r="F86" t="s">
        <v>413</v>
      </c>
      <c r="G86" t="s">
        <v>414</v>
      </c>
      <c r="H86" t="s">
        <v>767</v>
      </c>
      <c r="I86" t="s">
        <v>415</v>
      </c>
      <c r="J86" t="s">
        <v>768</v>
      </c>
      <c r="K86">
        <v>1657395995.0999999</v>
      </c>
      <c r="L86">
        <f t="shared" si="100"/>
        <v>8.6195363798080814E-3</v>
      </c>
      <c r="M86">
        <f t="shared" si="101"/>
        <v>8.619536379808082</v>
      </c>
      <c r="N86">
        <f t="shared" si="102"/>
        <v>21.923399728216005</v>
      </c>
      <c r="O86">
        <f t="shared" si="103"/>
        <v>270.97800000000001</v>
      </c>
      <c r="P86">
        <f t="shared" si="104"/>
        <v>206.56591499023833</v>
      </c>
      <c r="Q86">
        <f t="shared" si="105"/>
        <v>20.582933192227038</v>
      </c>
      <c r="R86">
        <f t="shared" si="106"/>
        <v>27.001173309870001</v>
      </c>
      <c r="S86">
        <f t="shared" si="107"/>
        <v>0.6591388853332657</v>
      </c>
      <c r="T86">
        <f t="shared" si="108"/>
        <v>2.9210824547029013</v>
      </c>
      <c r="U86">
        <f t="shared" si="109"/>
        <v>0.58630886327941079</v>
      </c>
      <c r="V86">
        <f t="shared" si="110"/>
        <v>0.37231372495842591</v>
      </c>
      <c r="W86">
        <f t="shared" si="111"/>
        <v>289.56545307246938</v>
      </c>
      <c r="X86">
        <f t="shared" si="112"/>
        <v>27.970690228415247</v>
      </c>
      <c r="Y86">
        <f t="shared" si="113"/>
        <v>27.9649</v>
      </c>
      <c r="Z86">
        <f t="shared" si="114"/>
        <v>3.7870815703380765</v>
      </c>
      <c r="AA86">
        <f t="shared" si="115"/>
        <v>60.576841674005586</v>
      </c>
      <c r="AB86">
        <f t="shared" si="116"/>
        <v>2.3674278969850002</v>
      </c>
      <c r="AC86">
        <f t="shared" si="117"/>
        <v>3.908140192790702</v>
      </c>
      <c r="AD86">
        <f t="shared" si="118"/>
        <v>1.4196536733530762</v>
      </c>
      <c r="AE86">
        <f t="shared" si="119"/>
        <v>-380.12155434953638</v>
      </c>
      <c r="AF86">
        <f t="shared" si="120"/>
        <v>85.150191518997858</v>
      </c>
      <c r="AG86">
        <f t="shared" si="121"/>
        <v>6.3689925826816731</v>
      </c>
      <c r="AH86">
        <f t="shared" si="122"/>
        <v>0.96308282461255601</v>
      </c>
      <c r="AI86">
        <f t="shared" si="123"/>
        <v>21.880338440144268</v>
      </c>
      <c r="AJ86">
        <f t="shared" si="124"/>
        <v>8.7379605473102107</v>
      </c>
      <c r="AK86">
        <f t="shared" si="125"/>
        <v>21.923399728216005</v>
      </c>
      <c r="AL86">
        <v>304.2455574944608</v>
      </c>
      <c r="AM86">
        <v>277.56975151515138</v>
      </c>
      <c r="AN86">
        <v>2.3162708237418768E-3</v>
      </c>
      <c r="AO86">
        <v>67.024594533687804</v>
      </c>
      <c r="AP86">
        <f t="shared" si="126"/>
        <v>8.619536379808082</v>
      </c>
      <c r="AQ86">
        <v>13.62279647648632</v>
      </c>
      <c r="AR86">
        <v>23.763356363636351</v>
      </c>
      <c r="AS86">
        <v>-7.2549854716768601E-3</v>
      </c>
      <c r="AT86">
        <v>77.996339708116025</v>
      </c>
      <c r="AU86">
        <v>0</v>
      </c>
      <c r="AV86">
        <v>0</v>
      </c>
      <c r="AW86">
        <f t="shared" si="127"/>
        <v>1</v>
      </c>
      <c r="AX86">
        <f t="shared" si="128"/>
        <v>0</v>
      </c>
      <c r="AY86">
        <f t="shared" si="129"/>
        <v>52360.123226181662</v>
      </c>
      <c r="AZ86" t="s">
        <v>418</v>
      </c>
      <c r="BA86">
        <v>10261.299999999999</v>
      </c>
      <c r="BB86">
        <v>726.8726923076922</v>
      </c>
      <c r="BC86">
        <v>3279.05</v>
      </c>
      <c r="BD86">
        <f t="shared" si="130"/>
        <v>0.77832826815458989</v>
      </c>
      <c r="BE86">
        <v>-1.5391584728262959</v>
      </c>
      <c r="BF86" t="s">
        <v>776</v>
      </c>
      <c r="BG86">
        <v>10249.799999999999</v>
      </c>
      <c r="BH86">
        <v>828.34288461538483</v>
      </c>
      <c r="BI86">
        <v>1183.05</v>
      </c>
      <c r="BJ86">
        <f t="shared" si="131"/>
        <v>0.29982428078662371</v>
      </c>
      <c r="BK86">
        <v>0.5</v>
      </c>
      <c r="BL86">
        <f t="shared" si="132"/>
        <v>1513.1765995194141</v>
      </c>
      <c r="BM86">
        <f t="shared" si="133"/>
        <v>21.923399728216005</v>
      </c>
      <c r="BN86">
        <f t="shared" si="134"/>
        <v>226.84354282702864</v>
      </c>
      <c r="BO86">
        <f t="shared" si="135"/>
        <v>1.550549896720186E-2</v>
      </c>
      <c r="BP86">
        <f t="shared" si="136"/>
        <v>1.7716918135328177</v>
      </c>
      <c r="BQ86">
        <f t="shared" si="137"/>
        <v>521.90346194510437</v>
      </c>
      <c r="BR86" t="s">
        <v>777</v>
      </c>
      <c r="BS86">
        <v>597.75</v>
      </c>
      <c r="BT86">
        <f t="shared" si="138"/>
        <v>597.75</v>
      </c>
      <c r="BU86">
        <f t="shared" si="139"/>
        <v>0.49473817674654497</v>
      </c>
      <c r="BV86">
        <f t="shared" si="140"/>
        <v>0.60602616672580756</v>
      </c>
      <c r="BW86">
        <f t="shared" si="141"/>
        <v>0.78171036437548946</v>
      </c>
      <c r="BX86">
        <f t="shared" si="142"/>
        <v>0.77756413877532371</v>
      </c>
      <c r="BY86">
        <f t="shared" si="143"/>
        <v>0.82125955500137804</v>
      </c>
      <c r="BZ86">
        <f t="shared" si="144"/>
        <v>0.43732148593097647</v>
      </c>
      <c r="CA86">
        <f t="shared" si="145"/>
        <v>0.56267851406902358</v>
      </c>
      <c r="CB86">
        <v>3594</v>
      </c>
      <c r="CC86">
        <v>300</v>
      </c>
      <c r="CD86">
        <v>300</v>
      </c>
      <c r="CE86">
        <v>300</v>
      </c>
      <c r="CF86">
        <v>10249.799999999999</v>
      </c>
      <c r="CG86">
        <v>1107.6099999999999</v>
      </c>
      <c r="CH86">
        <v>-1.11737E-2</v>
      </c>
      <c r="CI86">
        <v>0.12</v>
      </c>
      <c r="CJ86" t="s">
        <v>421</v>
      </c>
      <c r="CK86" t="s">
        <v>421</v>
      </c>
      <c r="CL86" t="s">
        <v>421</v>
      </c>
      <c r="CM86" t="s">
        <v>421</v>
      </c>
      <c r="CN86" t="s">
        <v>421</v>
      </c>
      <c r="CO86" t="s">
        <v>421</v>
      </c>
      <c r="CP86" t="s">
        <v>421</v>
      </c>
      <c r="CQ86" t="s">
        <v>421</v>
      </c>
      <c r="CR86" t="s">
        <v>421</v>
      </c>
      <c r="CS86" t="s">
        <v>421</v>
      </c>
      <c r="CT86">
        <f t="shared" si="146"/>
        <v>1799.99</v>
      </c>
      <c r="CU86">
        <f t="shared" si="147"/>
        <v>1513.1765995194141</v>
      </c>
      <c r="CV86">
        <f t="shared" si="148"/>
        <v>0.84065833672376744</v>
      </c>
      <c r="CW86">
        <f t="shared" si="149"/>
        <v>0.1608705898768712</v>
      </c>
      <c r="CX86">
        <v>6</v>
      </c>
      <c r="CY86">
        <v>0.5</v>
      </c>
      <c r="CZ86" t="s">
        <v>422</v>
      </c>
      <c r="DA86">
        <v>2</v>
      </c>
      <c r="DB86" t="b">
        <v>1</v>
      </c>
      <c r="DC86">
        <v>1657395995.0999999</v>
      </c>
      <c r="DD86">
        <v>270.97800000000001</v>
      </c>
      <c r="DE86">
        <v>300.07</v>
      </c>
      <c r="DF86">
        <v>23.759</v>
      </c>
      <c r="DG86">
        <v>13.5246</v>
      </c>
      <c r="DH86">
        <v>270.798</v>
      </c>
      <c r="DI86">
        <v>23.709</v>
      </c>
      <c r="DJ86">
        <v>500.09899999999999</v>
      </c>
      <c r="DK86">
        <v>99.543000000000006</v>
      </c>
      <c r="DL86">
        <v>0.100415</v>
      </c>
      <c r="DM86">
        <v>28.505600000000001</v>
      </c>
      <c r="DN86">
        <v>27.9649</v>
      </c>
      <c r="DO86">
        <v>999.9</v>
      </c>
      <c r="DP86">
        <v>0</v>
      </c>
      <c r="DQ86">
        <v>0</v>
      </c>
      <c r="DR86">
        <v>9997.5</v>
      </c>
      <c r="DS86">
        <v>0</v>
      </c>
      <c r="DT86">
        <v>681.79399999999998</v>
      </c>
      <c r="DU86">
        <v>-29.092400000000001</v>
      </c>
      <c r="DV86">
        <v>277.57299999999998</v>
      </c>
      <c r="DW86">
        <v>304.18400000000003</v>
      </c>
      <c r="DX86">
        <v>10.234400000000001</v>
      </c>
      <c r="DY86">
        <v>300.07</v>
      </c>
      <c r="DZ86">
        <v>13.5246</v>
      </c>
      <c r="EA86">
        <v>2.36504</v>
      </c>
      <c r="EB86">
        <v>1.3462799999999999</v>
      </c>
      <c r="EC86">
        <v>20.1264</v>
      </c>
      <c r="ED86">
        <v>11.325699999999999</v>
      </c>
      <c r="EE86">
        <v>1799.99</v>
      </c>
      <c r="EF86">
        <v>0.97799499999999995</v>
      </c>
      <c r="EG86">
        <v>2.2004800000000001E-2</v>
      </c>
      <c r="EH86">
        <v>0</v>
      </c>
      <c r="EI86">
        <v>828.71799999999996</v>
      </c>
      <c r="EJ86">
        <v>5.0007299999999999</v>
      </c>
      <c r="EK86">
        <v>17271.400000000001</v>
      </c>
      <c r="EL86">
        <v>14733.2</v>
      </c>
      <c r="EM86">
        <v>45.186999999999998</v>
      </c>
      <c r="EN86">
        <v>47.5</v>
      </c>
      <c r="EO86">
        <v>46.561999999999998</v>
      </c>
      <c r="EP86">
        <v>44.561999999999998</v>
      </c>
      <c r="EQ86">
        <v>46.75</v>
      </c>
      <c r="ER86">
        <v>1755.49</v>
      </c>
      <c r="ES86">
        <v>39.5</v>
      </c>
      <c r="ET86">
        <v>0</v>
      </c>
      <c r="EU86">
        <v>140.79999995231631</v>
      </c>
      <c r="EV86">
        <v>0</v>
      </c>
      <c r="EW86">
        <v>828.34288461538483</v>
      </c>
      <c r="EX86">
        <v>3.259316251573066</v>
      </c>
      <c r="EY86">
        <v>-82.769231585634373</v>
      </c>
      <c r="EZ86">
        <v>17257.284615384611</v>
      </c>
      <c r="FA86">
        <v>15</v>
      </c>
      <c r="FB86">
        <v>1657395959.0999999</v>
      </c>
      <c r="FC86" t="s">
        <v>778</v>
      </c>
      <c r="FD86">
        <v>1657395945.5999999</v>
      </c>
      <c r="FE86">
        <v>1657395959.0999999</v>
      </c>
      <c r="FF86">
        <v>92</v>
      </c>
      <c r="FG86">
        <v>8.2000000000000003E-2</v>
      </c>
      <c r="FH86">
        <v>3.0000000000000001E-3</v>
      </c>
      <c r="FI86">
        <v>0.192</v>
      </c>
      <c r="FJ86">
        <v>-1.6E-2</v>
      </c>
      <c r="FK86">
        <v>300</v>
      </c>
      <c r="FL86">
        <v>13</v>
      </c>
      <c r="FM86">
        <v>0.05</v>
      </c>
      <c r="FN86">
        <v>0.01</v>
      </c>
      <c r="FO86">
        <v>-29.078379999999999</v>
      </c>
      <c r="FP86">
        <v>0.27029943714826871</v>
      </c>
      <c r="FQ86">
        <v>9.8521663100051046E-2</v>
      </c>
      <c r="FR86">
        <v>1</v>
      </c>
      <c r="FS86">
        <v>10.17784</v>
      </c>
      <c r="FT86">
        <v>8.0418011257042024E-2</v>
      </c>
      <c r="FU86">
        <v>3.1039263844363112E-2</v>
      </c>
      <c r="FV86">
        <v>1</v>
      </c>
      <c r="FW86">
        <v>2</v>
      </c>
      <c r="FX86">
        <v>2</v>
      </c>
      <c r="FY86" t="s">
        <v>424</v>
      </c>
      <c r="FZ86">
        <v>2.9078499999999998</v>
      </c>
      <c r="GA86">
        <v>2.8544800000000001</v>
      </c>
      <c r="GB86">
        <v>7.0907300000000006E-2</v>
      </c>
      <c r="GC86">
        <v>7.8702900000000006E-2</v>
      </c>
      <c r="GD86">
        <v>0.111498</v>
      </c>
      <c r="GE86">
        <v>7.6408100000000007E-2</v>
      </c>
      <c r="GF86">
        <v>30719.7</v>
      </c>
      <c r="GG86">
        <v>24483.200000000001</v>
      </c>
      <c r="GH86">
        <v>30473</v>
      </c>
      <c r="GI86">
        <v>24540.5</v>
      </c>
      <c r="GJ86">
        <v>35464.699999999997</v>
      </c>
      <c r="GK86">
        <v>30445.5</v>
      </c>
      <c r="GL86">
        <v>41354.300000000003</v>
      </c>
      <c r="GM86">
        <v>33928.800000000003</v>
      </c>
      <c r="GN86">
        <v>2.0575700000000001</v>
      </c>
      <c r="GO86">
        <v>1.93082</v>
      </c>
      <c r="GP86">
        <v>1.20327E-3</v>
      </c>
      <c r="GQ86">
        <v>0</v>
      </c>
      <c r="GR86">
        <v>27.9453</v>
      </c>
      <c r="GS86">
        <v>999.9</v>
      </c>
      <c r="GT86">
        <v>52.2</v>
      </c>
      <c r="GU86">
        <v>36.5</v>
      </c>
      <c r="GV86">
        <v>32.168900000000001</v>
      </c>
      <c r="GW86">
        <v>61.882899999999999</v>
      </c>
      <c r="GX86">
        <v>24.322900000000001</v>
      </c>
      <c r="GY86">
        <v>1</v>
      </c>
      <c r="GZ86">
        <v>0.47691299999999998</v>
      </c>
      <c r="HA86">
        <v>2.4371</v>
      </c>
      <c r="HB86">
        <v>20.2394</v>
      </c>
      <c r="HC86">
        <v>5.2328599999999996</v>
      </c>
      <c r="HD86">
        <v>11.950100000000001</v>
      </c>
      <c r="HE86">
        <v>4.9865500000000003</v>
      </c>
      <c r="HF86">
        <v>3.2859799999999999</v>
      </c>
      <c r="HG86">
        <v>9999</v>
      </c>
      <c r="HH86">
        <v>9999</v>
      </c>
      <c r="HI86">
        <v>9999</v>
      </c>
      <c r="HJ86">
        <v>190</v>
      </c>
      <c r="HK86">
        <v>1.8620300000000001</v>
      </c>
      <c r="HL86">
        <v>1.85975</v>
      </c>
      <c r="HM86">
        <v>1.8601700000000001</v>
      </c>
      <c r="HN86">
        <v>1.8585100000000001</v>
      </c>
      <c r="HO86">
        <v>1.8603700000000001</v>
      </c>
      <c r="HP86">
        <v>1.8577600000000001</v>
      </c>
      <c r="HQ86">
        <v>1.8662700000000001</v>
      </c>
      <c r="HR86">
        <v>1.86548</v>
      </c>
      <c r="HS86">
        <v>0</v>
      </c>
      <c r="HT86">
        <v>0</v>
      </c>
      <c r="HU86">
        <v>0</v>
      </c>
      <c r="HV86">
        <v>0</v>
      </c>
      <c r="HW86" t="s">
        <v>425</v>
      </c>
      <c r="HX86" t="s">
        <v>426</v>
      </c>
      <c r="HY86" t="s">
        <v>427</v>
      </c>
      <c r="HZ86" t="s">
        <v>427</v>
      </c>
      <c r="IA86" t="s">
        <v>427</v>
      </c>
      <c r="IB86" t="s">
        <v>427</v>
      </c>
      <c r="IC86">
        <v>0</v>
      </c>
      <c r="ID86">
        <v>100</v>
      </c>
      <c r="IE86">
        <v>100</v>
      </c>
      <c r="IF86">
        <v>0.18</v>
      </c>
      <c r="IG86">
        <v>0.05</v>
      </c>
      <c r="IH86">
        <v>-3.4759277185092502E-2</v>
      </c>
      <c r="II86">
        <v>1.158620315000149E-3</v>
      </c>
      <c r="IJ86">
        <v>-1.4607559310062331E-6</v>
      </c>
      <c r="IK86">
        <v>3.8484305645441042E-10</v>
      </c>
      <c r="IL86">
        <v>-5.5430778258029348E-2</v>
      </c>
      <c r="IM86">
        <v>3.0484640434847699E-3</v>
      </c>
      <c r="IN86">
        <v>-9.3584587959385786E-5</v>
      </c>
      <c r="IO86">
        <v>6.42983829145831E-6</v>
      </c>
      <c r="IP86">
        <v>4</v>
      </c>
      <c r="IQ86">
        <v>2084</v>
      </c>
      <c r="IR86">
        <v>2</v>
      </c>
      <c r="IS86">
        <v>32</v>
      </c>
      <c r="IT86">
        <v>0.8</v>
      </c>
      <c r="IU86">
        <v>0.6</v>
      </c>
      <c r="IV86">
        <v>0.79589799999999999</v>
      </c>
      <c r="IW86">
        <v>2.4352999999999998</v>
      </c>
      <c r="IX86">
        <v>1.54297</v>
      </c>
      <c r="IY86">
        <v>2.3571800000000001</v>
      </c>
      <c r="IZ86">
        <v>1.54541</v>
      </c>
      <c r="JA86">
        <v>2.3877000000000002</v>
      </c>
      <c r="JB86">
        <v>40.019399999999997</v>
      </c>
      <c r="JC86">
        <v>23.956199999999999</v>
      </c>
      <c r="JD86">
        <v>18</v>
      </c>
      <c r="JE86">
        <v>514.59799999999996</v>
      </c>
      <c r="JF86">
        <v>499.68</v>
      </c>
      <c r="JG86">
        <v>24.9316</v>
      </c>
      <c r="JH86">
        <v>33.139800000000001</v>
      </c>
      <c r="JI86">
        <v>29.9986</v>
      </c>
      <c r="JJ86">
        <v>33.165599999999998</v>
      </c>
      <c r="JK86">
        <v>33.109900000000003</v>
      </c>
      <c r="JL86">
        <v>16.001300000000001</v>
      </c>
      <c r="JM86">
        <v>63.014699999999998</v>
      </c>
      <c r="JN86">
        <v>0</v>
      </c>
      <c r="JO86">
        <v>24.952200000000001</v>
      </c>
      <c r="JP86">
        <v>300</v>
      </c>
      <c r="JQ86">
        <v>13.5124</v>
      </c>
      <c r="JR86">
        <v>99.533100000000005</v>
      </c>
      <c r="JS86">
        <v>99.227199999999996</v>
      </c>
    </row>
    <row r="87" spans="1:279" x14ac:dyDescent="0.25">
      <c r="A87">
        <v>71</v>
      </c>
      <c r="B87">
        <v>1657396121.0999999</v>
      </c>
      <c r="C87">
        <v>19017.099999904629</v>
      </c>
      <c r="D87" t="s">
        <v>779</v>
      </c>
      <c r="E87" t="s">
        <v>780</v>
      </c>
      <c r="F87" t="s">
        <v>413</v>
      </c>
      <c r="G87" t="s">
        <v>414</v>
      </c>
      <c r="H87" t="s">
        <v>767</v>
      </c>
      <c r="I87" t="s">
        <v>415</v>
      </c>
      <c r="J87" t="s">
        <v>768</v>
      </c>
      <c r="K87">
        <v>1657396121.0999999</v>
      </c>
      <c r="L87">
        <f t="shared" si="100"/>
        <v>8.6861234586046408E-3</v>
      </c>
      <c r="M87">
        <f t="shared" si="101"/>
        <v>8.6861234586046407</v>
      </c>
      <c r="N87">
        <f t="shared" si="102"/>
        <v>13.182208589161872</v>
      </c>
      <c r="O87">
        <f t="shared" si="103"/>
        <v>182.29</v>
      </c>
      <c r="P87">
        <f t="shared" si="104"/>
        <v>143.1520043030815</v>
      </c>
      <c r="Q87">
        <f t="shared" si="105"/>
        <v>14.264380366510123</v>
      </c>
      <c r="R87">
        <f t="shared" si="106"/>
        <v>18.164285646366999</v>
      </c>
      <c r="S87">
        <f t="shared" si="107"/>
        <v>0.66032331366643005</v>
      </c>
      <c r="T87">
        <f t="shared" si="108"/>
        <v>2.9217763466800082</v>
      </c>
      <c r="U87">
        <f t="shared" si="109"/>
        <v>0.58726210616771302</v>
      </c>
      <c r="V87">
        <f t="shared" si="110"/>
        <v>0.37292720394231138</v>
      </c>
      <c r="W87">
        <f t="shared" si="111"/>
        <v>289.54310907239721</v>
      </c>
      <c r="X87">
        <f t="shared" si="112"/>
        <v>27.972341880993667</v>
      </c>
      <c r="Y87">
        <f t="shared" si="113"/>
        <v>28.029800000000002</v>
      </c>
      <c r="Z87">
        <f t="shared" si="114"/>
        <v>3.8014372160585301</v>
      </c>
      <c r="AA87">
        <f t="shared" si="115"/>
        <v>60.659223235160972</v>
      </c>
      <c r="AB87">
        <f t="shared" si="116"/>
        <v>2.3732647106075602</v>
      </c>
      <c r="AC87">
        <f t="shared" si="117"/>
        <v>3.9124548321481023</v>
      </c>
      <c r="AD87">
        <f t="shared" si="118"/>
        <v>1.42817250545097</v>
      </c>
      <c r="AE87">
        <f t="shared" si="119"/>
        <v>-383.05804452446466</v>
      </c>
      <c r="AF87">
        <f t="shared" si="120"/>
        <v>77.940305407814478</v>
      </c>
      <c r="AG87">
        <f t="shared" si="121"/>
        <v>5.8307636058644947</v>
      </c>
      <c r="AH87">
        <f t="shared" si="122"/>
        <v>-9.7438664383884799</v>
      </c>
      <c r="AI87">
        <f t="shared" si="123"/>
        <v>13.166068610317311</v>
      </c>
      <c r="AJ87">
        <f t="shared" si="124"/>
        <v>8.7527875346024668</v>
      </c>
      <c r="AK87">
        <f t="shared" si="125"/>
        <v>13.182208589161872</v>
      </c>
      <c r="AL87">
        <v>202.7637600154919</v>
      </c>
      <c r="AM87">
        <v>186.7420303030303</v>
      </c>
      <c r="AN87">
        <v>-2.8920531282571392E-3</v>
      </c>
      <c r="AO87">
        <v>67.024792452076767</v>
      </c>
      <c r="AP87">
        <f t="shared" si="126"/>
        <v>8.6861234586046407</v>
      </c>
      <c r="AQ87">
        <v>13.5668507237553</v>
      </c>
      <c r="AR87">
        <v>23.821364848484851</v>
      </c>
      <c r="AS87">
        <v>-1.2735887625964689E-2</v>
      </c>
      <c r="AT87">
        <v>77.994527027539803</v>
      </c>
      <c r="AU87">
        <v>0</v>
      </c>
      <c r="AV87">
        <v>0</v>
      </c>
      <c r="AW87">
        <f t="shared" si="127"/>
        <v>1</v>
      </c>
      <c r="AX87">
        <f t="shared" si="128"/>
        <v>0</v>
      </c>
      <c r="AY87">
        <f t="shared" si="129"/>
        <v>52376.776911500259</v>
      </c>
      <c r="AZ87" t="s">
        <v>418</v>
      </c>
      <c r="BA87">
        <v>10261.299999999999</v>
      </c>
      <c r="BB87">
        <v>726.8726923076922</v>
      </c>
      <c r="BC87">
        <v>3279.05</v>
      </c>
      <c r="BD87">
        <f t="shared" si="130"/>
        <v>0.77832826815458989</v>
      </c>
      <c r="BE87">
        <v>-1.5391584728262959</v>
      </c>
      <c r="BF87" t="s">
        <v>781</v>
      </c>
      <c r="BG87">
        <v>10248.9</v>
      </c>
      <c r="BH87">
        <v>794.76900000000001</v>
      </c>
      <c r="BI87">
        <v>1081.51</v>
      </c>
      <c r="BJ87">
        <f t="shared" si="131"/>
        <v>0.26513023457943063</v>
      </c>
      <c r="BK87">
        <v>0.5</v>
      </c>
      <c r="BL87">
        <f t="shared" si="132"/>
        <v>1513.0589995193766</v>
      </c>
      <c r="BM87">
        <f t="shared" si="133"/>
        <v>13.182208589161872</v>
      </c>
      <c r="BN87">
        <f t="shared" si="134"/>
        <v>200.57884373754547</v>
      </c>
      <c r="BO87">
        <f t="shared" si="135"/>
        <v>9.7295393416016243E-3</v>
      </c>
      <c r="BP87">
        <f t="shared" si="136"/>
        <v>2.0319183364000333</v>
      </c>
      <c r="BQ87">
        <f t="shared" si="137"/>
        <v>501.14674736956539</v>
      </c>
      <c r="BR87" t="s">
        <v>782</v>
      </c>
      <c r="BS87">
        <v>585.73</v>
      </c>
      <c r="BT87">
        <f t="shared" si="138"/>
        <v>585.73</v>
      </c>
      <c r="BU87">
        <f t="shared" si="139"/>
        <v>0.45841462399792876</v>
      </c>
      <c r="BV87">
        <f t="shared" si="140"/>
        <v>0.57836338698616319</v>
      </c>
      <c r="BW87">
        <f t="shared" si="141"/>
        <v>0.81592235605126751</v>
      </c>
      <c r="BX87">
        <f t="shared" si="142"/>
        <v>0.808547193937034</v>
      </c>
      <c r="BY87">
        <f t="shared" si="143"/>
        <v>0.86104519203135887</v>
      </c>
      <c r="BZ87">
        <f t="shared" si="144"/>
        <v>0.42624308026534174</v>
      </c>
      <c r="CA87">
        <f t="shared" si="145"/>
        <v>0.57375691973465826</v>
      </c>
      <c r="CB87">
        <v>3596</v>
      </c>
      <c r="CC87">
        <v>300</v>
      </c>
      <c r="CD87">
        <v>300</v>
      </c>
      <c r="CE87">
        <v>300</v>
      </c>
      <c r="CF87">
        <v>10248.9</v>
      </c>
      <c r="CG87">
        <v>1021.61</v>
      </c>
      <c r="CH87">
        <v>-1.11716E-2</v>
      </c>
      <c r="CI87">
        <v>0.45</v>
      </c>
      <c r="CJ87" t="s">
        <v>421</v>
      </c>
      <c r="CK87" t="s">
        <v>421</v>
      </c>
      <c r="CL87" t="s">
        <v>421</v>
      </c>
      <c r="CM87" t="s">
        <v>421</v>
      </c>
      <c r="CN87" t="s">
        <v>421</v>
      </c>
      <c r="CO87" t="s">
        <v>421</v>
      </c>
      <c r="CP87" t="s">
        <v>421</v>
      </c>
      <c r="CQ87" t="s">
        <v>421</v>
      </c>
      <c r="CR87" t="s">
        <v>421</v>
      </c>
      <c r="CS87" t="s">
        <v>421</v>
      </c>
      <c r="CT87">
        <f t="shared" si="146"/>
        <v>1799.85</v>
      </c>
      <c r="CU87">
        <f t="shared" si="147"/>
        <v>1513.0589995193766</v>
      </c>
      <c r="CV87">
        <f t="shared" si="148"/>
        <v>0.84065838793198133</v>
      </c>
      <c r="CW87">
        <f t="shared" si="149"/>
        <v>0.16087068870872417</v>
      </c>
      <c r="CX87">
        <v>6</v>
      </c>
      <c r="CY87">
        <v>0.5</v>
      </c>
      <c r="CZ87" t="s">
        <v>422</v>
      </c>
      <c r="DA87">
        <v>2</v>
      </c>
      <c r="DB87" t="b">
        <v>1</v>
      </c>
      <c r="DC87">
        <v>1657396121.0999999</v>
      </c>
      <c r="DD87">
        <v>182.29</v>
      </c>
      <c r="DE87">
        <v>200.005</v>
      </c>
      <c r="DF87">
        <v>23.8172</v>
      </c>
      <c r="DG87">
        <v>13.5634</v>
      </c>
      <c r="DH87">
        <v>182.24199999999999</v>
      </c>
      <c r="DI87">
        <v>23.768599999999999</v>
      </c>
      <c r="DJ87">
        <v>499.97</v>
      </c>
      <c r="DK87">
        <v>99.545599999999993</v>
      </c>
      <c r="DL87">
        <v>9.9392300000000003E-2</v>
      </c>
      <c r="DM87">
        <v>28.5246</v>
      </c>
      <c r="DN87">
        <v>28.029800000000002</v>
      </c>
      <c r="DO87">
        <v>999.9</v>
      </c>
      <c r="DP87">
        <v>0</v>
      </c>
      <c r="DQ87">
        <v>0</v>
      </c>
      <c r="DR87">
        <v>10001.200000000001</v>
      </c>
      <c r="DS87">
        <v>0</v>
      </c>
      <c r="DT87">
        <v>2015.46</v>
      </c>
      <c r="DU87">
        <v>-17.715299999999999</v>
      </c>
      <c r="DV87">
        <v>186.73699999999999</v>
      </c>
      <c r="DW87">
        <v>202.755</v>
      </c>
      <c r="DX87">
        <v>10.2538</v>
      </c>
      <c r="DY87">
        <v>200.005</v>
      </c>
      <c r="DZ87">
        <v>13.5634</v>
      </c>
      <c r="EA87">
        <v>2.3708999999999998</v>
      </c>
      <c r="EB87">
        <v>1.3501700000000001</v>
      </c>
      <c r="EC87">
        <v>20.166399999999999</v>
      </c>
      <c r="ED87">
        <v>11.369300000000001</v>
      </c>
      <c r="EE87">
        <v>1799.85</v>
      </c>
      <c r="EF87">
        <v>0.97799199999999997</v>
      </c>
      <c r="EG87">
        <v>2.2008400000000001E-2</v>
      </c>
      <c r="EH87">
        <v>0</v>
      </c>
      <c r="EI87">
        <v>795.029</v>
      </c>
      <c r="EJ87">
        <v>5.0007299999999999</v>
      </c>
      <c r="EK87">
        <v>19096.3</v>
      </c>
      <c r="EL87">
        <v>14732.1</v>
      </c>
      <c r="EM87">
        <v>45.436999999999998</v>
      </c>
      <c r="EN87">
        <v>47.625</v>
      </c>
      <c r="EO87">
        <v>46.686999999999998</v>
      </c>
      <c r="EP87">
        <v>45.061999999999998</v>
      </c>
      <c r="EQ87">
        <v>47.061999999999998</v>
      </c>
      <c r="ER87">
        <v>1755.35</v>
      </c>
      <c r="ES87">
        <v>39.5</v>
      </c>
      <c r="ET87">
        <v>0</v>
      </c>
      <c r="EU87">
        <v>125.5</v>
      </c>
      <c r="EV87">
        <v>0</v>
      </c>
      <c r="EW87">
        <v>794.76900000000001</v>
      </c>
      <c r="EX87">
        <v>1.4457435792190561</v>
      </c>
      <c r="EY87">
        <v>201.7401788028568</v>
      </c>
      <c r="EZ87">
        <v>19264.20384615385</v>
      </c>
      <c r="FA87">
        <v>15</v>
      </c>
      <c r="FB87">
        <v>1657396082.5999999</v>
      </c>
      <c r="FC87" t="s">
        <v>783</v>
      </c>
      <c r="FD87">
        <v>1657396069.5999999</v>
      </c>
      <c r="FE87">
        <v>1657396082.5999999</v>
      </c>
      <c r="FF87">
        <v>93</v>
      </c>
      <c r="FG87">
        <v>-8.3000000000000004E-2</v>
      </c>
      <c r="FH87">
        <v>-2E-3</v>
      </c>
      <c r="FI87">
        <v>5.8999999999999997E-2</v>
      </c>
      <c r="FJ87">
        <v>-1.7999999999999999E-2</v>
      </c>
      <c r="FK87">
        <v>200</v>
      </c>
      <c r="FL87">
        <v>13</v>
      </c>
      <c r="FM87">
        <v>0.09</v>
      </c>
      <c r="FN87">
        <v>0.01</v>
      </c>
      <c r="FO87">
        <v>-17.727115000000001</v>
      </c>
      <c r="FP87">
        <v>0.32523377110696439</v>
      </c>
      <c r="FQ87">
        <v>8.0249001707186685E-2</v>
      </c>
      <c r="FR87">
        <v>1</v>
      </c>
      <c r="FS87">
        <v>10.292925</v>
      </c>
      <c r="FT87">
        <v>8.6940337711053181E-2</v>
      </c>
      <c r="FU87">
        <v>2.9273390220471429E-2</v>
      </c>
      <c r="FV87">
        <v>1</v>
      </c>
      <c r="FW87">
        <v>2</v>
      </c>
      <c r="FX87">
        <v>2</v>
      </c>
      <c r="FY87" t="s">
        <v>424</v>
      </c>
      <c r="FZ87">
        <v>2.9075700000000002</v>
      </c>
      <c r="GA87">
        <v>2.8534899999999999</v>
      </c>
      <c r="GB87">
        <v>4.9999399999999999E-2</v>
      </c>
      <c r="GC87">
        <v>5.5479300000000002E-2</v>
      </c>
      <c r="GD87">
        <v>0.111706</v>
      </c>
      <c r="GE87">
        <v>7.6577500000000007E-2</v>
      </c>
      <c r="GF87">
        <v>31412.3</v>
      </c>
      <c r="GG87">
        <v>25103.7</v>
      </c>
      <c r="GH87">
        <v>30473.7</v>
      </c>
      <c r="GI87">
        <v>24543.3</v>
      </c>
      <c r="GJ87">
        <v>35456.9</v>
      </c>
      <c r="GK87">
        <v>30442.7</v>
      </c>
      <c r="GL87">
        <v>41355.1</v>
      </c>
      <c r="GM87">
        <v>33932</v>
      </c>
      <c r="GN87">
        <v>2.05775</v>
      </c>
      <c r="GO87">
        <v>1.9305300000000001</v>
      </c>
      <c r="GP87">
        <v>-1.1190800000000001E-2</v>
      </c>
      <c r="GQ87">
        <v>0</v>
      </c>
      <c r="GR87">
        <v>28.212499999999999</v>
      </c>
      <c r="GS87">
        <v>999.9</v>
      </c>
      <c r="GT87">
        <v>52.4</v>
      </c>
      <c r="GU87">
        <v>36.5</v>
      </c>
      <c r="GV87">
        <v>32.293300000000002</v>
      </c>
      <c r="GW87">
        <v>62.152900000000002</v>
      </c>
      <c r="GX87">
        <v>24.507200000000001</v>
      </c>
      <c r="GY87">
        <v>1</v>
      </c>
      <c r="GZ87">
        <v>0.48126799999999997</v>
      </c>
      <c r="HA87">
        <v>3.9845299999999999</v>
      </c>
      <c r="HB87">
        <v>20.209</v>
      </c>
      <c r="HC87">
        <v>5.2337600000000002</v>
      </c>
      <c r="HD87">
        <v>11.950100000000001</v>
      </c>
      <c r="HE87">
        <v>4.9867999999999997</v>
      </c>
      <c r="HF87">
        <v>3.2860800000000001</v>
      </c>
      <c r="HG87">
        <v>9999</v>
      </c>
      <c r="HH87">
        <v>9999</v>
      </c>
      <c r="HI87">
        <v>9999</v>
      </c>
      <c r="HJ87">
        <v>190</v>
      </c>
      <c r="HK87">
        <v>1.8620300000000001</v>
      </c>
      <c r="HL87">
        <v>1.8597399999999999</v>
      </c>
      <c r="HM87">
        <v>1.86009</v>
      </c>
      <c r="HN87">
        <v>1.8584000000000001</v>
      </c>
      <c r="HO87">
        <v>1.8603499999999999</v>
      </c>
      <c r="HP87">
        <v>1.85772</v>
      </c>
      <c r="HQ87">
        <v>1.86616</v>
      </c>
      <c r="HR87">
        <v>1.8653999999999999</v>
      </c>
      <c r="HS87">
        <v>0</v>
      </c>
      <c r="HT87">
        <v>0</v>
      </c>
      <c r="HU87">
        <v>0</v>
      </c>
      <c r="HV87">
        <v>0</v>
      </c>
      <c r="HW87" t="s">
        <v>425</v>
      </c>
      <c r="HX87" t="s">
        <v>426</v>
      </c>
      <c r="HY87" t="s">
        <v>427</v>
      </c>
      <c r="HZ87" t="s">
        <v>427</v>
      </c>
      <c r="IA87" t="s">
        <v>427</v>
      </c>
      <c r="IB87" t="s">
        <v>427</v>
      </c>
      <c r="IC87">
        <v>0</v>
      </c>
      <c r="ID87">
        <v>100</v>
      </c>
      <c r="IE87">
        <v>100</v>
      </c>
      <c r="IF87">
        <v>4.8000000000000001E-2</v>
      </c>
      <c r="IG87">
        <v>4.8599999999999997E-2</v>
      </c>
      <c r="IH87">
        <v>-0.11776025970341961</v>
      </c>
      <c r="II87">
        <v>1.158620315000149E-3</v>
      </c>
      <c r="IJ87">
        <v>-1.4607559310062331E-6</v>
      </c>
      <c r="IK87">
        <v>3.8484305645441042E-10</v>
      </c>
      <c r="IL87">
        <v>-5.736588601980315E-2</v>
      </c>
      <c r="IM87">
        <v>3.0484640434847699E-3</v>
      </c>
      <c r="IN87">
        <v>-9.3584587959385786E-5</v>
      </c>
      <c r="IO87">
        <v>6.42983829145831E-6</v>
      </c>
      <c r="IP87">
        <v>4</v>
      </c>
      <c r="IQ87">
        <v>2084</v>
      </c>
      <c r="IR87">
        <v>2</v>
      </c>
      <c r="IS87">
        <v>32</v>
      </c>
      <c r="IT87">
        <v>0.9</v>
      </c>
      <c r="IU87">
        <v>0.6</v>
      </c>
      <c r="IV87">
        <v>0.57617200000000002</v>
      </c>
      <c r="IW87">
        <v>2.4462899999999999</v>
      </c>
      <c r="IX87">
        <v>1.54419</v>
      </c>
      <c r="IY87">
        <v>2.3571800000000001</v>
      </c>
      <c r="IZ87">
        <v>1.54541</v>
      </c>
      <c r="JA87">
        <v>2.3596200000000001</v>
      </c>
      <c r="JB87">
        <v>40.120600000000003</v>
      </c>
      <c r="JC87">
        <v>23.9649</v>
      </c>
      <c r="JD87">
        <v>18</v>
      </c>
      <c r="JE87">
        <v>514.428</v>
      </c>
      <c r="JF87">
        <v>499.279</v>
      </c>
      <c r="JG87">
        <v>23.888000000000002</v>
      </c>
      <c r="JH87">
        <v>33.115299999999998</v>
      </c>
      <c r="JI87">
        <v>30.0001</v>
      </c>
      <c r="JJ87">
        <v>33.131300000000003</v>
      </c>
      <c r="JK87">
        <v>33.087800000000001</v>
      </c>
      <c r="JL87">
        <v>11.6008</v>
      </c>
      <c r="JM87">
        <v>63.075000000000003</v>
      </c>
      <c r="JN87">
        <v>0</v>
      </c>
      <c r="JO87">
        <v>23.891100000000002</v>
      </c>
      <c r="JP87">
        <v>200</v>
      </c>
      <c r="JQ87">
        <v>13.4825</v>
      </c>
      <c r="JR87">
        <v>99.535200000000003</v>
      </c>
      <c r="JS87">
        <v>99.2376</v>
      </c>
    </row>
    <row r="88" spans="1:279" x14ac:dyDescent="0.25">
      <c r="A88">
        <v>72</v>
      </c>
      <c r="B88">
        <v>1657396269.0999999</v>
      </c>
      <c r="C88">
        <v>19165.099999904629</v>
      </c>
      <c r="D88" t="s">
        <v>784</v>
      </c>
      <c r="E88" t="s">
        <v>785</v>
      </c>
      <c r="F88" t="s">
        <v>413</v>
      </c>
      <c r="G88" t="s">
        <v>414</v>
      </c>
      <c r="H88" t="s">
        <v>767</v>
      </c>
      <c r="I88" t="s">
        <v>415</v>
      </c>
      <c r="J88" t="s">
        <v>768</v>
      </c>
      <c r="K88">
        <v>1657396269.0999999</v>
      </c>
      <c r="L88">
        <f t="shared" si="100"/>
        <v>9.036744023326505E-3</v>
      </c>
      <c r="M88">
        <f t="shared" si="101"/>
        <v>9.0367440233265057</v>
      </c>
      <c r="N88">
        <f t="shared" si="102"/>
        <v>8.6274570516996381</v>
      </c>
      <c r="O88">
        <f t="shared" si="103"/>
        <v>138.16499999999999</v>
      </c>
      <c r="P88">
        <f t="shared" si="104"/>
        <v>112.83323444611737</v>
      </c>
      <c r="Q88">
        <f t="shared" si="105"/>
        <v>11.242989399627222</v>
      </c>
      <c r="R88">
        <f t="shared" si="106"/>
        <v>13.767110710109998</v>
      </c>
      <c r="S88">
        <f t="shared" si="107"/>
        <v>0.68473074376335796</v>
      </c>
      <c r="T88">
        <f t="shared" si="108"/>
        <v>2.921720034763573</v>
      </c>
      <c r="U88">
        <f t="shared" si="109"/>
        <v>0.60650865323866876</v>
      </c>
      <c r="V88">
        <f t="shared" si="110"/>
        <v>0.38534860226912648</v>
      </c>
      <c r="W88">
        <f t="shared" si="111"/>
        <v>289.55587707243848</v>
      </c>
      <c r="X88">
        <f t="shared" si="112"/>
        <v>27.844075275918836</v>
      </c>
      <c r="Y88">
        <f t="shared" si="113"/>
        <v>27.9937</v>
      </c>
      <c r="Z88">
        <f t="shared" si="114"/>
        <v>3.7934461782409601</v>
      </c>
      <c r="AA88">
        <f t="shared" si="115"/>
        <v>60.311957137859451</v>
      </c>
      <c r="AB88">
        <f t="shared" si="116"/>
        <v>2.3546128639404</v>
      </c>
      <c r="AC88">
        <f t="shared" si="117"/>
        <v>3.9040564685345713</v>
      </c>
      <c r="AD88">
        <f t="shared" si="118"/>
        <v>1.4388333143005601</v>
      </c>
      <c r="AE88">
        <f t="shared" si="119"/>
        <v>-398.52041142869888</v>
      </c>
      <c r="AF88">
        <f t="shared" si="120"/>
        <v>77.797039056950425</v>
      </c>
      <c r="AG88">
        <f t="shared" si="121"/>
        <v>5.8180399263984466</v>
      </c>
      <c r="AH88">
        <f t="shared" si="122"/>
        <v>-25.349455372911521</v>
      </c>
      <c r="AI88">
        <f t="shared" si="123"/>
        <v>8.5988222758944683</v>
      </c>
      <c r="AJ88">
        <f t="shared" si="124"/>
        <v>9.1079864951728311</v>
      </c>
      <c r="AK88">
        <f t="shared" si="125"/>
        <v>8.6274570516996381</v>
      </c>
      <c r="AL88">
        <v>152.01059118696739</v>
      </c>
      <c r="AM88">
        <v>141.52777575757571</v>
      </c>
      <c r="AN88">
        <v>-6.9855018294385E-4</v>
      </c>
      <c r="AO88">
        <v>67.044048543784797</v>
      </c>
      <c r="AP88">
        <f t="shared" si="126"/>
        <v>9.0367440233265057</v>
      </c>
      <c r="AQ88">
        <v>12.966351992294859</v>
      </c>
      <c r="AR88">
        <v>23.634815757575751</v>
      </c>
      <c r="AS88">
        <v>-1.338590376546561E-2</v>
      </c>
      <c r="AT88">
        <v>78.182030776928627</v>
      </c>
      <c r="AU88">
        <v>0</v>
      </c>
      <c r="AV88">
        <v>0</v>
      </c>
      <c r="AW88">
        <f t="shared" si="127"/>
        <v>1</v>
      </c>
      <c r="AX88">
        <f t="shared" si="128"/>
        <v>0</v>
      </c>
      <c r="AY88">
        <f t="shared" si="129"/>
        <v>52381.520925769793</v>
      </c>
      <c r="AZ88" t="s">
        <v>418</v>
      </c>
      <c r="BA88">
        <v>10261.299999999999</v>
      </c>
      <c r="BB88">
        <v>726.8726923076922</v>
      </c>
      <c r="BC88">
        <v>3279.05</v>
      </c>
      <c r="BD88">
        <f t="shared" si="130"/>
        <v>0.77832826815458989</v>
      </c>
      <c r="BE88">
        <v>-1.5391584728262959</v>
      </c>
      <c r="BF88" t="s">
        <v>786</v>
      </c>
      <c r="BG88">
        <v>10249</v>
      </c>
      <c r="BH88">
        <v>790.43419230769246</v>
      </c>
      <c r="BI88">
        <v>1041.8800000000001</v>
      </c>
      <c r="BJ88">
        <f t="shared" si="131"/>
        <v>0.24133854924972897</v>
      </c>
      <c r="BK88">
        <v>0.5</v>
      </c>
      <c r="BL88">
        <f t="shared" si="132"/>
        <v>1513.1261995193981</v>
      </c>
      <c r="BM88">
        <f t="shared" si="133"/>
        <v>8.6274570516996381</v>
      </c>
      <c r="BN88">
        <f t="shared" si="134"/>
        <v>182.58784091188375</v>
      </c>
      <c r="BO88">
        <f t="shared" si="135"/>
        <v>6.7189475192188678E-3</v>
      </c>
      <c r="BP88">
        <f t="shared" si="136"/>
        <v>2.1472434445425574</v>
      </c>
      <c r="BQ88">
        <f t="shared" si="137"/>
        <v>492.46678795660517</v>
      </c>
      <c r="BR88" t="s">
        <v>787</v>
      </c>
      <c r="BS88">
        <v>587.21</v>
      </c>
      <c r="BT88">
        <f t="shared" si="138"/>
        <v>587.21</v>
      </c>
      <c r="BU88">
        <f t="shared" si="139"/>
        <v>0.43639382654432379</v>
      </c>
      <c r="BV88">
        <f t="shared" si="140"/>
        <v>0.55302924690942357</v>
      </c>
      <c r="BW88">
        <f t="shared" si="141"/>
        <v>0.83109322990965284</v>
      </c>
      <c r="BX88">
        <f t="shared" si="142"/>
        <v>0.79822214136668312</v>
      </c>
      <c r="BY88">
        <f t="shared" si="143"/>
        <v>0.87657311004887062</v>
      </c>
      <c r="BZ88">
        <f t="shared" si="144"/>
        <v>0.41084293574090397</v>
      </c>
      <c r="CA88">
        <f t="shared" si="145"/>
        <v>0.58915706425909597</v>
      </c>
      <c r="CB88">
        <v>3598</v>
      </c>
      <c r="CC88">
        <v>300</v>
      </c>
      <c r="CD88">
        <v>300</v>
      </c>
      <c r="CE88">
        <v>300</v>
      </c>
      <c r="CF88">
        <v>10249</v>
      </c>
      <c r="CG88">
        <v>990.29</v>
      </c>
      <c r="CH88">
        <v>-1.1172E-2</v>
      </c>
      <c r="CI88">
        <v>1.04</v>
      </c>
      <c r="CJ88" t="s">
        <v>421</v>
      </c>
      <c r="CK88" t="s">
        <v>421</v>
      </c>
      <c r="CL88" t="s">
        <v>421</v>
      </c>
      <c r="CM88" t="s">
        <v>421</v>
      </c>
      <c r="CN88" t="s">
        <v>421</v>
      </c>
      <c r="CO88" t="s">
        <v>421</v>
      </c>
      <c r="CP88" t="s">
        <v>421</v>
      </c>
      <c r="CQ88" t="s">
        <v>421</v>
      </c>
      <c r="CR88" t="s">
        <v>421</v>
      </c>
      <c r="CS88" t="s">
        <v>421</v>
      </c>
      <c r="CT88">
        <f t="shared" si="146"/>
        <v>1799.93</v>
      </c>
      <c r="CU88">
        <f t="shared" si="147"/>
        <v>1513.1261995193981</v>
      </c>
      <c r="CV88">
        <f t="shared" si="148"/>
        <v>0.84065835866916938</v>
      </c>
      <c r="CW88">
        <f t="shared" si="149"/>
        <v>0.16087063223149703</v>
      </c>
      <c r="CX88">
        <v>6</v>
      </c>
      <c r="CY88">
        <v>0.5</v>
      </c>
      <c r="CZ88" t="s">
        <v>422</v>
      </c>
      <c r="DA88">
        <v>2</v>
      </c>
      <c r="DB88" t="b">
        <v>1</v>
      </c>
      <c r="DC88">
        <v>1657396269.0999999</v>
      </c>
      <c r="DD88">
        <v>138.16499999999999</v>
      </c>
      <c r="DE88">
        <v>149.99100000000001</v>
      </c>
      <c r="DF88">
        <v>23.630600000000001</v>
      </c>
      <c r="DG88">
        <v>12.9617</v>
      </c>
      <c r="DH88">
        <v>138.06200000000001</v>
      </c>
      <c r="DI88">
        <v>23.586300000000001</v>
      </c>
      <c r="DJ88">
        <v>500.113</v>
      </c>
      <c r="DK88">
        <v>99.542400000000001</v>
      </c>
      <c r="DL88">
        <v>0.100134</v>
      </c>
      <c r="DM88">
        <v>28.4876</v>
      </c>
      <c r="DN88">
        <v>27.9937</v>
      </c>
      <c r="DO88">
        <v>999.9</v>
      </c>
      <c r="DP88">
        <v>0</v>
      </c>
      <c r="DQ88">
        <v>0</v>
      </c>
      <c r="DR88">
        <v>10001.200000000001</v>
      </c>
      <c r="DS88">
        <v>0</v>
      </c>
      <c r="DT88">
        <v>1916.84</v>
      </c>
      <c r="DU88">
        <v>-11.8261</v>
      </c>
      <c r="DV88">
        <v>141.50800000000001</v>
      </c>
      <c r="DW88">
        <v>151.96</v>
      </c>
      <c r="DX88">
        <v>10.668900000000001</v>
      </c>
      <c r="DY88">
        <v>149.99100000000001</v>
      </c>
      <c r="DZ88">
        <v>12.9617</v>
      </c>
      <c r="EA88">
        <v>2.3522500000000002</v>
      </c>
      <c r="EB88">
        <v>1.2902400000000001</v>
      </c>
      <c r="EC88">
        <v>20.038799999999998</v>
      </c>
      <c r="ED88">
        <v>10.685700000000001</v>
      </c>
      <c r="EE88">
        <v>1799.93</v>
      </c>
      <c r="EF88">
        <v>0.97799199999999997</v>
      </c>
      <c r="EG88">
        <v>2.2008400000000001E-2</v>
      </c>
      <c r="EH88">
        <v>0</v>
      </c>
      <c r="EI88">
        <v>790.54100000000005</v>
      </c>
      <c r="EJ88">
        <v>5.0007299999999999</v>
      </c>
      <c r="EK88">
        <v>19395.5</v>
      </c>
      <c r="EL88">
        <v>14732.8</v>
      </c>
      <c r="EM88">
        <v>45.375</v>
      </c>
      <c r="EN88">
        <v>47.75</v>
      </c>
      <c r="EO88">
        <v>46.625</v>
      </c>
      <c r="EP88">
        <v>45</v>
      </c>
      <c r="EQ88">
        <v>47.061999999999998</v>
      </c>
      <c r="ER88">
        <v>1755.43</v>
      </c>
      <c r="ES88">
        <v>39.5</v>
      </c>
      <c r="ET88">
        <v>0</v>
      </c>
      <c r="EU88">
        <v>147.5</v>
      </c>
      <c r="EV88">
        <v>0</v>
      </c>
      <c r="EW88">
        <v>790.43419230769246</v>
      </c>
      <c r="EX88">
        <v>0.43805128395827092</v>
      </c>
      <c r="EY88">
        <v>335.97948424134921</v>
      </c>
      <c r="EZ88">
        <v>19068.330769230772</v>
      </c>
      <c r="FA88">
        <v>15</v>
      </c>
      <c r="FB88">
        <v>1657396229.5999999</v>
      </c>
      <c r="FC88" t="s">
        <v>788</v>
      </c>
      <c r="FD88">
        <v>1657396214.5999999</v>
      </c>
      <c r="FE88">
        <v>1657396229.5999999</v>
      </c>
      <c r="FF88">
        <v>94</v>
      </c>
      <c r="FG88">
        <v>8.6999999999999994E-2</v>
      </c>
      <c r="FH88">
        <v>-3.0000000000000001E-3</v>
      </c>
      <c r="FI88">
        <v>0.112</v>
      </c>
      <c r="FJ88">
        <v>-2.1999999999999999E-2</v>
      </c>
      <c r="FK88">
        <v>150</v>
      </c>
      <c r="FL88">
        <v>13</v>
      </c>
      <c r="FM88">
        <v>0.11</v>
      </c>
      <c r="FN88">
        <v>0.01</v>
      </c>
      <c r="FO88">
        <v>-11.83245</v>
      </c>
      <c r="FP88">
        <v>0.1508082551594872</v>
      </c>
      <c r="FQ88">
        <v>2.7710304942385619E-2</v>
      </c>
      <c r="FR88">
        <v>1</v>
      </c>
      <c r="FS88">
        <v>10.69896</v>
      </c>
      <c r="FT88">
        <v>-6.0787992495336993E-2</v>
      </c>
      <c r="FU88">
        <v>2.207260519286287E-2</v>
      </c>
      <c r="FV88">
        <v>1</v>
      </c>
      <c r="FW88">
        <v>2</v>
      </c>
      <c r="FX88">
        <v>2</v>
      </c>
      <c r="FY88" t="s">
        <v>424</v>
      </c>
      <c r="FZ88">
        <v>2.9077099999999998</v>
      </c>
      <c r="GA88">
        <v>2.8542299999999998</v>
      </c>
      <c r="GB88">
        <v>3.8578000000000001E-2</v>
      </c>
      <c r="GC88">
        <v>4.2584400000000001E-2</v>
      </c>
      <c r="GD88">
        <v>0.111081</v>
      </c>
      <c r="GE88">
        <v>7.4011099999999996E-2</v>
      </c>
      <c r="GF88">
        <v>31784.1</v>
      </c>
      <c r="GG88">
        <v>25441</v>
      </c>
      <c r="GH88">
        <v>30468.7</v>
      </c>
      <c r="GI88">
        <v>24538.5</v>
      </c>
      <c r="GJ88">
        <v>35476.400000000001</v>
      </c>
      <c r="GK88">
        <v>30521.9</v>
      </c>
      <c r="GL88">
        <v>41348.5</v>
      </c>
      <c r="GM88">
        <v>33925.9</v>
      </c>
      <c r="GN88">
        <v>2.05728</v>
      </c>
      <c r="GO88">
        <v>1.92635</v>
      </c>
      <c r="GP88">
        <v>-1.0822E-2</v>
      </c>
      <c r="GQ88">
        <v>0</v>
      </c>
      <c r="GR88">
        <v>28.170300000000001</v>
      </c>
      <c r="GS88">
        <v>999.9</v>
      </c>
      <c r="GT88">
        <v>52.4</v>
      </c>
      <c r="GU88">
        <v>36.6</v>
      </c>
      <c r="GV88">
        <v>32.470300000000002</v>
      </c>
      <c r="GW88">
        <v>62.082900000000002</v>
      </c>
      <c r="GX88">
        <v>24.747599999999998</v>
      </c>
      <c r="GY88">
        <v>1</v>
      </c>
      <c r="GZ88">
        <v>0.48449900000000001</v>
      </c>
      <c r="HA88">
        <v>2.5373399999999999</v>
      </c>
      <c r="HB88">
        <v>20.237500000000001</v>
      </c>
      <c r="HC88">
        <v>5.2339099999999998</v>
      </c>
      <c r="HD88">
        <v>11.950100000000001</v>
      </c>
      <c r="HE88">
        <v>4.9870999999999999</v>
      </c>
      <c r="HF88">
        <v>3.2860299999999998</v>
      </c>
      <c r="HG88">
        <v>9999</v>
      </c>
      <c r="HH88">
        <v>9999</v>
      </c>
      <c r="HI88">
        <v>9999</v>
      </c>
      <c r="HJ88">
        <v>190.1</v>
      </c>
      <c r="HK88">
        <v>1.8619699999999999</v>
      </c>
      <c r="HL88">
        <v>1.85968</v>
      </c>
      <c r="HM88">
        <v>1.86005</v>
      </c>
      <c r="HN88">
        <v>1.8583700000000001</v>
      </c>
      <c r="HO88">
        <v>1.86032</v>
      </c>
      <c r="HP88">
        <v>1.85764</v>
      </c>
      <c r="HQ88">
        <v>1.86615</v>
      </c>
      <c r="HR88">
        <v>1.8653900000000001</v>
      </c>
      <c r="HS88">
        <v>0</v>
      </c>
      <c r="HT88">
        <v>0</v>
      </c>
      <c r="HU88">
        <v>0</v>
      </c>
      <c r="HV88">
        <v>0</v>
      </c>
      <c r="HW88" t="s">
        <v>425</v>
      </c>
      <c r="HX88" t="s">
        <v>426</v>
      </c>
      <c r="HY88" t="s">
        <v>427</v>
      </c>
      <c r="HZ88" t="s">
        <v>427</v>
      </c>
      <c r="IA88" t="s">
        <v>427</v>
      </c>
      <c r="IB88" t="s">
        <v>427</v>
      </c>
      <c r="IC88">
        <v>0</v>
      </c>
      <c r="ID88">
        <v>100</v>
      </c>
      <c r="IE88">
        <v>100</v>
      </c>
      <c r="IF88">
        <v>0.10299999999999999</v>
      </c>
      <c r="IG88">
        <v>4.4299999999999999E-2</v>
      </c>
      <c r="IH88">
        <v>-3.043858648786266E-2</v>
      </c>
      <c r="II88">
        <v>1.158620315000149E-3</v>
      </c>
      <c r="IJ88">
        <v>-1.4607559310062331E-6</v>
      </c>
      <c r="IK88">
        <v>3.8484305645441042E-10</v>
      </c>
      <c r="IL88">
        <v>-5.9864220830231803E-2</v>
      </c>
      <c r="IM88">
        <v>3.0484640434847699E-3</v>
      </c>
      <c r="IN88">
        <v>-9.3584587959385786E-5</v>
      </c>
      <c r="IO88">
        <v>6.42983829145831E-6</v>
      </c>
      <c r="IP88">
        <v>4</v>
      </c>
      <c r="IQ88">
        <v>2084</v>
      </c>
      <c r="IR88">
        <v>2</v>
      </c>
      <c r="IS88">
        <v>32</v>
      </c>
      <c r="IT88">
        <v>0.9</v>
      </c>
      <c r="IU88">
        <v>0.7</v>
      </c>
      <c r="IV88">
        <v>0.461426</v>
      </c>
      <c r="IW88">
        <v>2.4584999999999999</v>
      </c>
      <c r="IX88">
        <v>1.54297</v>
      </c>
      <c r="IY88">
        <v>2.3596200000000001</v>
      </c>
      <c r="IZ88">
        <v>1.54541</v>
      </c>
      <c r="JA88">
        <v>2.3535200000000001</v>
      </c>
      <c r="JB88">
        <v>40.222000000000001</v>
      </c>
      <c r="JC88">
        <v>24.008700000000001</v>
      </c>
      <c r="JD88">
        <v>18</v>
      </c>
      <c r="JE88">
        <v>514.75900000000001</v>
      </c>
      <c r="JF88">
        <v>496.827</v>
      </c>
      <c r="JG88">
        <v>24.9331</v>
      </c>
      <c r="JH88">
        <v>33.232799999999997</v>
      </c>
      <c r="JI88">
        <v>30.000399999999999</v>
      </c>
      <c r="JJ88">
        <v>33.208399999999997</v>
      </c>
      <c r="JK88">
        <v>33.148299999999999</v>
      </c>
      <c r="JL88">
        <v>9.32761</v>
      </c>
      <c r="JM88">
        <v>64.563599999999994</v>
      </c>
      <c r="JN88">
        <v>0</v>
      </c>
      <c r="JO88">
        <v>24.937200000000001</v>
      </c>
      <c r="JP88">
        <v>150</v>
      </c>
      <c r="JQ88">
        <v>12.9046</v>
      </c>
      <c r="JR88">
        <v>99.519199999999998</v>
      </c>
      <c r="JS88">
        <v>99.218999999999994</v>
      </c>
    </row>
    <row r="89" spans="1:279" x14ac:dyDescent="0.25">
      <c r="A89">
        <v>73</v>
      </c>
      <c r="B89">
        <v>1657396391.5999999</v>
      </c>
      <c r="C89">
        <v>19287.599999904629</v>
      </c>
      <c r="D89" t="s">
        <v>789</v>
      </c>
      <c r="E89" t="s">
        <v>790</v>
      </c>
      <c r="F89" t="s">
        <v>413</v>
      </c>
      <c r="G89" t="s">
        <v>414</v>
      </c>
      <c r="H89" t="s">
        <v>767</v>
      </c>
      <c r="I89" t="s">
        <v>415</v>
      </c>
      <c r="J89" t="s">
        <v>768</v>
      </c>
      <c r="K89">
        <v>1657396391.5999999</v>
      </c>
      <c r="L89">
        <f t="shared" si="100"/>
        <v>9.1647309533191019E-3</v>
      </c>
      <c r="M89">
        <f t="shared" si="101"/>
        <v>9.1647309533191024</v>
      </c>
      <c r="N89">
        <f t="shared" si="102"/>
        <v>3.8470031813827141</v>
      </c>
      <c r="O89">
        <f t="shared" si="103"/>
        <v>94.412300000000002</v>
      </c>
      <c r="P89">
        <f t="shared" si="104"/>
        <v>82.624442054389661</v>
      </c>
      <c r="Q89">
        <f t="shared" si="105"/>
        <v>8.2328122878121199</v>
      </c>
      <c r="R89">
        <f t="shared" si="106"/>
        <v>9.4073705580842599</v>
      </c>
      <c r="S89">
        <f t="shared" si="107"/>
        <v>0.70415736775906079</v>
      </c>
      <c r="T89">
        <f t="shared" si="108"/>
        <v>2.9217024370387525</v>
      </c>
      <c r="U89">
        <f t="shared" si="109"/>
        <v>0.62171838569262305</v>
      </c>
      <c r="V89">
        <f t="shared" si="110"/>
        <v>0.39517359793156598</v>
      </c>
      <c r="W89">
        <f t="shared" si="111"/>
        <v>289.58939307254667</v>
      </c>
      <c r="X89">
        <f t="shared" si="112"/>
        <v>27.802631768279664</v>
      </c>
      <c r="Y89">
        <f t="shared" si="113"/>
        <v>27.9832</v>
      </c>
      <c r="Z89">
        <f t="shared" si="114"/>
        <v>3.7911246681648212</v>
      </c>
      <c r="AA89">
        <f t="shared" si="115"/>
        <v>60.676628676283087</v>
      </c>
      <c r="AB89">
        <f t="shared" si="116"/>
        <v>2.3677080360542599</v>
      </c>
      <c r="AC89">
        <f t="shared" si="117"/>
        <v>3.9021746720409594</v>
      </c>
      <c r="AD89">
        <f t="shared" si="118"/>
        <v>1.4234166321105612</v>
      </c>
      <c r="AE89">
        <f t="shared" si="119"/>
        <v>-404.16463504137238</v>
      </c>
      <c r="AF89">
        <f t="shared" si="120"/>
        <v>78.14310308785241</v>
      </c>
      <c r="AG89">
        <f t="shared" si="121"/>
        <v>5.8434084546991709</v>
      </c>
      <c r="AH89">
        <f t="shared" si="122"/>
        <v>-30.58873042627414</v>
      </c>
      <c r="AI89">
        <f t="shared" si="123"/>
        <v>3.7573559991260082</v>
      </c>
      <c r="AJ89">
        <f t="shared" si="124"/>
        <v>9.1875852779843807</v>
      </c>
      <c r="AK89">
        <f t="shared" si="125"/>
        <v>3.8470031813827141</v>
      </c>
      <c r="AL89">
        <v>101.3841607189065</v>
      </c>
      <c r="AM89">
        <v>96.703306060606053</v>
      </c>
      <c r="AN89">
        <v>8.0093025314681703E-4</v>
      </c>
      <c r="AO89">
        <v>67.032609624678955</v>
      </c>
      <c r="AP89">
        <f t="shared" si="126"/>
        <v>9.1647309533191024</v>
      </c>
      <c r="AQ89">
        <v>13.024539748873551</v>
      </c>
      <c r="AR89">
        <v>23.764042424242412</v>
      </c>
      <c r="AS89">
        <v>-7.4018954802619087E-4</v>
      </c>
      <c r="AT89">
        <v>78.153367694890449</v>
      </c>
      <c r="AU89">
        <v>0</v>
      </c>
      <c r="AV89">
        <v>0</v>
      </c>
      <c r="AW89">
        <f t="shared" si="127"/>
        <v>1</v>
      </c>
      <c r="AX89">
        <f t="shared" si="128"/>
        <v>0</v>
      </c>
      <c r="AY89">
        <f t="shared" si="129"/>
        <v>52382.436799105191</v>
      </c>
      <c r="AZ89" t="s">
        <v>418</v>
      </c>
      <c r="BA89">
        <v>10261.299999999999</v>
      </c>
      <c r="BB89">
        <v>726.8726923076922</v>
      </c>
      <c r="BC89">
        <v>3279.05</v>
      </c>
      <c r="BD89">
        <f t="shared" si="130"/>
        <v>0.77832826815458989</v>
      </c>
      <c r="BE89">
        <v>-1.5391584728262959</v>
      </c>
      <c r="BF89" t="s">
        <v>791</v>
      </c>
      <c r="BG89">
        <v>10247.4</v>
      </c>
      <c r="BH89">
        <v>790.69861538461544</v>
      </c>
      <c r="BI89">
        <v>1006.27</v>
      </c>
      <c r="BJ89">
        <f t="shared" si="131"/>
        <v>0.21422817396462634</v>
      </c>
      <c r="BK89">
        <v>0.5</v>
      </c>
      <c r="BL89">
        <f t="shared" si="132"/>
        <v>1513.3025995194544</v>
      </c>
      <c r="BM89">
        <f t="shared" si="133"/>
        <v>3.8470031813827141</v>
      </c>
      <c r="BN89">
        <f t="shared" si="134"/>
        <v>162.09602627548747</v>
      </c>
      <c r="BO89">
        <f t="shared" si="135"/>
        <v>3.5592099398490248E-3</v>
      </c>
      <c r="BP89">
        <f t="shared" si="136"/>
        <v>2.2586184622417447</v>
      </c>
      <c r="BQ89">
        <f t="shared" si="137"/>
        <v>484.36484265890311</v>
      </c>
      <c r="BR89" t="s">
        <v>792</v>
      </c>
      <c r="BS89">
        <v>589.23</v>
      </c>
      <c r="BT89">
        <f t="shared" si="138"/>
        <v>589.23</v>
      </c>
      <c r="BU89">
        <f t="shared" si="139"/>
        <v>0.4144414520953621</v>
      </c>
      <c r="BV89">
        <f t="shared" si="140"/>
        <v>0.51690817335359818</v>
      </c>
      <c r="BW89">
        <f t="shared" si="141"/>
        <v>0.84495616807072593</v>
      </c>
      <c r="BX89">
        <f t="shared" si="142"/>
        <v>0.77155856080326701</v>
      </c>
      <c r="BY89">
        <f t="shared" si="143"/>
        <v>0.89052590239314511</v>
      </c>
      <c r="BZ89">
        <f t="shared" si="144"/>
        <v>0.38520088066296465</v>
      </c>
      <c r="CA89">
        <f t="shared" si="145"/>
        <v>0.61479911933703535</v>
      </c>
      <c r="CB89">
        <v>3600</v>
      </c>
      <c r="CC89">
        <v>300</v>
      </c>
      <c r="CD89">
        <v>300</v>
      </c>
      <c r="CE89">
        <v>300</v>
      </c>
      <c r="CF89">
        <v>10247.4</v>
      </c>
      <c r="CG89">
        <v>963.55</v>
      </c>
      <c r="CH89">
        <v>-1.1169500000000001E-2</v>
      </c>
      <c r="CI89">
        <v>0.84</v>
      </c>
      <c r="CJ89" t="s">
        <v>421</v>
      </c>
      <c r="CK89" t="s">
        <v>421</v>
      </c>
      <c r="CL89" t="s">
        <v>421</v>
      </c>
      <c r="CM89" t="s">
        <v>421</v>
      </c>
      <c r="CN89" t="s">
        <v>421</v>
      </c>
      <c r="CO89" t="s">
        <v>421</v>
      </c>
      <c r="CP89" t="s">
        <v>421</v>
      </c>
      <c r="CQ89" t="s">
        <v>421</v>
      </c>
      <c r="CR89" t="s">
        <v>421</v>
      </c>
      <c r="CS89" t="s">
        <v>421</v>
      </c>
      <c r="CT89">
        <f t="shared" si="146"/>
        <v>1800.14</v>
      </c>
      <c r="CU89">
        <f t="shared" si="147"/>
        <v>1513.3025995194544</v>
      </c>
      <c r="CV89">
        <f t="shared" si="148"/>
        <v>0.84065828186666269</v>
      </c>
      <c r="CW89">
        <f t="shared" si="149"/>
        <v>0.16087048400265905</v>
      </c>
      <c r="CX89">
        <v>6</v>
      </c>
      <c r="CY89">
        <v>0.5</v>
      </c>
      <c r="CZ89" t="s">
        <v>422</v>
      </c>
      <c r="DA89">
        <v>2</v>
      </c>
      <c r="DB89" t="b">
        <v>1</v>
      </c>
      <c r="DC89">
        <v>1657396391.5999999</v>
      </c>
      <c r="DD89">
        <v>94.412300000000002</v>
      </c>
      <c r="DE89">
        <v>99.961299999999994</v>
      </c>
      <c r="DF89">
        <v>23.7623</v>
      </c>
      <c r="DG89">
        <v>13.0006</v>
      </c>
      <c r="DH89">
        <v>94.292500000000004</v>
      </c>
      <c r="DI89">
        <v>23.713699999999999</v>
      </c>
      <c r="DJ89">
        <v>500.06599999999997</v>
      </c>
      <c r="DK89">
        <v>99.541399999999996</v>
      </c>
      <c r="DL89">
        <v>9.9966200000000005E-2</v>
      </c>
      <c r="DM89">
        <v>28.479299999999999</v>
      </c>
      <c r="DN89">
        <v>27.9832</v>
      </c>
      <c r="DO89">
        <v>999.9</v>
      </c>
      <c r="DP89">
        <v>0</v>
      </c>
      <c r="DQ89">
        <v>0</v>
      </c>
      <c r="DR89">
        <v>10001.200000000001</v>
      </c>
      <c r="DS89">
        <v>0</v>
      </c>
      <c r="DT89">
        <v>1261.69</v>
      </c>
      <c r="DU89">
        <v>-5.5489899999999999</v>
      </c>
      <c r="DV89">
        <v>96.710400000000007</v>
      </c>
      <c r="DW89">
        <v>101.27800000000001</v>
      </c>
      <c r="DX89">
        <v>10.7616</v>
      </c>
      <c r="DY89">
        <v>99.961299999999994</v>
      </c>
      <c r="DZ89">
        <v>13.0006</v>
      </c>
      <c r="EA89">
        <v>2.3653300000000002</v>
      </c>
      <c r="EB89">
        <v>1.2941</v>
      </c>
      <c r="EC89">
        <v>20.128399999999999</v>
      </c>
      <c r="ED89">
        <v>10.730499999999999</v>
      </c>
      <c r="EE89">
        <v>1800.14</v>
      </c>
      <c r="EF89">
        <v>0.97799899999999995</v>
      </c>
      <c r="EG89">
        <v>2.2001300000000001E-2</v>
      </c>
      <c r="EH89">
        <v>0</v>
      </c>
      <c r="EI89">
        <v>790.34699999999998</v>
      </c>
      <c r="EJ89">
        <v>5.0007299999999999</v>
      </c>
      <c r="EK89">
        <v>18674.7</v>
      </c>
      <c r="EL89">
        <v>14734.5</v>
      </c>
      <c r="EM89">
        <v>45.686999999999998</v>
      </c>
      <c r="EN89">
        <v>47.811999999999998</v>
      </c>
      <c r="EO89">
        <v>46.875</v>
      </c>
      <c r="EP89">
        <v>45.625</v>
      </c>
      <c r="EQ89">
        <v>47.375</v>
      </c>
      <c r="ER89">
        <v>1755.64</v>
      </c>
      <c r="ES89">
        <v>39.5</v>
      </c>
      <c r="ET89">
        <v>0</v>
      </c>
      <c r="EU89">
        <v>122.2000000476837</v>
      </c>
      <c r="EV89">
        <v>0</v>
      </c>
      <c r="EW89">
        <v>790.69861538461544</v>
      </c>
      <c r="EX89">
        <v>-0.24471795232633081</v>
      </c>
      <c r="EY89">
        <v>-5207.6854665579522</v>
      </c>
      <c r="EZ89">
        <v>18424.492307692301</v>
      </c>
      <c r="FA89">
        <v>15</v>
      </c>
      <c r="FB89">
        <v>1657396348.5999999</v>
      </c>
      <c r="FC89" t="s">
        <v>793</v>
      </c>
      <c r="FD89">
        <v>1657396336.0999999</v>
      </c>
      <c r="FE89">
        <v>1657396348.5999999</v>
      </c>
      <c r="FF89">
        <v>95</v>
      </c>
      <c r="FG89">
        <v>5.3999999999999999E-2</v>
      </c>
      <c r="FH89">
        <v>3.0000000000000001E-3</v>
      </c>
      <c r="FI89">
        <v>0.125</v>
      </c>
      <c r="FJ89">
        <v>-1.9E-2</v>
      </c>
      <c r="FK89">
        <v>100</v>
      </c>
      <c r="FL89">
        <v>13</v>
      </c>
      <c r="FM89">
        <v>0.44</v>
      </c>
      <c r="FN89">
        <v>0.01</v>
      </c>
      <c r="FO89">
        <v>-5.6208921951219519</v>
      </c>
      <c r="FP89">
        <v>-0.25857407665505472</v>
      </c>
      <c r="FQ89">
        <v>5.608961216430744E-2</v>
      </c>
      <c r="FR89">
        <v>1</v>
      </c>
      <c r="FS89">
        <v>10.69090243902439</v>
      </c>
      <c r="FT89">
        <v>-6.1567944250724227E-3</v>
      </c>
      <c r="FU89">
        <v>4.2590165404387911E-2</v>
      </c>
      <c r="FV89">
        <v>1</v>
      </c>
      <c r="FW89">
        <v>2</v>
      </c>
      <c r="FX89">
        <v>2</v>
      </c>
      <c r="FY89" t="s">
        <v>424</v>
      </c>
      <c r="FZ89">
        <v>2.90741</v>
      </c>
      <c r="GA89">
        <v>2.8540700000000001</v>
      </c>
      <c r="GB89">
        <v>2.6677699999999999E-2</v>
      </c>
      <c r="GC89">
        <v>2.8857500000000001E-2</v>
      </c>
      <c r="GD89">
        <v>0.111482</v>
      </c>
      <c r="GE89">
        <v>7.4163599999999996E-2</v>
      </c>
      <c r="GF89">
        <v>32172.5</v>
      </c>
      <c r="GG89">
        <v>25800.6</v>
      </c>
      <c r="GH89">
        <v>30464.5</v>
      </c>
      <c r="GI89">
        <v>24533.9</v>
      </c>
      <c r="GJ89">
        <v>35455.699999999997</v>
      </c>
      <c r="GK89">
        <v>30512.1</v>
      </c>
      <c r="GL89">
        <v>41343.1</v>
      </c>
      <c r="GM89">
        <v>33920.6</v>
      </c>
      <c r="GN89">
        <v>2.0561699999999998</v>
      </c>
      <c r="GO89">
        <v>1.92418</v>
      </c>
      <c r="GP89">
        <v>-1.9960100000000001E-2</v>
      </c>
      <c r="GQ89">
        <v>0</v>
      </c>
      <c r="GR89">
        <v>28.309000000000001</v>
      </c>
      <c r="GS89">
        <v>999.9</v>
      </c>
      <c r="GT89">
        <v>52.4</v>
      </c>
      <c r="GU89">
        <v>36.700000000000003</v>
      </c>
      <c r="GV89">
        <v>32.650700000000001</v>
      </c>
      <c r="GW89">
        <v>61.942900000000002</v>
      </c>
      <c r="GX89">
        <v>24.807700000000001</v>
      </c>
      <c r="GY89">
        <v>1</v>
      </c>
      <c r="GZ89">
        <v>0.49043199999999998</v>
      </c>
      <c r="HA89">
        <v>2.1513599999999999</v>
      </c>
      <c r="HB89">
        <v>20.243099999999998</v>
      </c>
      <c r="HC89">
        <v>5.2313700000000001</v>
      </c>
      <c r="HD89">
        <v>11.950100000000001</v>
      </c>
      <c r="HE89">
        <v>4.9868499999999996</v>
      </c>
      <c r="HF89">
        <v>3.28573</v>
      </c>
      <c r="HG89">
        <v>9999</v>
      </c>
      <c r="HH89">
        <v>9999</v>
      </c>
      <c r="HI89">
        <v>9999</v>
      </c>
      <c r="HJ89">
        <v>190.1</v>
      </c>
      <c r="HK89">
        <v>1.86192</v>
      </c>
      <c r="HL89">
        <v>1.8596900000000001</v>
      </c>
      <c r="HM89">
        <v>1.86005</v>
      </c>
      <c r="HN89">
        <v>1.8583700000000001</v>
      </c>
      <c r="HO89">
        <v>1.86026</v>
      </c>
      <c r="HP89">
        <v>1.85762</v>
      </c>
      <c r="HQ89">
        <v>1.86615</v>
      </c>
      <c r="HR89">
        <v>1.86537</v>
      </c>
      <c r="HS89">
        <v>0</v>
      </c>
      <c r="HT89">
        <v>0</v>
      </c>
      <c r="HU89">
        <v>0</v>
      </c>
      <c r="HV89">
        <v>0</v>
      </c>
      <c r="HW89" t="s">
        <v>425</v>
      </c>
      <c r="HX89" t="s">
        <v>426</v>
      </c>
      <c r="HY89" t="s">
        <v>427</v>
      </c>
      <c r="HZ89" t="s">
        <v>427</v>
      </c>
      <c r="IA89" t="s">
        <v>427</v>
      </c>
      <c r="IB89" t="s">
        <v>427</v>
      </c>
      <c r="IC89">
        <v>0</v>
      </c>
      <c r="ID89">
        <v>100</v>
      </c>
      <c r="IE89">
        <v>100</v>
      </c>
      <c r="IF89">
        <v>0.12</v>
      </c>
      <c r="IG89">
        <v>4.8599999999999997E-2</v>
      </c>
      <c r="IH89">
        <v>2.322066410697643E-2</v>
      </c>
      <c r="II89">
        <v>1.158620315000149E-3</v>
      </c>
      <c r="IJ89">
        <v>-1.4607559310062331E-6</v>
      </c>
      <c r="IK89">
        <v>3.8484305645441042E-10</v>
      </c>
      <c r="IL89">
        <v>-5.686541516986704E-2</v>
      </c>
      <c r="IM89">
        <v>3.0484640434847699E-3</v>
      </c>
      <c r="IN89">
        <v>-9.3584587959385786E-5</v>
      </c>
      <c r="IO89">
        <v>6.42983829145831E-6</v>
      </c>
      <c r="IP89">
        <v>4</v>
      </c>
      <c r="IQ89">
        <v>2084</v>
      </c>
      <c r="IR89">
        <v>2</v>
      </c>
      <c r="IS89">
        <v>32</v>
      </c>
      <c r="IT89">
        <v>0.9</v>
      </c>
      <c r="IU89">
        <v>0.7</v>
      </c>
      <c r="IV89">
        <v>0.34789999999999999</v>
      </c>
      <c r="IW89">
        <v>2.47681</v>
      </c>
      <c r="IX89">
        <v>1.54297</v>
      </c>
      <c r="IY89">
        <v>2.3584000000000001</v>
      </c>
      <c r="IZ89">
        <v>1.54541</v>
      </c>
      <c r="JA89">
        <v>2.34009</v>
      </c>
      <c r="JB89">
        <v>40.323700000000002</v>
      </c>
      <c r="JC89">
        <v>24.026199999999999</v>
      </c>
      <c r="JD89">
        <v>18</v>
      </c>
      <c r="JE89">
        <v>514.68399999999997</v>
      </c>
      <c r="JF89">
        <v>495.89299999999997</v>
      </c>
      <c r="JG89">
        <v>24.596399999999999</v>
      </c>
      <c r="JH89">
        <v>33.326099999999997</v>
      </c>
      <c r="JI89">
        <v>29.997900000000001</v>
      </c>
      <c r="JJ89">
        <v>33.283700000000003</v>
      </c>
      <c r="JK89">
        <v>33.220500000000001</v>
      </c>
      <c r="JL89">
        <v>7.0490000000000004</v>
      </c>
      <c r="JM89">
        <v>64.903300000000002</v>
      </c>
      <c r="JN89">
        <v>0</v>
      </c>
      <c r="JO89">
        <v>24.596499999999999</v>
      </c>
      <c r="JP89">
        <v>100</v>
      </c>
      <c r="JQ89">
        <v>12.865</v>
      </c>
      <c r="JR89">
        <v>99.505799999999994</v>
      </c>
      <c r="JS89">
        <v>99.202299999999994</v>
      </c>
    </row>
    <row r="90" spans="1:279" x14ac:dyDescent="0.25">
      <c r="A90">
        <v>74</v>
      </c>
      <c r="B90">
        <v>1657396525.5999999</v>
      </c>
      <c r="C90">
        <v>19421.599999904629</v>
      </c>
      <c r="D90" t="s">
        <v>794</v>
      </c>
      <c r="E90" t="s">
        <v>795</v>
      </c>
      <c r="F90" t="s">
        <v>413</v>
      </c>
      <c r="G90" t="s">
        <v>414</v>
      </c>
      <c r="H90" t="s">
        <v>767</v>
      </c>
      <c r="I90" t="s">
        <v>415</v>
      </c>
      <c r="J90" t="s">
        <v>768</v>
      </c>
      <c r="K90">
        <v>1657396525.5999999</v>
      </c>
      <c r="L90">
        <f t="shared" si="100"/>
        <v>9.189864857377817E-3</v>
      </c>
      <c r="M90">
        <f t="shared" si="101"/>
        <v>9.1898648573778168</v>
      </c>
      <c r="N90">
        <f t="shared" si="102"/>
        <v>1.432225857149376</v>
      </c>
      <c r="O90">
        <f t="shared" si="103"/>
        <v>72.5077</v>
      </c>
      <c r="P90">
        <f t="shared" si="104"/>
        <v>67.270654998549944</v>
      </c>
      <c r="Q90">
        <f t="shared" si="105"/>
        <v>6.7032974320309071</v>
      </c>
      <c r="R90">
        <f t="shared" si="106"/>
        <v>7.2251515794359999</v>
      </c>
      <c r="S90">
        <f t="shared" si="107"/>
        <v>0.70604351624677175</v>
      </c>
      <c r="T90">
        <f t="shared" si="108"/>
        <v>2.9213612649598408</v>
      </c>
      <c r="U90">
        <f t="shared" si="109"/>
        <v>0.62318154854651253</v>
      </c>
      <c r="V90">
        <f t="shared" si="110"/>
        <v>0.39611994030729314</v>
      </c>
      <c r="W90">
        <f t="shared" si="111"/>
        <v>289.56647007270931</v>
      </c>
      <c r="X90">
        <f t="shared" si="112"/>
        <v>27.79897750493679</v>
      </c>
      <c r="Y90">
        <f t="shared" si="113"/>
        <v>27.9694</v>
      </c>
      <c r="Z90">
        <f t="shared" si="114"/>
        <v>3.7880754257670968</v>
      </c>
      <c r="AA90">
        <f t="shared" si="115"/>
        <v>60.570131310603024</v>
      </c>
      <c r="AB90">
        <f t="shared" si="116"/>
        <v>2.3639779776480001</v>
      </c>
      <c r="AC90">
        <f t="shared" si="117"/>
        <v>3.9028774191119791</v>
      </c>
      <c r="AD90">
        <f t="shared" si="118"/>
        <v>1.4240974481190967</v>
      </c>
      <c r="AE90">
        <f t="shared" si="119"/>
        <v>-405.27304021036173</v>
      </c>
      <c r="AF90">
        <f t="shared" si="120"/>
        <v>80.795667828971872</v>
      </c>
      <c r="AG90">
        <f t="shared" si="121"/>
        <v>6.042146666523899</v>
      </c>
      <c r="AH90">
        <f t="shared" si="122"/>
        <v>-28.868755642156671</v>
      </c>
      <c r="AI90">
        <f t="shared" si="123"/>
        <v>1.486484284041059</v>
      </c>
      <c r="AJ90">
        <f t="shared" si="124"/>
        <v>9.2540360144592952</v>
      </c>
      <c r="AK90">
        <f t="shared" si="125"/>
        <v>1.432225857149376</v>
      </c>
      <c r="AL90">
        <v>76.021047706119191</v>
      </c>
      <c r="AM90">
        <v>74.280381212121185</v>
      </c>
      <c r="AN90">
        <v>1.958339307795042E-6</v>
      </c>
      <c r="AO90">
        <v>67.003683166032232</v>
      </c>
      <c r="AP90">
        <f t="shared" si="126"/>
        <v>9.1898648573778168</v>
      </c>
      <c r="AQ90">
        <v>12.957415882014381</v>
      </c>
      <c r="AR90">
        <v>23.727284848484832</v>
      </c>
      <c r="AS90">
        <v>-1.044309594317905E-3</v>
      </c>
      <c r="AT90">
        <v>78.043224636148366</v>
      </c>
      <c r="AU90">
        <v>0</v>
      </c>
      <c r="AV90">
        <v>0</v>
      </c>
      <c r="AW90">
        <f t="shared" si="127"/>
        <v>1</v>
      </c>
      <c r="AX90">
        <f t="shared" si="128"/>
        <v>0</v>
      </c>
      <c r="AY90">
        <f t="shared" si="129"/>
        <v>52372.221103819596</v>
      </c>
      <c r="AZ90" t="s">
        <v>418</v>
      </c>
      <c r="BA90">
        <v>10261.299999999999</v>
      </c>
      <c r="BB90">
        <v>726.8726923076922</v>
      </c>
      <c r="BC90">
        <v>3279.05</v>
      </c>
      <c r="BD90">
        <f t="shared" si="130"/>
        <v>0.77832826815458989</v>
      </c>
      <c r="BE90">
        <v>-1.5391584728262959</v>
      </c>
      <c r="BF90" t="s">
        <v>796</v>
      </c>
      <c r="BG90">
        <v>10246.299999999999</v>
      </c>
      <c r="BH90">
        <v>791.60769230769233</v>
      </c>
      <c r="BI90">
        <v>985.59699999999998</v>
      </c>
      <c r="BJ90">
        <f t="shared" si="131"/>
        <v>0.19682416615747378</v>
      </c>
      <c r="BK90">
        <v>0.5</v>
      </c>
      <c r="BL90">
        <f t="shared" si="132"/>
        <v>1513.1846995195383</v>
      </c>
      <c r="BM90">
        <f t="shared" si="133"/>
        <v>1.432225857149376</v>
      </c>
      <c r="BN90">
        <f t="shared" si="134"/>
        <v>148.91565836259031</v>
      </c>
      <c r="BO90">
        <f t="shared" si="135"/>
        <v>1.9636626850107176E-3</v>
      </c>
      <c r="BP90">
        <f t="shared" si="136"/>
        <v>2.3269683247818334</v>
      </c>
      <c r="BQ90">
        <f t="shared" si="137"/>
        <v>479.5234305541025</v>
      </c>
      <c r="BR90" t="s">
        <v>797</v>
      </c>
      <c r="BS90">
        <v>591.61</v>
      </c>
      <c r="BT90">
        <f t="shared" si="138"/>
        <v>591.61</v>
      </c>
      <c r="BU90">
        <f t="shared" si="139"/>
        <v>0.39974452032625907</v>
      </c>
      <c r="BV90">
        <f t="shared" si="140"/>
        <v>0.49237489483741259</v>
      </c>
      <c r="BW90">
        <f t="shared" si="141"/>
        <v>0.85339691304736121</v>
      </c>
      <c r="BX90">
        <f t="shared" si="142"/>
        <v>0.74979158094032927</v>
      </c>
      <c r="BY90">
        <f t="shared" si="143"/>
        <v>0.89862604494111442</v>
      </c>
      <c r="BZ90">
        <f t="shared" si="144"/>
        <v>0.3679776161416301</v>
      </c>
      <c r="CA90">
        <f t="shared" si="145"/>
        <v>0.63202238385836984</v>
      </c>
      <c r="CB90">
        <v>3602</v>
      </c>
      <c r="CC90">
        <v>300</v>
      </c>
      <c r="CD90">
        <v>300</v>
      </c>
      <c r="CE90">
        <v>300</v>
      </c>
      <c r="CF90">
        <v>10246.299999999999</v>
      </c>
      <c r="CG90">
        <v>946.03</v>
      </c>
      <c r="CH90">
        <v>-1.11682E-2</v>
      </c>
      <c r="CI90">
        <v>-0.1</v>
      </c>
      <c r="CJ90" t="s">
        <v>421</v>
      </c>
      <c r="CK90" t="s">
        <v>421</v>
      </c>
      <c r="CL90" t="s">
        <v>421</v>
      </c>
      <c r="CM90" t="s">
        <v>421</v>
      </c>
      <c r="CN90" t="s">
        <v>421</v>
      </c>
      <c r="CO90" t="s">
        <v>421</v>
      </c>
      <c r="CP90" t="s">
        <v>421</v>
      </c>
      <c r="CQ90" t="s">
        <v>421</v>
      </c>
      <c r="CR90" t="s">
        <v>421</v>
      </c>
      <c r="CS90" t="s">
        <v>421</v>
      </c>
      <c r="CT90">
        <f t="shared" si="146"/>
        <v>1800</v>
      </c>
      <c r="CU90">
        <f t="shared" si="147"/>
        <v>1513.1846995195383</v>
      </c>
      <c r="CV90">
        <f t="shared" si="148"/>
        <v>0.84065816639974356</v>
      </c>
      <c r="CW90">
        <f t="shared" si="149"/>
        <v>0.16087026115150518</v>
      </c>
      <c r="CX90">
        <v>6</v>
      </c>
      <c r="CY90">
        <v>0.5</v>
      </c>
      <c r="CZ90" t="s">
        <v>422</v>
      </c>
      <c r="DA90">
        <v>2</v>
      </c>
      <c r="DB90" t="b">
        <v>1</v>
      </c>
      <c r="DC90">
        <v>1657396525.5999999</v>
      </c>
      <c r="DD90">
        <v>72.5077</v>
      </c>
      <c r="DE90">
        <v>75.096000000000004</v>
      </c>
      <c r="DF90">
        <v>23.723600000000001</v>
      </c>
      <c r="DG90">
        <v>12.885</v>
      </c>
      <c r="DH90">
        <v>72.407200000000003</v>
      </c>
      <c r="DI90">
        <v>23.674800000000001</v>
      </c>
      <c r="DJ90">
        <v>500.12900000000002</v>
      </c>
      <c r="DK90">
        <v>99.546400000000006</v>
      </c>
      <c r="DL90">
        <v>0.10027999999999999</v>
      </c>
      <c r="DM90">
        <v>28.482399999999998</v>
      </c>
      <c r="DN90">
        <v>27.9694</v>
      </c>
      <c r="DO90">
        <v>999.9</v>
      </c>
      <c r="DP90">
        <v>0</v>
      </c>
      <c r="DQ90">
        <v>0</v>
      </c>
      <c r="DR90">
        <v>9998.75</v>
      </c>
      <c r="DS90">
        <v>0</v>
      </c>
      <c r="DT90">
        <v>1971.01</v>
      </c>
      <c r="DU90">
        <v>-2.58833</v>
      </c>
      <c r="DV90">
        <v>74.269599999999997</v>
      </c>
      <c r="DW90">
        <v>76.076300000000003</v>
      </c>
      <c r="DX90">
        <v>10.8386</v>
      </c>
      <c r="DY90">
        <v>75.096000000000004</v>
      </c>
      <c r="DZ90">
        <v>12.885</v>
      </c>
      <c r="EA90">
        <v>2.3616000000000001</v>
      </c>
      <c r="EB90">
        <v>1.2826500000000001</v>
      </c>
      <c r="EC90">
        <v>20.102799999999998</v>
      </c>
      <c r="ED90">
        <v>10.597099999999999</v>
      </c>
      <c r="EE90">
        <v>1800</v>
      </c>
      <c r="EF90">
        <v>0.97799899999999995</v>
      </c>
      <c r="EG90">
        <v>2.2001300000000001E-2</v>
      </c>
      <c r="EH90">
        <v>0</v>
      </c>
      <c r="EI90">
        <v>791.476</v>
      </c>
      <c r="EJ90">
        <v>5.0007299999999999</v>
      </c>
      <c r="EK90">
        <v>19263.400000000001</v>
      </c>
      <c r="EL90">
        <v>14733.4</v>
      </c>
      <c r="EM90">
        <v>45.875</v>
      </c>
      <c r="EN90">
        <v>48.125</v>
      </c>
      <c r="EO90">
        <v>47.125</v>
      </c>
      <c r="EP90">
        <v>45.686999999999998</v>
      </c>
      <c r="EQ90">
        <v>47.5</v>
      </c>
      <c r="ER90">
        <v>1755.51</v>
      </c>
      <c r="ES90">
        <v>39.49</v>
      </c>
      <c r="ET90">
        <v>0</v>
      </c>
      <c r="EU90">
        <v>133.60000014305109</v>
      </c>
      <c r="EV90">
        <v>0</v>
      </c>
      <c r="EW90">
        <v>791.60769230769233</v>
      </c>
      <c r="EX90">
        <v>0.74837607625302849</v>
      </c>
      <c r="EY90">
        <v>658.87863049686462</v>
      </c>
      <c r="EZ90">
        <v>19296.900000000001</v>
      </c>
      <c r="FA90">
        <v>15</v>
      </c>
      <c r="FB90">
        <v>1657396473.0999999</v>
      </c>
      <c r="FC90" t="s">
        <v>798</v>
      </c>
      <c r="FD90">
        <v>1657396459.0999999</v>
      </c>
      <c r="FE90">
        <v>1657396473.0999999</v>
      </c>
      <c r="FF90">
        <v>96</v>
      </c>
      <c r="FG90">
        <v>1E-3</v>
      </c>
      <c r="FH90">
        <v>1E-3</v>
      </c>
      <c r="FI90">
        <v>0.10299999999999999</v>
      </c>
      <c r="FJ90">
        <v>-1.9E-2</v>
      </c>
      <c r="FK90">
        <v>75</v>
      </c>
      <c r="FL90">
        <v>13</v>
      </c>
      <c r="FM90">
        <v>0.22</v>
      </c>
      <c r="FN90">
        <v>0.01</v>
      </c>
      <c r="FO90">
        <v>-2.4450573170731711</v>
      </c>
      <c r="FP90">
        <v>-0.19766027874564851</v>
      </c>
      <c r="FQ90">
        <v>5.3878421945510707E-2</v>
      </c>
      <c r="FR90">
        <v>1</v>
      </c>
      <c r="FS90">
        <v>10.77458536585366</v>
      </c>
      <c r="FT90">
        <v>-3.5623693379786117E-2</v>
      </c>
      <c r="FU90">
        <v>2.9896476348173259E-2</v>
      </c>
      <c r="FV90">
        <v>1</v>
      </c>
      <c r="FW90">
        <v>2</v>
      </c>
      <c r="FX90">
        <v>2</v>
      </c>
      <c r="FY90" t="s">
        <v>424</v>
      </c>
      <c r="FZ90">
        <v>2.9073199999999999</v>
      </c>
      <c r="GA90">
        <v>2.8543500000000002</v>
      </c>
      <c r="GB90">
        <v>2.0550599999999999E-2</v>
      </c>
      <c r="GC90">
        <v>2.1778100000000002E-2</v>
      </c>
      <c r="GD90">
        <v>0.111331</v>
      </c>
      <c r="GE90">
        <v>7.3653800000000005E-2</v>
      </c>
      <c r="GF90">
        <v>32365.200000000001</v>
      </c>
      <c r="GG90">
        <v>25981.3</v>
      </c>
      <c r="GH90">
        <v>30456</v>
      </c>
      <c r="GI90">
        <v>24527.4</v>
      </c>
      <c r="GJ90">
        <v>35452.5</v>
      </c>
      <c r="GK90">
        <v>30521.5</v>
      </c>
      <c r="GL90">
        <v>41332.199999999997</v>
      </c>
      <c r="GM90">
        <v>33912.400000000001</v>
      </c>
      <c r="GN90">
        <v>2.0545499999999999</v>
      </c>
      <c r="GO90">
        <v>1.92208</v>
      </c>
      <c r="GP90">
        <v>-2.6971100000000001E-2</v>
      </c>
      <c r="GQ90">
        <v>0</v>
      </c>
      <c r="GR90">
        <v>28.409600000000001</v>
      </c>
      <c r="GS90">
        <v>999.9</v>
      </c>
      <c r="GT90">
        <v>52.3</v>
      </c>
      <c r="GU90">
        <v>36.700000000000003</v>
      </c>
      <c r="GV90">
        <v>32.586300000000001</v>
      </c>
      <c r="GW90">
        <v>62.072899999999997</v>
      </c>
      <c r="GX90">
        <v>24.415099999999999</v>
      </c>
      <c r="GY90">
        <v>1</v>
      </c>
      <c r="GZ90">
        <v>0.51240600000000003</v>
      </c>
      <c r="HA90">
        <v>2.8193800000000002</v>
      </c>
      <c r="HB90">
        <v>20.226400000000002</v>
      </c>
      <c r="HC90">
        <v>5.23421</v>
      </c>
      <c r="HD90">
        <v>11.950100000000001</v>
      </c>
      <c r="HE90">
        <v>4.9872500000000004</v>
      </c>
      <c r="HF90">
        <v>3.2859500000000001</v>
      </c>
      <c r="HG90">
        <v>9999</v>
      </c>
      <c r="HH90">
        <v>9999</v>
      </c>
      <c r="HI90">
        <v>9999</v>
      </c>
      <c r="HJ90">
        <v>190.2</v>
      </c>
      <c r="HK90">
        <v>1.86189</v>
      </c>
      <c r="HL90">
        <v>1.85964</v>
      </c>
      <c r="HM90">
        <v>1.86005</v>
      </c>
      <c r="HN90">
        <v>1.8583700000000001</v>
      </c>
      <c r="HO90">
        <v>1.86025</v>
      </c>
      <c r="HP90">
        <v>1.8575999999999999</v>
      </c>
      <c r="HQ90">
        <v>1.86615</v>
      </c>
      <c r="HR90">
        <v>1.8653900000000001</v>
      </c>
      <c r="HS90">
        <v>0</v>
      </c>
      <c r="HT90">
        <v>0</v>
      </c>
      <c r="HU90">
        <v>0</v>
      </c>
      <c r="HV90">
        <v>0</v>
      </c>
      <c r="HW90" t="s">
        <v>425</v>
      </c>
      <c r="HX90" t="s">
        <v>426</v>
      </c>
      <c r="HY90" t="s">
        <v>427</v>
      </c>
      <c r="HZ90" t="s">
        <v>427</v>
      </c>
      <c r="IA90" t="s">
        <v>427</v>
      </c>
      <c r="IB90" t="s">
        <v>427</v>
      </c>
      <c r="IC90">
        <v>0</v>
      </c>
      <c r="ID90">
        <v>100</v>
      </c>
      <c r="IE90">
        <v>100</v>
      </c>
      <c r="IF90">
        <v>0.1</v>
      </c>
      <c r="IG90">
        <v>4.8800000000000003E-2</v>
      </c>
      <c r="IH90">
        <v>2.4122138683161602E-2</v>
      </c>
      <c r="II90">
        <v>1.158620315000149E-3</v>
      </c>
      <c r="IJ90">
        <v>-1.4607559310062331E-6</v>
      </c>
      <c r="IK90">
        <v>3.8484305645441042E-10</v>
      </c>
      <c r="IL90">
        <v>-5.6275175446813493E-2</v>
      </c>
      <c r="IM90">
        <v>3.0484640434847699E-3</v>
      </c>
      <c r="IN90">
        <v>-9.3584587959385786E-5</v>
      </c>
      <c r="IO90">
        <v>6.42983829145831E-6</v>
      </c>
      <c r="IP90">
        <v>4</v>
      </c>
      <c r="IQ90">
        <v>2084</v>
      </c>
      <c r="IR90">
        <v>2</v>
      </c>
      <c r="IS90">
        <v>32</v>
      </c>
      <c r="IT90">
        <v>1.1000000000000001</v>
      </c>
      <c r="IU90">
        <v>0.9</v>
      </c>
      <c r="IV90">
        <v>0.29174800000000001</v>
      </c>
      <c r="IW90">
        <v>2.4902299999999999</v>
      </c>
      <c r="IX90">
        <v>1.54419</v>
      </c>
      <c r="IY90">
        <v>2.3571800000000001</v>
      </c>
      <c r="IZ90">
        <v>1.54541</v>
      </c>
      <c r="JA90">
        <v>2.3547400000000001</v>
      </c>
      <c r="JB90">
        <v>40.4</v>
      </c>
      <c r="JC90">
        <v>24.035</v>
      </c>
      <c r="JD90">
        <v>18</v>
      </c>
      <c r="JE90">
        <v>514.553</v>
      </c>
      <c r="JF90">
        <v>495.26499999999999</v>
      </c>
      <c r="JG90">
        <v>23.751799999999999</v>
      </c>
      <c r="JH90">
        <v>33.459099999999999</v>
      </c>
      <c r="JI90">
        <v>29.999600000000001</v>
      </c>
      <c r="JJ90">
        <v>33.392800000000001</v>
      </c>
      <c r="JK90">
        <v>33.323099999999997</v>
      </c>
      <c r="JL90">
        <v>5.9145899999999996</v>
      </c>
      <c r="JM90">
        <v>64.977999999999994</v>
      </c>
      <c r="JN90">
        <v>0</v>
      </c>
      <c r="JO90">
        <v>24.298300000000001</v>
      </c>
      <c r="JP90">
        <v>75</v>
      </c>
      <c r="JQ90">
        <v>12.803699999999999</v>
      </c>
      <c r="JR90">
        <v>99.478999999999999</v>
      </c>
      <c r="JS90">
        <v>99.177300000000002</v>
      </c>
    </row>
    <row r="91" spans="1:279" x14ac:dyDescent="0.25">
      <c r="A91">
        <v>75</v>
      </c>
      <c r="B91">
        <v>1657396638.0999999</v>
      </c>
      <c r="C91">
        <v>19534.099999904629</v>
      </c>
      <c r="D91" t="s">
        <v>799</v>
      </c>
      <c r="E91" t="s">
        <v>800</v>
      </c>
      <c r="F91" t="s">
        <v>413</v>
      </c>
      <c r="G91" t="s">
        <v>414</v>
      </c>
      <c r="H91" t="s">
        <v>767</v>
      </c>
      <c r="I91" t="s">
        <v>415</v>
      </c>
      <c r="J91" t="s">
        <v>768</v>
      </c>
      <c r="K91">
        <v>1657396638.0999999</v>
      </c>
      <c r="L91">
        <f t="shared" si="100"/>
        <v>9.3782671580791496E-3</v>
      </c>
      <c r="M91">
        <f t="shared" si="101"/>
        <v>9.378267158079149</v>
      </c>
      <c r="N91">
        <f t="shared" si="102"/>
        <v>-1.008345702305611</v>
      </c>
      <c r="O91">
        <f t="shared" si="103"/>
        <v>50.791899999999998</v>
      </c>
      <c r="P91">
        <f t="shared" si="104"/>
        <v>52.097610670592175</v>
      </c>
      <c r="Q91">
        <f t="shared" si="105"/>
        <v>5.1915841065010264</v>
      </c>
      <c r="R91">
        <f t="shared" si="106"/>
        <v>5.0614686045061994</v>
      </c>
      <c r="S91">
        <f t="shared" si="107"/>
        <v>0.71923747456969211</v>
      </c>
      <c r="T91">
        <f t="shared" si="108"/>
        <v>2.9212196958294969</v>
      </c>
      <c r="U91">
        <f t="shared" si="109"/>
        <v>0.63344666785702608</v>
      </c>
      <c r="V91">
        <f t="shared" si="110"/>
        <v>0.40275618077830988</v>
      </c>
      <c r="W91">
        <f t="shared" si="111"/>
        <v>289.59679407280726</v>
      </c>
      <c r="X91">
        <f t="shared" si="112"/>
        <v>27.769358892293788</v>
      </c>
      <c r="Y91">
        <f t="shared" si="113"/>
        <v>27.962900000000001</v>
      </c>
      <c r="Z91">
        <f t="shared" si="114"/>
        <v>3.786639929842945</v>
      </c>
      <c r="AA91">
        <f t="shared" si="115"/>
        <v>60.317751357322265</v>
      </c>
      <c r="AB91">
        <f t="shared" si="116"/>
        <v>2.3567683979196001</v>
      </c>
      <c r="AC91">
        <f t="shared" si="117"/>
        <v>3.9072550698352591</v>
      </c>
      <c r="AD91">
        <f t="shared" si="118"/>
        <v>1.4298715319233448</v>
      </c>
      <c r="AE91">
        <f t="shared" si="119"/>
        <v>-413.58158167129051</v>
      </c>
      <c r="AF91">
        <f t="shared" si="120"/>
        <v>84.854963414952195</v>
      </c>
      <c r="AG91">
        <f t="shared" si="121"/>
        <v>6.3464256847164124</v>
      </c>
      <c r="AH91">
        <f t="shared" si="122"/>
        <v>-32.783398498814663</v>
      </c>
      <c r="AI91">
        <f t="shared" si="123"/>
        <v>-1.1038474750073426</v>
      </c>
      <c r="AJ91">
        <f t="shared" si="124"/>
        <v>9.4512624061581221</v>
      </c>
      <c r="AK91">
        <f t="shared" si="125"/>
        <v>-1.008345702305611</v>
      </c>
      <c r="AL91">
        <v>50.812156734169569</v>
      </c>
      <c r="AM91">
        <v>52.030556969696981</v>
      </c>
      <c r="AN91">
        <v>1.30246967488763E-3</v>
      </c>
      <c r="AO91">
        <v>67.023477942673239</v>
      </c>
      <c r="AP91">
        <f t="shared" si="126"/>
        <v>9.378267158079149</v>
      </c>
      <c r="AQ91">
        <v>12.586217745454951</v>
      </c>
      <c r="AR91">
        <v>23.654810303030288</v>
      </c>
      <c r="AS91">
        <v>-1.3203625276534981E-2</v>
      </c>
      <c r="AT91">
        <v>78.005445638384316</v>
      </c>
      <c r="AU91">
        <v>0</v>
      </c>
      <c r="AV91">
        <v>0</v>
      </c>
      <c r="AW91">
        <f t="shared" si="127"/>
        <v>1</v>
      </c>
      <c r="AX91">
        <f t="shared" si="128"/>
        <v>0</v>
      </c>
      <c r="AY91">
        <f t="shared" si="129"/>
        <v>52364.903410148887</v>
      </c>
      <c r="AZ91" t="s">
        <v>418</v>
      </c>
      <c r="BA91">
        <v>10261.299999999999</v>
      </c>
      <c r="BB91">
        <v>726.8726923076922</v>
      </c>
      <c r="BC91">
        <v>3279.05</v>
      </c>
      <c r="BD91">
        <f t="shared" si="130"/>
        <v>0.77832826815458989</v>
      </c>
      <c r="BE91">
        <v>-1.5391584728262959</v>
      </c>
      <c r="BF91" t="s">
        <v>801</v>
      </c>
      <c r="BG91">
        <v>10245.700000000001</v>
      </c>
      <c r="BH91">
        <v>795.42207999999994</v>
      </c>
      <c r="BI91">
        <v>964.33699999999999</v>
      </c>
      <c r="BJ91">
        <f t="shared" si="131"/>
        <v>0.17516171214005072</v>
      </c>
      <c r="BK91">
        <v>0.5</v>
      </c>
      <c r="BL91">
        <f t="shared" si="132"/>
        <v>1513.3442995195892</v>
      </c>
      <c r="BM91">
        <f t="shared" si="133"/>
        <v>-1.008345702305611</v>
      </c>
      <c r="BN91">
        <f t="shared" si="134"/>
        <v>132.5399892806185</v>
      </c>
      <c r="BO91">
        <f t="shared" si="135"/>
        <v>3.5075479564643106E-4</v>
      </c>
      <c r="BP91">
        <f t="shared" si="136"/>
        <v>2.4003154498894061</v>
      </c>
      <c r="BQ91">
        <f t="shared" si="137"/>
        <v>474.43456228005459</v>
      </c>
      <c r="BR91" t="s">
        <v>802</v>
      </c>
      <c r="BS91">
        <v>596.87</v>
      </c>
      <c r="BT91">
        <f t="shared" si="138"/>
        <v>596.87</v>
      </c>
      <c r="BU91">
        <f t="shared" si="139"/>
        <v>0.38105662232186466</v>
      </c>
      <c r="BV91">
        <f t="shared" si="140"/>
        <v>0.45967371219728592</v>
      </c>
      <c r="BW91">
        <f t="shared" si="141"/>
        <v>0.86299689058899853</v>
      </c>
      <c r="BX91">
        <f t="shared" si="142"/>
        <v>0.71132761652277454</v>
      </c>
      <c r="BY91">
        <f t="shared" si="143"/>
        <v>0.90695618718316073</v>
      </c>
      <c r="BZ91">
        <f t="shared" si="144"/>
        <v>0.34493064185393757</v>
      </c>
      <c r="CA91">
        <f t="shared" si="145"/>
        <v>0.65506935814606249</v>
      </c>
      <c r="CB91">
        <v>3604</v>
      </c>
      <c r="CC91">
        <v>300</v>
      </c>
      <c r="CD91">
        <v>300</v>
      </c>
      <c r="CE91">
        <v>300</v>
      </c>
      <c r="CF91">
        <v>10245.700000000001</v>
      </c>
      <c r="CG91">
        <v>930.79</v>
      </c>
      <c r="CH91">
        <v>-1.11676E-2</v>
      </c>
      <c r="CI91">
        <v>0.06</v>
      </c>
      <c r="CJ91" t="s">
        <v>421</v>
      </c>
      <c r="CK91" t="s">
        <v>421</v>
      </c>
      <c r="CL91" t="s">
        <v>421</v>
      </c>
      <c r="CM91" t="s">
        <v>421</v>
      </c>
      <c r="CN91" t="s">
        <v>421</v>
      </c>
      <c r="CO91" t="s">
        <v>421</v>
      </c>
      <c r="CP91" t="s">
        <v>421</v>
      </c>
      <c r="CQ91" t="s">
        <v>421</v>
      </c>
      <c r="CR91" t="s">
        <v>421</v>
      </c>
      <c r="CS91" t="s">
        <v>421</v>
      </c>
      <c r="CT91">
        <f t="shared" si="146"/>
        <v>1800.19</v>
      </c>
      <c r="CU91">
        <f t="shared" si="147"/>
        <v>1513.3442995195892</v>
      </c>
      <c r="CV91">
        <f t="shared" si="148"/>
        <v>0.8406580969339843</v>
      </c>
      <c r="CW91">
        <f t="shared" si="149"/>
        <v>0.16087012708258974</v>
      </c>
      <c r="CX91">
        <v>6</v>
      </c>
      <c r="CY91">
        <v>0.5</v>
      </c>
      <c r="CZ91" t="s">
        <v>422</v>
      </c>
      <c r="DA91">
        <v>2</v>
      </c>
      <c r="DB91" t="b">
        <v>1</v>
      </c>
      <c r="DC91">
        <v>1657396638.0999999</v>
      </c>
      <c r="DD91">
        <v>50.791899999999998</v>
      </c>
      <c r="DE91">
        <v>50.043399999999998</v>
      </c>
      <c r="DF91">
        <v>23.650200000000002</v>
      </c>
      <c r="DG91">
        <v>12.5778</v>
      </c>
      <c r="DH91">
        <v>50.668700000000001</v>
      </c>
      <c r="DI91">
        <v>23.602799999999998</v>
      </c>
      <c r="DJ91">
        <v>500.04</v>
      </c>
      <c r="DK91">
        <v>99.550799999999995</v>
      </c>
      <c r="DL91">
        <v>0.100298</v>
      </c>
      <c r="DM91">
        <v>28.5017</v>
      </c>
      <c r="DN91">
        <v>27.962900000000001</v>
      </c>
      <c r="DO91">
        <v>999.9</v>
      </c>
      <c r="DP91">
        <v>0</v>
      </c>
      <c r="DQ91">
        <v>0</v>
      </c>
      <c r="DR91">
        <v>9997.5</v>
      </c>
      <c r="DS91">
        <v>0</v>
      </c>
      <c r="DT91">
        <v>1918.4</v>
      </c>
      <c r="DU91">
        <v>0.74850099999999997</v>
      </c>
      <c r="DV91">
        <v>52.022199999999998</v>
      </c>
      <c r="DW91">
        <v>50.680900000000001</v>
      </c>
      <c r="DX91">
        <v>11.0724</v>
      </c>
      <c r="DY91">
        <v>50.043399999999998</v>
      </c>
      <c r="DZ91">
        <v>12.5778</v>
      </c>
      <c r="EA91">
        <v>2.35439</v>
      </c>
      <c r="EB91">
        <v>1.25213</v>
      </c>
      <c r="EC91">
        <v>20.0534</v>
      </c>
      <c r="ED91">
        <v>10.2362</v>
      </c>
      <c r="EE91">
        <v>1800.19</v>
      </c>
      <c r="EF91">
        <v>0.97800200000000004</v>
      </c>
      <c r="EG91">
        <v>2.1997699999999999E-2</v>
      </c>
      <c r="EH91">
        <v>0</v>
      </c>
      <c r="EI91">
        <v>795.84500000000003</v>
      </c>
      <c r="EJ91">
        <v>5.0007299999999999</v>
      </c>
      <c r="EK91">
        <v>19490.400000000001</v>
      </c>
      <c r="EL91">
        <v>14734.9</v>
      </c>
      <c r="EM91">
        <v>46</v>
      </c>
      <c r="EN91">
        <v>48.125</v>
      </c>
      <c r="EO91">
        <v>47.186999999999998</v>
      </c>
      <c r="EP91">
        <v>45.936999999999998</v>
      </c>
      <c r="EQ91">
        <v>47.5</v>
      </c>
      <c r="ER91">
        <v>1755.7</v>
      </c>
      <c r="ES91">
        <v>39.49</v>
      </c>
      <c r="ET91">
        <v>0</v>
      </c>
      <c r="EU91">
        <v>112</v>
      </c>
      <c r="EV91">
        <v>0</v>
      </c>
      <c r="EW91">
        <v>795.42207999999994</v>
      </c>
      <c r="EX91">
        <v>1.863923076194884</v>
      </c>
      <c r="EY91">
        <v>842.85385156430937</v>
      </c>
      <c r="EZ91">
        <v>19372.743999999999</v>
      </c>
      <c r="FA91">
        <v>15</v>
      </c>
      <c r="FB91">
        <v>1657396601.0999999</v>
      </c>
      <c r="FC91" t="s">
        <v>803</v>
      </c>
      <c r="FD91">
        <v>1657396587.5999999</v>
      </c>
      <c r="FE91">
        <v>1657396601.0999999</v>
      </c>
      <c r="FF91">
        <v>97</v>
      </c>
      <c r="FG91">
        <v>4.3999999999999997E-2</v>
      </c>
      <c r="FH91">
        <v>-1E-3</v>
      </c>
      <c r="FI91">
        <v>0.122</v>
      </c>
      <c r="FJ91">
        <v>-0.02</v>
      </c>
      <c r="FK91">
        <v>50</v>
      </c>
      <c r="FL91">
        <v>13</v>
      </c>
      <c r="FM91">
        <v>0.49</v>
      </c>
      <c r="FN91">
        <v>0.01</v>
      </c>
      <c r="FO91">
        <v>0.72633302499999997</v>
      </c>
      <c r="FP91">
        <v>-7.8347842401596134E-4</v>
      </c>
      <c r="FQ91">
        <v>9.6547850589095846E-2</v>
      </c>
      <c r="FR91">
        <v>1</v>
      </c>
      <c r="FS91">
        <v>11.084937500000001</v>
      </c>
      <c r="FT91">
        <v>9.0059662288919679E-2</v>
      </c>
      <c r="FU91">
        <v>2.354382814560944E-2</v>
      </c>
      <c r="FV91">
        <v>1</v>
      </c>
      <c r="FW91">
        <v>2</v>
      </c>
      <c r="FX91">
        <v>2</v>
      </c>
      <c r="FY91" t="s">
        <v>424</v>
      </c>
      <c r="FZ91">
        <v>2.9069199999999999</v>
      </c>
      <c r="GA91">
        <v>2.8543599999999998</v>
      </c>
      <c r="GB91">
        <v>1.4393400000000001E-2</v>
      </c>
      <c r="GC91">
        <v>1.45363E-2</v>
      </c>
      <c r="GD91">
        <v>0.11107300000000001</v>
      </c>
      <c r="GE91">
        <v>7.2318999999999994E-2</v>
      </c>
      <c r="GF91">
        <v>32562.1</v>
      </c>
      <c r="GG91">
        <v>26167.9</v>
      </c>
      <c r="GH91">
        <v>30450.5</v>
      </c>
      <c r="GI91">
        <v>24522.5</v>
      </c>
      <c r="GJ91">
        <v>35457.1</v>
      </c>
      <c r="GK91">
        <v>30559.9</v>
      </c>
      <c r="GL91">
        <v>41325.5</v>
      </c>
      <c r="GM91">
        <v>33906.1</v>
      </c>
      <c r="GN91">
        <v>2.05382</v>
      </c>
      <c r="GO91">
        <v>1.9198500000000001</v>
      </c>
      <c r="GP91">
        <v>-1.7337499999999999E-2</v>
      </c>
      <c r="GQ91">
        <v>0</v>
      </c>
      <c r="GR91">
        <v>28.245899999999999</v>
      </c>
      <c r="GS91">
        <v>999.9</v>
      </c>
      <c r="GT91">
        <v>52.1</v>
      </c>
      <c r="GU91">
        <v>36.799999999999997</v>
      </c>
      <c r="GV91">
        <v>32.637900000000002</v>
      </c>
      <c r="GW91">
        <v>62.023000000000003</v>
      </c>
      <c r="GX91">
        <v>24.5793</v>
      </c>
      <c r="GY91">
        <v>1</v>
      </c>
      <c r="GZ91">
        <v>0.51622699999999999</v>
      </c>
      <c r="HA91">
        <v>2.6668799999999999</v>
      </c>
      <c r="HB91">
        <v>20.2348</v>
      </c>
      <c r="HC91">
        <v>5.23421</v>
      </c>
      <c r="HD91">
        <v>11.950100000000001</v>
      </c>
      <c r="HE91">
        <v>4.9869500000000002</v>
      </c>
      <c r="HF91">
        <v>3.2860299999999998</v>
      </c>
      <c r="HG91">
        <v>9999</v>
      </c>
      <c r="HH91">
        <v>9999</v>
      </c>
      <c r="HI91">
        <v>9999</v>
      </c>
      <c r="HJ91">
        <v>190.2</v>
      </c>
      <c r="HK91">
        <v>1.86188</v>
      </c>
      <c r="HL91">
        <v>1.85961</v>
      </c>
      <c r="HM91">
        <v>1.86002</v>
      </c>
      <c r="HN91">
        <v>1.8583700000000001</v>
      </c>
      <c r="HO91">
        <v>1.8602099999999999</v>
      </c>
      <c r="HP91">
        <v>1.8575999999999999</v>
      </c>
      <c r="HQ91">
        <v>1.86609</v>
      </c>
      <c r="HR91">
        <v>1.8652899999999999</v>
      </c>
      <c r="HS91">
        <v>0</v>
      </c>
      <c r="HT91">
        <v>0</v>
      </c>
      <c r="HU91">
        <v>0</v>
      </c>
      <c r="HV91">
        <v>0</v>
      </c>
      <c r="HW91" t="s">
        <v>425</v>
      </c>
      <c r="HX91" t="s">
        <v>426</v>
      </c>
      <c r="HY91" t="s">
        <v>427</v>
      </c>
      <c r="HZ91" t="s">
        <v>427</v>
      </c>
      <c r="IA91" t="s">
        <v>427</v>
      </c>
      <c r="IB91" t="s">
        <v>427</v>
      </c>
      <c r="IC91">
        <v>0</v>
      </c>
      <c r="ID91">
        <v>100</v>
      </c>
      <c r="IE91">
        <v>100</v>
      </c>
      <c r="IF91">
        <v>0.123</v>
      </c>
      <c r="IG91">
        <v>4.7399999999999998E-2</v>
      </c>
      <c r="IH91">
        <v>6.8186959311911155E-2</v>
      </c>
      <c r="II91">
        <v>1.158620315000149E-3</v>
      </c>
      <c r="IJ91">
        <v>-1.4607559310062331E-6</v>
      </c>
      <c r="IK91">
        <v>3.8484305645441042E-10</v>
      </c>
      <c r="IL91">
        <v>-5.6998723394500593E-2</v>
      </c>
      <c r="IM91">
        <v>3.0484640434847699E-3</v>
      </c>
      <c r="IN91">
        <v>-9.3584587959385786E-5</v>
      </c>
      <c r="IO91">
        <v>6.42983829145831E-6</v>
      </c>
      <c r="IP91">
        <v>4</v>
      </c>
      <c r="IQ91">
        <v>2084</v>
      </c>
      <c r="IR91">
        <v>2</v>
      </c>
      <c r="IS91">
        <v>32</v>
      </c>
      <c r="IT91">
        <v>0.8</v>
      </c>
      <c r="IU91">
        <v>0.6</v>
      </c>
      <c r="IV91">
        <v>0.235596</v>
      </c>
      <c r="IW91">
        <v>2.49634</v>
      </c>
      <c r="IX91">
        <v>1.54297</v>
      </c>
      <c r="IY91">
        <v>2.3584000000000001</v>
      </c>
      <c r="IZ91">
        <v>1.54541</v>
      </c>
      <c r="JA91">
        <v>2.3901400000000002</v>
      </c>
      <c r="JB91">
        <v>40.4255</v>
      </c>
      <c r="JC91">
        <v>24.043700000000001</v>
      </c>
      <c r="JD91">
        <v>18</v>
      </c>
      <c r="JE91">
        <v>514.875</v>
      </c>
      <c r="JF91">
        <v>494.392</v>
      </c>
      <c r="JG91">
        <v>24.816400000000002</v>
      </c>
      <c r="JH91">
        <v>33.551000000000002</v>
      </c>
      <c r="JI91">
        <v>30.0002</v>
      </c>
      <c r="JJ91">
        <v>33.488500000000002</v>
      </c>
      <c r="JK91">
        <v>33.406999999999996</v>
      </c>
      <c r="JL91">
        <v>4.7976799999999997</v>
      </c>
      <c r="JM91">
        <v>65.515500000000003</v>
      </c>
      <c r="JN91">
        <v>0</v>
      </c>
      <c r="JO91">
        <v>24.8413</v>
      </c>
      <c r="JP91">
        <v>50</v>
      </c>
      <c r="JQ91">
        <v>12.600099999999999</v>
      </c>
      <c r="JR91">
        <v>99.462000000000003</v>
      </c>
      <c r="JS91">
        <v>99.158199999999994</v>
      </c>
    </row>
    <row r="92" spans="1:279" x14ac:dyDescent="0.25">
      <c r="A92">
        <v>76</v>
      </c>
      <c r="B92">
        <v>1657396753.0999999</v>
      </c>
      <c r="C92">
        <v>19649.099999904629</v>
      </c>
      <c r="D92" t="s">
        <v>804</v>
      </c>
      <c r="E92" t="s">
        <v>805</v>
      </c>
      <c r="F92" t="s">
        <v>413</v>
      </c>
      <c r="G92" t="s">
        <v>414</v>
      </c>
      <c r="H92" t="s">
        <v>767</v>
      </c>
      <c r="I92" t="s">
        <v>415</v>
      </c>
      <c r="J92" t="s">
        <v>768</v>
      </c>
      <c r="K92">
        <v>1657396753.0999999</v>
      </c>
      <c r="L92">
        <f t="shared" si="100"/>
        <v>9.4179513299010014E-3</v>
      </c>
      <c r="M92">
        <f t="shared" si="101"/>
        <v>9.4179513299010011</v>
      </c>
      <c r="N92">
        <f t="shared" si="102"/>
        <v>-3.9928299153781501</v>
      </c>
      <c r="O92">
        <f t="shared" si="103"/>
        <v>24.593699999999998</v>
      </c>
      <c r="P92">
        <f t="shared" si="104"/>
        <v>33.716249661496157</v>
      </c>
      <c r="Q92">
        <f t="shared" si="105"/>
        <v>3.3598885756561963</v>
      </c>
      <c r="R92">
        <f t="shared" si="106"/>
        <v>2.4508091051858996</v>
      </c>
      <c r="S92">
        <f t="shared" si="107"/>
        <v>0.72886751333343081</v>
      </c>
      <c r="T92">
        <f t="shared" si="108"/>
        <v>2.9214474828947368</v>
      </c>
      <c r="U92">
        <f t="shared" si="109"/>
        <v>0.64091972603646097</v>
      </c>
      <c r="V92">
        <f t="shared" si="110"/>
        <v>0.40758887804046873</v>
      </c>
      <c r="W92">
        <f t="shared" si="111"/>
        <v>289.59418107256209</v>
      </c>
      <c r="X92">
        <f t="shared" si="112"/>
        <v>27.788375278427999</v>
      </c>
      <c r="Y92">
        <f t="shared" si="113"/>
        <v>27.985399999999998</v>
      </c>
      <c r="Z92">
        <f t="shared" si="114"/>
        <v>3.7916109771268194</v>
      </c>
      <c r="AA92">
        <f t="shared" si="115"/>
        <v>60.618995499647312</v>
      </c>
      <c r="AB92">
        <f t="shared" si="116"/>
        <v>2.3725723930001994</v>
      </c>
      <c r="AC92">
        <f t="shared" si="117"/>
        <v>3.913909119483848</v>
      </c>
      <c r="AD92">
        <f t="shared" si="118"/>
        <v>1.41903858412662</v>
      </c>
      <c r="AE92">
        <f t="shared" si="119"/>
        <v>-415.33165364863419</v>
      </c>
      <c r="AF92">
        <f t="shared" si="120"/>
        <v>85.932587446331226</v>
      </c>
      <c r="AG92">
        <f t="shared" si="121"/>
        <v>6.4281795609734553</v>
      </c>
      <c r="AH92">
        <f t="shared" si="122"/>
        <v>-33.376705568767434</v>
      </c>
      <c r="AI92">
        <f t="shared" si="123"/>
        <v>-4.0474095471668567</v>
      </c>
      <c r="AJ92">
        <f t="shared" si="124"/>
        <v>9.5111072009034281</v>
      </c>
      <c r="AK92">
        <f t="shared" si="125"/>
        <v>-3.9928299153781501</v>
      </c>
      <c r="AL92">
        <v>20.35155568984608</v>
      </c>
      <c r="AM92">
        <v>25.193946666666669</v>
      </c>
      <c r="AN92">
        <v>1.8321600486672219E-3</v>
      </c>
      <c r="AO92">
        <v>67.027888588461025</v>
      </c>
      <c r="AP92">
        <f t="shared" si="126"/>
        <v>9.4179513299010011</v>
      </c>
      <c r="AQ92">
        <v>12.692899327728551</v>
      </c>
      <c r="AR92">
        <v>23.815183636363631</v>
      </c>
      <c r="AS92">
        <v>-1.479731985339516E-2</v>
      </c>
      <c r="AT92">
        <v>77.966162418780584</v>
      </c>
      <c r="AU92">
        <v>0</v>
      </c>
      <c r="AV92">
        <v>0</v>
      </c>
      <c r="AW92">
        <f t="shared" si="127"/>
        <v>1</v>
      </c>
      <c r="AX92">
        <f t="shared" si="128"/>
        <v>0</v>
      </c>
      <c r="AY92">
        <f t="shared" si="129"/>
        <v>52366.357399198168</v>
      </c>
      <c r="AZ92" t="s">
        <v>418</v>
      </c>
      <c r="BA92">
        <v>10261.299999999999</v>
      </c>
      <c r="BB92">
        <v>726.8726923076922</v>
      </c>
      <c r="BC92">
        <v>3279.05</v>
      </c>
      <c r="BD92">
        <f t="shared" si="130"/>
        <v>0.77832826815458989</v>
      </c>
      <c r="BE92">
        <v>-1.5391584728262959</v>
      </c>
      <c r="BF92" t="s">
        <v>806</v>
      </c>
      <c r="BG92">
        <v>10246.4</v>
      </c>
      <c r="BH92">
        <v>805.69731999999999</v>
      </c>
      <c r="BI92">
        <v>941.399</v>
      </c>
      <c r="BJ92">
        <f t="shared" si="131"/>
        <v>0.14414895278197659</v>
      </c>
      <c r="BK92">
        <v>0.5</v>
      </c>
      <c r="BL92">
        <f t="shared" si="132"/>
        <v>1513.3277995194624</v>
      </c>
      <c r="BM92">
        <f t="shared" si="133"/>
        <v>-3.9928299153781501</v>
      </c>
      <c r="BN92">
        <f t="shared" si="134"/>
        <v>109.07230875829175</v>
      </c>
      <c r="BO92">
        <f t="shared" si="135"/>
        <v>-1.6213747235271736E-3</v>
      </c>
      <c r="BP92">
        <f t="shared" si="136"/>
        <v>2.4831670736850158</v>
      </c>
      <c r="BQ92">
        <f t="shared" si="137"/>
        <v>468.81463794415481</v>
      </c>
      <c r="BR92" t="s">
        <v>807</v>
      </c>
      <c r="BS92">
        <v>608.35</v>
      </c>
      <c r="BT92">
        <f t="shared" si="138"/>
        <v>608.35</v>
      </c>
      <c r="BU92">
        <f t="shared" si="139"/>
        <v>0.35378091542480927</v>
      </c>
      <c r="BV92">
        <f t="shared" si="140"/>
        <v>0.40745259706529674</v>
      </c>
      <c r="BW92">
        <f t="shared" si="141"/>
        <v>0.8752952409480661</v>
      </c>
      <c r="BX92">
        <f t="shared" si="142"/>
        <v>0.63256428295328282</v>
      </c>
      <c r="BY92">
        <f t="shared" si="143"/>
        <v>0.91594380725597635</v>
      </c>
      <c r="BZ92">
        <f t="shared" si="144"/>
        <v>0.30765124975800251</v>
      </c>
      <c r="CA92">
        <f t="shared" si="145"/>
        <v>0.69234875024199749</v>
      </c>
      <c r="CB92">
        <v>3606</v>
      </c>
      <c r="CC92">
        <v>300</v>
      </c>
      <c r="CD92">
        <v>300</v>
      </c>
      <c r="CE92">
        <v>300</v>
      </c>
      <c r="CF92">
        <v>10246.4</v>
      </c>
      <c r="CG92">
        <v>913.81</v>
      </c>
      <c r="CH92">
        <v>-1.11681E-2</v>
      </c>
      <c r="CI92">
        <v>0.34</v>
      </c>
      <c r="CJ92" t="s">
        <v>421</v>
      </c>
      <c r="CK92" t="s">
        <v>421</v>
      </c>
      <c r="CL92" t="s">
        <v>421</v>
      </c>
      <c r="CM92" t="s">
        <v>421</v>
      </c>
      <c r="CN92" t="s">
        <v>421</v>
      </c>
      <c r="CO92" t="s">
        <v>421</v>
      </c>
      <c r="CP92" t="s">
        <v>421</v>
      </c>
      <c r="CQ92" t="s">
        <v>421</v>
      </c>
      <c r="CR92" t="s">
        <v>421</v>
      </c>
      <c r="CS92" t="s">
        <v>421</v>
      </c>
      <c r="CT92">
        <f t="shared" si="146"/>
        <v>1800.17</v>
      </c>
      <c r="CU92">
        <f t="shared" si="147"/>
        <v>1513.3277995194624</v>
      </c>
      <c r="CV92">
        <f t="shared" si="148"/>
        <v>0.84065827089633882</v>
      </c>
      <c r="CW92">
        <f t="shared" si="149"/>
        <v>0.16087046282993389</v>
      </c>
      <c r="CX92">
        <v>6</v>
      </c>
      <c r="CY92">
        <v>0.5</v>
      </c>
      <c r="CZ92" t="s">
        <v>422</v>
      </c>
      <c r="DA92">
        <v>2</v>
      </c>
      <c r="DB92" t="b">
        <v>1</v>
      </c>
      <c r="DC92">
        <v>1657396753.0999999</v>
      </c>
      <c r="DD92">
        <v>24.593699999999998</v>
      </c>
      <c r="DE92">
        <v>20.0182</v>
      </c>
      <c r="DF92">
        <v>23.808599999999998</v>
      </c>
      <c r="DG92">
        <v>12.668699999999999</v>
      </c>
      <c r="DH92">
        <v>24.478300000000001</v>
      </c>
      <c r="DI92">
        <v>23.756599999999999</v>
      </c>
      <c r="DJ92">
        <v>500.07600000000002</v>
      </c>
      <c r="DK92">
        <v>99.551299999999998</v>
      </c>
      <c r="DL92">
        <v>0.100607</v>
      </c>
      <c r="DM92">
        <v>28.530999999999999</v>
      </c>
      <c r="DN92">
        <v>27.985399999999998</v>
      </c>
      <c r="DO92">
        <v>999.9</v>
      </c>
      <c r="DP92">
        <v>0</v>
      </c>
      <c r="DQ92">
        <v>0</v>
      </c>
      <c r="DR92">
        <v>9998.75</v>
      </c>
      <c r="DS92">
        <v>0</v>
      </c>
      <c r="DT92">
        <v>1830.61</v>
      </c>
      <c r="DU92">
        <v>4.5754999999999999</v>
      </c>
      <c r="DV92">
        <v>25.1935</v>
      </c>
      <c r="DW92">
        <v>20.275099999999998</v>
      </c>
      <c r="DX92">
        <v>11.139900000000001</v>
      </c>
      <c r="DY92">
        <v>20.0182</v>
      </c>
      <c r="DZ92">
        <v>12.668699999999999</v>
      </c>
      <c r="EA92">
        <v>2.37018</v>
      </c>
      <c r="EB92">
        <v>1.26119</v>
      </c>
      <c r="EC92">
        <v>20.1615</v>
      </c>
      <c r="ED92">
        <v>10.344099999999999</v>
      </c>
      <c r="EE92">
        <v>1800.17</v>
      </c>
      <c r="EF92">
        <v>0.97799899999999995</v>
      </c>
      <c r="EG92">
        <v>2.2001300000000001E-2</v>
      </c>
      <c r="EH92">
        <v>0</v>
      </c>
      <c r="EI92">
        <v>806.13199999999995</v>
      </c>
      <c r="EJ92">
        <v>5.0007299999999999</v>
      </c>
      <c r="EK92">
        <v>19145</v>
      </c>
      <c r="EL92">
        <v>14734.8</v>
      </c>
      <c r="EM92">
        <v>45.875</v>
      </c>
      <c r="EN92">
        <v>48.125</v>
      </c>
      <c r="EO92">
        <v>47.186999999999998</v>
      </c>
      <c r="EP92">
        <v>44.936999999999998</v>
      </c>
      <c r="EQ92">
        <v>47.625</v>
      </c>
      <c r="ER92">
        <v>1755.67</v>
      </c>
      <c r="ES92">
        <v>39.5</v>
      </c>
      <c r="ET92">
        <v>0</v>
      </c>
      <c r="EU92">
        <v>114.4000000953674</v>
      </c>
      <c r="EV92">
        <v>0</v>
      </c>
      <c r="EW92">
        <v>805.69731999999999</v>
      </c>
      <c r="EX92">
        <v>5.0491538395351361</v>
      </c>
      <c r="EY92">
        <v>3011.030779545124</v>
      </c>
      <c r="EZ92">
        <v>19077.547999999999</v>
      </c>
      <c r="FA92">
        <v>15</v>
      </c>
      <c r="FB92">
        <v>1657396716.5999999</v>
      </c>
      <c r="FC92" t="s">
        <v>808</v>
      </c>
      <c r="FD92">
        <v>1657396697.5999999</v>
      </c>
      <c r="FE92">
        <v>1657396716.5999999</v>
      </c>
      <c r="FF92">
        <v>98</v>
      </c>
      <c r="FG92">
        <v>0.02</v>
      </c>
      <c r="FH92">
        <v>3.0000000000000001E-3</v>
      </c>
      <c r="FI92">
        <v>0.11</v>
      </c>
      <c r="FJ92">
        <v>-1.7000000000000001E-2</v>
      </c>
      <c r="FK92">
        <v>20</v>
      </c>
      <c r="FL92">
        <v>13</v>
      </c>
      <c r="FM92">
        <v>0.34</v>
      </c>
      <c r="FN92">
        <v>0.01</v>
      </c>
      <c r="FO92">
        <v>4.5777894999999997</v>
      </c>
      <c r="FP92">
        <v>9.2115872420254791E-2</v>
      </c>
      <c r="FQ92">
        <v>9.2396021882708748E-2</v>
      </c>
      <c r="FR92">
        <v>1</v>
      </c>
      <c r="FS92">
        <v>11.126899999999999</v>
      </c>
      <c r="FT92">
        <v>1.243902439021688E-2</v>
      </c>
      <c r="FU92">
        <v>2.6599454881632501E-2</v>
      </c>
      <c r="FV92">
        <v>1</v>
      </c>
      <c r="FW92">
        <v>2</v>
      </c>
      <c r="FX92">
        <v>2</v>
      </c>
      <c r="FY92" t="s">
        <v>424</v>
      </c>
      <c r="FZ92">
        <v>2.90693</v>
      </c>
      <c r="GA92">
        <v>2.8546900000000002</v>
      </c>
      <c r="GB92">
        <v>6.93853E-3</v>
      </c>
      <c r="GC92">
        <v>5.8002699999999997E-3</v>
      </c>
      <c r="GD92">
        <v>0.111567</v>
      </c>
      <c r="GE92">
        <v>7.2701199999999994E-2</v>
      </c>
      <c r="GF92">
        <v>32803.800000000003</v>
      </c>
      <c r="GG92">
        <v>26396.9</v>
      </c>
      <c r="GH92">
        <v>30446.400000000001</v>
      </c>
      <c r="GI92">
        <v>24520</v>
      </c>
      <c r="GJ92">
        <v>35432.400000000001</v>
      </c>
      <c r="GK92">
        <v>30544.799999999999</v>
      </c>
      <c r="GL92">
        <v>41319.699999999997</v>
      </c>
      <c r="GM92">
        <v>33903.300000000003</v>
      </c>
      <c r="GN92">
        <v>2.0531199999999998</v>
      </c>
      <c r="GO92">
        <v>1.9193</v>
      </c>
      <c r="GP92">
        <v>-2.18041E-2</v>
      </c>
      <c r="GQ92">
        <v>0</v>
      </c>
      <c r="GR92">
        <v>28.3413</v>
      </c>
      <c r="GS92">
        <v>999.9</v>
      </c>
      <c r="GT92">
        <v>52</v>
      </c>
      <c r="GU92">
        <v>36.9</v>
      </c>
      <c r="GV92">
        <v>32.755299999999998</v>
      </c>
      <c r="GW92">
        <v>62.042999999999999</v>
      </c>
      <c r="GX92">
        <v>24.671500000000002</v>
      </c>
      <c r="GY92">
        <v>1</v>
      </c>
      <c r="GZ92">
        <v>0.52563499999999996</v>
      </c>
      <c r="HA92">
        <v>3.6394000000000002</v>
      </c>
      <c r="HB92">
        <v>20.216200000000001</v>
      </c>
      <c r="HC92">
        <v>5.23271</v>
      </c>
      <c r="HD92">
        <v>11.950100000000001</v>
      </c>
      <c r="HE92">
        <v>4.9869000000000003</v>
      </c>
      <c r="HF92">
        <v>3.286</v>
      </c>
      <c r="HG92">
        <v>9999</v>
      </c>
      <c r="HH92">
        <v>9999</v>
      </c>
      <c r="HI92">
        <v>9999</v>
      </c>
      <c r="HJ92">
        <v>190.2</v>
      </c>
      <c r="HK92">
        <v>1.86188</v>
      </c>
      <c r="HL92">
        <v>1.8595999999999999</v>
      </c>
      <c r="HM92">
        <v>1.8600399999999999</v>
      </c>
      <c r="HN92">
        <v>1.85836</v>
      </c>
      <c r="HO92">
        <v>1.8602099999999999</v>
      </c>
      <c r="HP92">
        <v>1.8575999999999999</v>
      </c>
      <c r="HQ92">
        <v>1.86609</v>
      </c>
      <c r="HR92">
        <v>1.86527</v>
      </c>
      <c r="HS92">
        <v>0</v>
      </c>
      <c r="HT92">
        <v>0</v>
      </c>
      <c r="HU92">
        <v>0</v>
      </c>
      <c r="HV92">
        <v>0</v>
      </c>
      <c r="HW92" t="s">
        <v>425</v>
      </c>
      <c r="HX92" t="s">
        <v>426</v>
      </c>
      <c r="HY92" t="s">
        <v>427</v>
      </c>
      <c r="HZ92" t="s">
        <v>427</v>
      </c>
      <c r="IA92" t="s">
        <v>427</v>
      </c>
      <c r="IB92" t="s">
        <v>427</v>
      </c>
      <c r="IC92">
        <v>0</v>
      </c>
      <c r="ID92">
        <v>100</v>
      </c>
      <c r="IE92">
        <v>100</v>
      </c>
      <c r="IF92">
        <v>0.115</v>
      </c>
      <c r="IG92">
        <v>5.1999999999999998E-2</v>
      </c>
      <c r="IH92">
        <v>8.7923239367684758E-2</v>
      </c>
      <c r="II92">
        <v>1.158620315000149E-3</v>
      </c>
      <c r="IJ92">
        <v>-1.4607559310062331E-6</v>
      </c>
      <c r="IK92">
        <v>3.8484305645441042E-10</v>
      </c>
      <c r="IL92">
        <v>-5.3748521521300607E-2</v>
      </c>
      <c r="IM92">
        <v>3.0484640434847699E-3</v>
      </c>
      <c r="IN92">
        <v>-9.3584587959385786E-5</v>
      </c>
      <c r="IO92">
        <v>6.42983829145831E-6</v>
      </c>
      <c r="IP92">
        <v>4</v>
      </c>
      <c r="IQ92">
        <v>2084</v>
      </c>
      <c r="IR92">
        <v>2</v>
      </c>
      <c r="IS92">
        <v>32</v>
      </c>
      <c r="IT92">
        <v>0.9</v>
      </c>
      <c r="IU92">
        <v>0.6</v>
      </c>
      <c r="IV92">
        <v>0.17089799999999999</v>
      </c>
      <c r="IW92">
        <v>2.5280800000000001</v>
      </c>
      <c r="IX92">
        <v>1.54297</v>
      </c>
      <c r="IY92">
        <v>2.3547400000000001</v>
      </c>
      <c r="IZ92">
        <v>1.54541</v>
      </c>
      <c r="JA92">
        <v>2.3584000000000001</v>
      </c>
      <c r="JB92">
        <v>40.451000000000001</v>
      </c>
      <c r="JC92">
        <v>24.043700000000001</v>
      </c>
      <c r="JD92">
        <v>18</v>
      </c>
      <c r="JE92">
        <v>514.88499999999999</v>
      </c>
      <c r="JF92">
        <v>494.52</v>
      </c>
      <c r="JG92">
        <v>24.0456</v>
      </c>
      <c r="JH92">
        <v>33.590200000000003</v>
      </c>
      <c r="JI92">
        <v>30</v>
      </c>
      <c r="JJ92">
        <v>33.543700000000001</v>
      </c>
      <c r="JK92">
        <v>33.469099999999997</v>
      </c>
      <c r="JL92">
        <v>3.50258</v>
      </c>
      <c r="JM92">
        <v>65.318200000000004</v>
      </c>
      <c r="JN92">
        <v>0</v>
      </c>
      <c r="JO92">
        <v>24.054400000000001</v>
      </c>
      <c r="JP92">
        <v>20</v>
      </c>
      <c r="JQ92">
        <v>12.7326</v>
      </c>
      <c r="JR92">
        <v>99.448300000000003</v>
      </c>
      <c r="JS92">
        <v>99.149199999999993</v>
      </c>
    </row>
    <row r="93" spans="1:279" x14ac:dyDescent="0.25">
      <c r="A93">
        <v>77</v>
      </c>
      <c r="B93">
        <v>1657396876.5</v>
      </c>
      <c r="C93">
        <v>19772.5</v>
      </c>
      <c r="D93" t="s">
        <v>809</v>
      </c>
      <c r="E93" t="s">
        <v>810</v>
      </c>
      <c r="F93" t="s">
        <v>413</v>
      </c>
      <c r="G93" t="s">
        <v>414</v>
      </c>
      <c r="H93" t="s">
        <v>767</v>
      </c>
      <c r="I93" t="s">
        <v>415</v>
      </c>
      <c r="J93" t="s">
        <v>768</v>
      </c>
      <c r="K93">
        <v>1657396876.5</v>
      </c>
      <c r="L93">
        <f t="shared" si="100"/>
        <v>9.4836695366784639E-3</v>
      </c>
      <c r="M93">
        <f t="shared" si="101"/>
        <v>9.4836695366784642</v>
      </c>
      <c r="N93">
        <f t="shared" si="102"/>
        <v>27.68814986738932</v>
      </c>
      <c r="O93">
        <f t="shared" si="103"/>
        <v>362.834</v>
      </c>
      <c r="P93">
        <f t="shared" si="104"/>
        <v>287.81941985675263</v>
      </c>
      <c r="Q93">
        <f t="shared" si="105"/>
        <v>28.680974904407574</v>
      </c>
      <c r="R93">
        <f t="shared" si="106"/>
        <v>36.156117796516597</v>
      </c>
      <c r="S93">
        <f t="shared" si="107"/>
        <v>0.73409960215255887</v>
      </c>
      <c r="T93">
        <f t="shared" si="108"/>
        <v>2.9231810871302395</v>
      </c>
      <c r="U93">
        <f t="shared" si="109"/>
        <v>0.64501296629920835</v>
      </c>
      <c r="V93">
        <f t="shared" si="110"/>
        <v>0.41023279497185916</v>
      </c>
      <c r="W93">
        <f t="shared" si="111"/>
        <v>289.5670490724745</v>
      </c>
      <c r="X93">
        <f t="shared" si="112"/>
        <v>27.826346096852255</v>
      </c>
      <c r="Y93">
        <f t="shared" si="113"/>
        <v>28.0138</v>
      </c>
      <c r="Z93">
        <f t="shared" si="114"/>
        <v>3.797893671601734</v>
      </c>
      <c r="AA93">
        <f t="shared" si="115"/>
        <v>60.568452860502617</v>
      </c>
      <c r="AB93">
        <f t="shared" si="116"/>
        <v>2.3781480854534802</v>
      </c>
      <c r="AC93">
        <f t="shared" si="117"/>
        <v>3.9263807694257578</v>
      </c>
      <c r="AD93">
        <f t="shared" si="118"/>
        <v>1.4197455861482537</v>
      </c>
      <c r="AE93">
        <f t="shared" si="119"/>
        <v>-418.22982656752026</v>
      </c>
      <c r="AF93">
        <f t="shared" si="120"/>
        <v>90.144076176076936</v>
      </c>
      <c r="AG93">
        <f t="shared" si="121"/>
        <v>6.7420132461704423</v>
      </c>
      <c r="AH93">
        <f t="shared" si="122"/>
        <v>-31.776688072798407</v>
      </c>
      <c r="AI93">
        <f t="shared" si="123"/>
        <v>27.570168883150711</v>
      </c>
      <c r="AJ93">
        <f t="shared" si="124"/>
        <v>9.5436381839885236</v>
      </c>
      <c r="AK93">
        <f t="shared" si="125"/>
        <v>27.68814986738932</v>
      </c>
      <c r="AL93">
        <v>405.22518802566123</v>
      </c>
      <c r="AM93">
        <v>371.73865454545449</v>
      </c>
      <c r="AN93">
        <v>-3.1477454412712727E-2</v>
      </c>
      <c r="AO93">
        <v>67.044847253307367</v>
      </c>
      <c r="AP93">
        <f t="shared" si="126"/>
        <v>9.4836695366784642</v>
      </c>
      <c r="AQ93">
        <v>12.70107117841569</v>
      </c>
      <c r="AR93">
        <v>23.867613939393941</v>
      </c>
      <c r="AS93">
        <v>-9.2355601358995645E-3</v>
      </c>
      <c r="AT93">
        <v>78.194655347785726</v>
      </c>
      <c r="AU93">
        <v>0</v>
      </c>
      <c r="AV93">
        <v>0</v>
      </c>
      <c r="AW93">
        <f t="shared" si="127"/>
        <v>1</v>
      </c>
      <c r="AX93">
        <f t="shared" si="128"/>
        <v>0</v>
      </c>
      <c r="AY93">
        <f t="shared" si="129"/>
        <v>52406.520906392834</v>
      </c>
      <c r="AZ93" t="s">
        <v>418</v>
      </c>
      <c r="BA93">
        <v>10261.299999999999</v>
      </c>
      <c r="BB93">
        <v>726.8726923076922</v>
      </c>
      <c r="BC93">
        <v>3279.05</v>
      </c>
      <c r="BD93">
        <f t="shared" si="130"/>
        <v>0.77832826815458989</v>
      </c>
      <c r="BE93">
        <v>-1.5391584728262959</v>
      </c>
      <c r="BF93" t="s">
        <v>811</v>
      </c>
      <c r="BG93">
        <v>10247.700000000001</v>
      </c>
      <c r="BH93">
        <v>818.99748000000011</v>
      </c>
      <c r="BI93">
        <v>1153.46</v>
      </c>
      <c r="BJ93">
        <f t="shared" si="131"/>
        <v>0.28996455880568028</v>
      </c>
      <c r="BK93">
        <v>0.5</v>
      </c>
      <c r="BL93">
        <f t="shared" si="132"/>
        <v>1513.1849995194168</v>
      </c>
      <c r="BM93">
        <f t="shared" si="133"/>
        <v>27.68814986738932</v>
      </c>
      <c r="BN93">
        <f t="shared" si="134"/>
        <v>219.38501038851061</v>
      </c>
      <c r="BO93">
        <f t="shared" si="135"/>
        <v>1.9315092569314476E-2</v>
      </c>
      <c r="BP93">
        <f t="shared" si="136"/>
        <v>1.8427947219669516</v>
      </c>
      <c r="BQ93">
        <f t="shared" si="137"/>
        <v>516.0631990812833</v>
      </c>
      <c r="BR93" t="s">
        <v>812</v>
      </c>
      <c r="BS93">
        <v>593.07000000000005</v>
      </c>
      <c r="BT93">
        <f t="shared" si="138"/>
        <v>593.07000000000005</v>
      </c>
      <c r="BU93">
        <f t="shared" si="139"/>
        <v>0.4858339257538189</v>
      </c>
      <c r="BV93">
        <f t="shared" si="140"/>
        <v>0.59683884437623791</v>
      </c>
      <c r="BW93">
        <f t="shared" si="141"/>
        <v>0.79136479050476927</v>
      </c>
      <c r="BX93">
        <f t="shared" si="142"/>
        <v>0.7840423612444738</v>
      </c>
      <c r="BY93">
        <f t="shared" si="143"/>
        <v>0.83285357705886409</v>
      </c>
      <c r="BZ93">
        <f t="shared" si="144"/>
        <v>0.43219572963059105</v>
      </c>
      <c r="CA93">
        <f t="shared" si="145"/>
        <v>0.56780427036940895</v>
      </c>
      <c r="CB93">
        <v>3608</v>
      </c>
      <c r="CC93">
        <v>300</v>
      </c>
      <c r="CD93">
        <v>300</v>
      </c>
      <c r="CE93">
        <v>300</v>
      </c>
      <c r="CF93">
        <v>10247.700000000001</v>
      </c>
      <c r="CG93">
        <v>1083.51</v>
      </c>
      <c r="CH93">
        <v>-1.1170299999999999E-2</v>
      </c>
      <c r="CI93">
        <v>0.57999999999999996</v>
      </c>
      <c r="CJ93" t="s">
        <v>421</v>
      </c>
      <c r="CK93" t="s">
        <v>421</v>
      </c>
      <c r="CL93" t="s">
        <v>421</v>
      </c>
      <c r="CM93" t="s">
        <v>421</v>
      </c>
      <c r="CN93" t="s">
        <v>421</v>
      </c>
      <c r="CO93" t="s">
        <v>421</v>
      </c>
      <c r="CP93" t="s">
        <v>421</v>
      </c>
      <c r="CQ93" t="s">
        <v>421</v>
      </c>
      <c r="CR93" t="s">
        <v>421</v>
      </c>
      <c r="CS93" t="s">
        <v>421</v>
      </c>
      <c r="CT93">
        <f t="shared" si="146"/>
        <v>1800</v>
      </c>
      <c r="CU93">
        <f t="shared" si="147"/>
        <v>1513.1849995194168</v>
      </c>
      <c r="CV93">
        <f t="shared" si="148"/>
        <v>0.84065833306634263</v>
      </c>
      <c r="CW93">
        <f t="shared" si="149"/>
        <v>0.1608705828180414</v>
      </c>
      <c r="CX93">
        <v>6</v>
      </c>
      <c r="CY93">
        <v>0.5</v>
      </c>
      <c r="CZ93" t="s">
        <v>422</v>
      </c>
      <c r="DA93">
        <v>2</v>
      </c>
      <c r="DB93" t="b">
        <v>1</v>
      </c>
      <c r="DC93">
        <v>1657396876.5</v>
      </c>
      <c r="DD93">
        <v>362.834</v>
      </c>
      <c r="DE93">
        <v>400.07499999999999</v>
      </c>
      <c r="DF93">
        <v>23.865200000000002</v>
      </c>
      <c r="DG93">
        <v>12.685700000000001</v>
      </c>
      <c r="DH93">
        <v>362.52</v>
      </c>
      <c r="DI93">
        <v>23.810400000000001</v>
      </c>
      <c r="DJ93">
        <v>499.98</v>
      </c>
      <c r="DK93">
        <v>99.549800000000005</v>
      </c>
      <c r="DL93">
        <v>9.9399899999999999E-2</v>
      </c>
      <c r="DM93">
        <v>28.585799999999999</v>
      </c>
      <c r="DN93">
        <v>28.0138</v>
      </c>
      <c r="DO93">
        <v>999.9</v>
      </c>
      <c r="DP93">
        <v>0</v>
      </c>
      <c r="DQ93">
        <v>0</v>
      </c>
      <c r="DR93">
        <v>10008.799999999999</v>
      </c>
      <c r="DS93">
        <v>0</v>
      </c>
      <c r="DT93">
        <v>1772.73</v>
      </c>
      <c r="DU93">
        <v>-37.241500000000002</v>
      </c>
      <c r="DV93">
        <v>371.70499999999998</v>
      </c>
      <c r="DW93">
        <v>405.21600000000001</v>
      </c>
      <c r="DX93">
        <v>11.179399999999999</v>
      </c>
      <c r="DY93">
        <v>400.07499999999999</v>
      </c>
      <c r="DZ93">
        <v>12.685700000000001</v>
      </c>
      <c r="EA93">
        <v>2.3757700000000002</v>
      </c>
      <c r="EB93">
        <v>1.2628600000000001</v>
      </c>
      <c r="EC93">
        <v>20.1996</v>
      </c>
      <c r="ED93">
        <v>10.364000000000001</v>
      </c>
      <c r="EE93">
        <v>1800</v>
      </c>
      <c r="EF93">
        <v>0.97799499999999995</v>
      </c>
      <c r="EG93">
        <v>2.2004800000000001E-2</v>
      </c>
      <c r="EH93">
        <v>0</v>
      </c>
      <c r="EI93">
        <v>820.13300000000004</v>
      </c>
      <c r="EJ93">
        <v>5.0007299999999999</v>
      </c>
      <c r="EK93">
        <v>19436.2</v>
      </c>
      <c r="EL93">
        <v>14733.3</v>
      </c>
      <c r="EM93">
        <v>45.811999999999998</v>
      </c>
      <c r="EN93">
        <v>48.25</v>
      </c>
      <c r="EO93">
        <v>47.125</v>
      </c>
      <c r="EP93">
        <v>44.686999999999998</v>
      </c>
      <c r="EQ93">
        <v>47.561999999999998</v>
      </c>
      <c r="ER93">
        <v>1755.5</v>
      </c>
      <c r="ES93">
        <v>39.5</v>
      </c>
      <c r="ET93">
        <v>0</v>
      </c>
      <c r="EU93">
        <v>122.9000000953674</v>
      </c>
      <c r="EV93">
        <v>0</v>
      </c>
      <c r="EW93">
        <v>818.99748000000011</v>
      </c>
      <c r="EX93">
        <v>5.8280769309630447</v>
      </c>
      <c r="EY93">
        <v>-201.03846077731399</v>
      </c>
      <c r="EZ93">
        <v>19339.148000000001</v>
      </c>
      <c r="FA93">
        <v>15</v>
      </c>
      <c r="FB93">
        <v>1657396840.5999999</v>
      </c>
      <c r="FC93" t="s">
        <v>813</v>
      </c>
      <c r="FD93">
        <v>1657396824.0999999</v>
      </c>
      <c r="FE93">
        <v>1657396840.5999999</v>
      </c>
      <c r="FF93">
        <v>99</v>
      </c>
      <c r="FG93">
        <v>-2.1000000000000001E-2</v>
      </c>
      <c r="FH93">
        <v>2E-3</v>
      </c>
      <c r="FI93">
        <v>0.32100000000000001</v>
      </c>
      <c r="FJ93">
        <v>-1.6E-2</v>
      </c>
      <c r="FK93">
        <v>400</v>
      </c>
      <c r="FL93">
        <v>12</v>
      </c>
      <c r="FM93">
        <v>0.05</v>
      </c>
      <c r="FN93">
        <v>0.01</v>
      </c>
      <c r="FO93">
        <v>-37.075214634146342</v>
      </c>
      <c r="FP93">
        <v>-4.5719906019123832E-2</v>
      </c>
      <c r="FQ93">
        <v>8.9741456719480889E-2</v>
      </c>
      <c r="FR93">
        <v>1</v>
      </c>
      <c r="FS93">
        <v>11.225578048780489</v>
      </c>
      <c r="FT93">
        <v>-8.1388296718186426E-2</v>
      </c>
      <c r="FU93">
        <v>4.7584658893874643E-2</v>
      </c>
      <c r="FV93">
        <v>1</v>
      </c>
      <c r="FW93">
        <v>2</v>
      </c>
      <c r="FX93">
        <v>2</v>
      </c>
      <c r="FY93" t="s">
        <v>424</v>
      </c>
      <c r="FZ93">
        <v>2.9065599999999998</v>
      </c>
      <c r="GA93">
        <v>2.8535599999999999</v>
      </c>
      <c r="GB93">
        <v>8.9985099999999998E-2</v>
      </c>
      <c r="GC93">
        <v>9.8909399999999995E-2</v>
      </c>
      <c r="GD93">
        <v>0.11172600000000001</v>
      </c>
      <c r="GE93">
        <v>7.2761500000000007E-2</v>
      </c>
      <c r="GF93">
        <v>30057.200000000001</v>
      </c>
      <c r="GG93">
        <v>23920.400000000001</v>
      </c>
      <c r="GH93">
        <v>30444.6</v>
      </c>
      <c r="GI93">
        <v>24516.6</v>
      </c>
      <c r="GJ93">
        <v>35423.800000000003</v>
      </c>
      <c r="GK93">
        <v>30539.599999999999</v>
      </c>
      <c r="GL93">
        <v>41316.699999999997</v>
      </c>
      <c r="GM93">
        <v>33899.4</v>
      </c>
      <c r="GN93">
        <v>2.05253</v>
      </c>
      <c r="GO93">
        <v>1.9190799999999999</v>
      </c>
      <c r="GP93">
        <v>-2.3625799999999999E-2</v>
      </c>
      <c r="GQ93">
        <v>0</v>
      </c>
      <c r="GR93">
        <v>28.3994</v>
      </c>
      <c r="GS93">
        <v>999.9</v>
      </c>
      <c r="GT93">
        <v>51.9</v>
      </c>
      <c r="GU93">
        <v>37</v>
      </c>
      <c r="GV93">
        <v>32.867400000000004</v>
      </c>
      <c r="GW93">
        <v>62.012999999999998</v>
      </c>
      <c r="GX93">
        <v>24.415099999999999</v>
      </c>
      <c r="GY93">
        <v>1</v>
      </c>
      <c r="GZ93">
        <v>0.52928399999999998</v>
      </c>
      <c r="HA93">
        <v>3.4144999999999999</v>
      </c>
      <c r="HB93">
        <v>20.220400000000001</v>
      </c>
      <c r="HC93">
        <v>5.2330100000000002</v>
      </c>
      <c r="HD93">
        <v>11.950100000000001</v>
      </c>
      <c r="HE93">
        <v>4.9858500000000001</v>
      </c>
      <c r="HF93">
        <v>3.28593</v>
      </c>
      <c r="HG93">
        <v>9999</v>
      </c>
      <c r="HH93">
        <v>9999</v>
      </c>
      <c r="HI93">
        <v>9999</v>
      </c>
      <c r="HJ93">
        <v>190.3</v>
      </c>
      <c r="HK93">
        <v>1.86188</v>
      </c>
      <c r="HL93">
        <v>1.8595900000000001</v>
      </c>
      <c r="HM93">
        <v>1.85999</v>
      </c>
      <c r="HN93">
        <v>1.8583400000000001</v>
      </c>
      <c r="HO93">
        <v>1.8602000000000001</v>
      </c>
      <c r="HP93">
        <v>1.8575999999999999</v>
      </c>
      <c r="HQ93">
        <v>1.86602</v>
      </c>
      <c r="HR93">
        <v>1.8652599999999999</v>
      </c>
      <c r="HS93">
        <v>0</v>
      </c>
      <c r="HT93">
        <v>0</v>
      </c>
      <c r="HU93">
        <v>0</v>
      </c>
      <c r="HV93">
        <v>0</v>
      </c>
      <c r="HW93" t="s">
        <v>425</v>
      </c>
      <c r="HX93" t="s">
        <v>426</v>
      </c>
      <c r="HY93" t="s">
        <v>427</v>
      </c>
      <c r="HZ93" t="s">
        <v>427</v>
      </c>
      <c r="IA93" t="s">
        <v>427</v>
      </c>
      <c r="IB93" t="s">
        <v>427</v>
      </c>
      <c r="IC93">
        <v>0</v>
      </c>
      <c r="ID93">
        <v>100</v>
      </c>
      <c r="IE93">
        <v>100</v>
      </c>
      <c r="IF93">
        <v>0.314</v>
      </c>
      <c r="IG93">
        <v>5.4800000000000001E-2</v>
      </c>
      <c r="IH93">
        <v>6.7127947197068216E-2</v>
      </c>
      <c r="II93">
        <v>1.158620315000149E-3</v>
      </c>
      <c r="IJ93">
        <v>-1.4607559310062331E-6</v>
      </c>
      <c r="IK93">
        <v>3.8484305645441042E-10</v>
      </c>
      <c r="IL93">
        <v>-5.1548887562963011E-2</v>
      </c>
      <c r="IM93">
        <v>3.0484640434847699E-3</v>
      </c>
      <c r="IN93">
        <v>-9.3584587959385786E-5</v>
      </c>
      <c r="IO93">
        <v>6.42983829145831E-6</v>
      </c>
      <c r="IP93">
        <v>4</v>
      </c>
      <c r="IQ93">
        <v>2084</v>
      </c>
      <c r="IR93">
        <v>2</v>
      </c>
      <c r="IS93">
        <v>32</v>
      </c>
      <c r="IT93">
        <v>0.9</v>
      </c>
      <c r="IU93">
        <v>0.6</v>
      </c>
      <c r="IV93">
        <v>1.00464</v>
      </c>
      <c r="IW93">
        <v>2.4584999999999999</v>
      </c>
      <c r="IX93">
        <v>1.54297</v>
      </c>
      <c r="IY93">
        <v>2.3571800000000001</v>
      </c>
      <c r="IZ93">
        <v>1.54541</v>
      </c>
      <c r="JA93">
        <v>2.3913600000000002</v>
      </c>
      <c r="JB93">
        <v>40.527500000000003</v>
      </c>
      <c r="JC93">
        <v>24.087499999999999</v>
      </c>
      <c r="JD93">
        <v>18</v>
      </c>
      <c r="JE93">
        <v>515.048</v>
      </c>
      <c r="JF93">
        <v>494.92</v>
      </c>
      <c r="JG93">
        <v>24.357199999999999</v>
      </c>
      <c r="JH93">
        <v>33.653500000000001</v>
      </c>
      <c r="JI93">
        <v>30.000499999999999</v>
      </c>
      <c r="JJ93">
        <v>33.610100000000003</v>
      </c>
      <c r="JK93">
        <v>33.536299999999997</v>
      </c>
      <c r="JL93">
        <v>20.1904</v>
      </c>
      <c r="JM93">
        <v>65.721800000000002</v>
      </c>
      <c r="JN93">
        <v>0</v>
      </c>
      <c r="JO93">
        <v>24.346299999999999</v>
      </c>
      <c r="JP93">
        <v>400</v>
      </c>
      <c r="JQ93">
        <v>12.5852</v>
      </c>
      <c r="JR93">
        <v>99.441699999999997</v>
      </c>
      <c r="JS93">
        <v>99.136799999999994</v>
      </c>
    </row>
    <row r="94" spans="1:279" x14ac:dyDescent="0.25">
      <c r="A94">
        <v>78</v>
      </c>
      <c r="B94">
        <v>1657397002</v>
      </c>
      <c r="C94">
        <v>19898</v>
      </c>
      <c r="D94" t="s">
        <v>814</v>
      </c>
      <c r="E94" t="s">
        <v>815</v>
      </c>
      <c r="F94" t="s">
        <v>413</v>
      </c>
      <c r="G94" t="s">
        <v>414</v>
      </c>
      <c r="H94" t="s">
        <v>767</v>
      </c>
      <c r="I94" t="s">
        <v>415</v>
      </c>
      <c r="J94" t="s">
        <v>768</v>
      </c>
      <c r="K94">
        <v>1657397002</v>
      </c>
      <c r="L94">
        <f t="shared" si="100"/>
        <v>9.5639032053018418E-3</v>
      </c>
      <c r="M94">
        <f t="shared" si="101"/>
        <v>9.5639032053018411</v>
      </c>
      <c r="N94">
        <f t="shared" si="102"/>
        <v>29.84947864879863</v>
      </c>
      <c r="O94">
        <f t="shared" si="103"/>
        <v>360.17899999999997</v>
      </c>
      <c r="P94">
        <f t="shared" si="104"/>
        <v>279.989750270515</v>
      </c>
      <c r="Q94">
        <f t="shared" si="105"/>
        <v>27.90393721014998</v>
      </c>
      <c r="R94">
        <f t="shared" si="106"/>
        <v>35.895643289457198</v>
      </c>
      <c r="S94">
        <f t="shared" si="107"/>
        <v>0.7344941015176969</v>
      </c>
      <c r="T94">
        <f t="shared" si="108"/>
        <v>2.9220438115732694</v>
      </c>
      <c r="U94">
        <f t="shared" si="109"/>
        <v>0.64528767676942334</v>
      </c>
      <c r="V94">
        <f t="shared" si="110"/>
        <v>0.41041330030078493</v>
      </c>
      <c r="W94">
        <f t="shared" si="111"/>
        <v>289.53455007260635</v>
      </c>
      <c r="X94">
        <f t="shared" si="112"/>
        <v>27.868720775754639</v>
      </c>
      <c r="Y94">
        <f t="shared" si="113"/>
        <v>28.067699999999999</v>
      </c>
      <c r="Z94">
        <f t="shared" si="114"/>
        <v>3.809842497865942</v>
      </c>
      <c r="AA94">
        <f t="shared" si="115"/>
        <v>60.356916410269037</v>
      </c>
      <c r="AB94">
        <f t="shared" si="116"/>
        <v>2.3786186799289597</v>
      </c>
      <c r="AC94">
        <f t="shared" si="117"/>
        <v>3.9409214741200147</v>
      </c>
      <c r="AD94">
        <f t="shared" si="118"/>
        <v>1.4312238179369823</v>
      </c>
      <c r="AE94">
        <f t="shared" si="119"/>
        <v>-421.76813135381121</v>
      </c>
      <c r="AF94">
        <f t="shared" si="120"/>
        <v>91.652830869077462</v>
      </c>
      <c r="AG94">
        <f t="shared" si="121"/>
        <v>6.8615390868144566</v>
      </c>
      <c r="AH94">
        <f t="shared" si="122"/>
        <v>-33.719211325312955</v>
      </c>
      <c r="AI94">
        <f t="shared" si="123"/>
        <v>29.73019010985654</v>
      </c>
      <c r="AJ94">
        <f t="shared" si="124"/>
        <v>9.6259360951365114</v>
      </c>
      <c r="AK94">
        <f t="shared" si="125"/>
        <v>29.84947864879863</v>
      </c>
      <c r="AL94">
        <v>405.03118517716081</v>
      </c>
      <c r="AM94">
        <v>368.9990181818182</v>
      </c>
      <c r="AN94">
        <v>-4.507614859073094E-2</v>
      </c>
      <c r="AO94">
        <v>67.032620457817032</v>
      </c>
      <c r="AP94">
        <f t="shared" si="126"/>
        <v>9.5639032053018411</v>
      </c>
      <c r="AQ94">
        <v>12.59465989002973</v>
      </c>
      <c r="AR94">
        <v>23.87196909090909</v>
      </c>
      <c r="AS94">
        <v>-1.224159491779889E-2</v>
      </c>
      <c r="AT94">
        <v>78.157215778997639</v>
      </c>
      <c r="AU94">
        <v>0</v>
      </c>
      <c r="AV94">
        <v>0</v>
      </c>
      <c r="AW94">
        <f t="shared" si="127"/>
        <v>1</v>
      </c>
      <c r="AX94">
        <f t="shared" si="128"/>
        <v>0</v>
      </c>
      <c r="AY94">
        <f t="shared" si="129"/>
        <v>52363.084255263966</v>
      </c>
      <c r="AZ94" t="s">
        <v>418</v>
      </c>
      <c r="BA94">
        <v>10261.299999999999</v>
      </c>
      <c r="BB94">
        <v>726.8726923076922</v>
      </c>
      <c r="BC94">
        <v>3279.05</v>
      </c>
      <c r="BD94">
        <f t="shared" si="130"/>
        <v>0.77832826815458989</v>
      </c>
      <c r="BE94">
        <v>-1.5391584728262959</v>
      </c>
      <c r="BF94" t="s">
        <v>816</v>
      </c>
      <c r="BG94">
        <v>10246.299999999999</v>
      </c>
      <c r="BH94">
        <v>846.04427999999996</v>
      </c>
      <c r="BI94">
        <v>1227.48</v>
      </c>
      <c r="BJ94">
        <f t="shared" si="131"/>
        <v>0.31074699384104021</v>
      </c>
      <c r="BK94">
        <v>0.5</v>
      </c>
      <c r="BL94">
        <f t="shared" si="132"/>
        <v>1513.0166995194852</v>
      </c>
      <c r="BM94">
        <f t="shared" si="133"/>
        <v>29.84947864879863</v>
      </c>
      <c r="BN94">
        <f t="shared" si="134"/>
        <v>235.08269550348624</v>
      </c>
      <c r="BO94">
        <f t="shared" si="135"/>
        <v>2.0745730785121905E-2</v>
      </c>
      <c r="BP94">
        <f t="shared" si="136"/>
        <v>1.6713673542542447</v>
      </c>
      <c r="BQ94">
        <f t="shared" si="137"/>
        <v>530.3724183478987</v>
      </c>
      <c r="BR94" t="s">
        <v>817</v>
      </c>
      <c r="BS94">
        <v>606.92999999999995</v>
      </c>
      <c r="BT94">
        <f t="shared" si="138"/>
        <v>606.92999999999995</v>
      </c>
      <c r="BU94">
        <f t="shared" si="139"/>
        <v>0.50554795190145674</v>
      </c>
      <c r="BV94">
        <f t="shared" si="140"/>
        <v>0.61467362823301908</v>
      </c>
      <c r="BW94">
        <f t="shared" si="141"/>
        <v>0.76776866308399316</v>
      </c>
      <c r="BX94">
        <f t="shared" si="142"/>
        <v>0.7619459687041662</v>
      </c>
      <c r="BY94">
        <f t="shared" si="143"/>
        <v>0.80385088991134412</v>
      </c>
      <c r="BZ94">
        <f t="shared" si="144"/>
        <v>0.44095075636403602</v>
      </c>
      <c r="CA94">
        <f t="shared" si="145"/>
        <v>0.55904924363596398</v>
      </c>
      <c r="CB94">
        <v>3610</v>
      </c>
      <c r="CC94">
        <v>300</v>
      </c>
      <c r="CD94">
        <v>300</v>
      </c>
      <c r="CE94">
        <v>300</v>
      </c>
      <c r="CF94">
        <v>10246.299999999999</v>
      </c>
      <c r="CG94">
        <v>1141.8699999999999</v>
      </c>
      <c r="CH94">
        <v>-1.1169500000000001E-2</v>
      </c>
      <c r="CI94">
        <v>-0.98</v>
      </c>
      <c r="CJ94" t="s">
        <v>421</v>
      </c>
      <c r="CK94" t="s">
        <v>421</v>
      </c>
      <c r="CL94" t="s">
        <v>421</v>
      </c>
      <c r="CM94" t="s">
        <v>421</v>
      </c>
      <c r="CN94" t="s">
        <v>421</v>
      </c>
      <c r="CO94" t="s">
        <v>421</v>
      </c>
      <c r="CP94" t="s">
        <v>421</v>
      </c>
      <c r="CQ94" t="s">
        <v>421</v>
      </c>
      <c r="CR94" t="s">
        <v>421</v>
      </c>
      <c r="CS94" t="s">
        <v>421</v>
      </c>
      <c r="CT94">
        <f t="shared" si="146"/>
        <v>1799.8</v>
      </c>
      <c r="CU94">
        <f t="shared" si="147"/>
        <v>1513.0166995194852</v>
      </c>
      <c r="CV94">
        <f t="shared" si="148"/>
        <v>0.84065823953744034</v>
      </c>
      <c r="CW94">
        <f t="shared" si="149"/>
        <v>0.16087040230725988</v>
      </c>
      <c r="CX94">
        <v>6</v>
      </c>
      <c r="CY94">
        <v>0.5</v>
      </c>
      <c r="CZ94" t="s">
        <v>422</v>
      </c>
      <c r="DA94">
        <v>2</v>
      </c>
      <c r="DB94" t="b">
        <v>1</v>
      </c>
      <c r="DC94">
        <v>1657397002</v>
      </c>
      <c r="DD94">
        <v>360.17899999999997</v>
      </c>
      <c r="DE94">
        <v>400.01100000000002</v>
      </c>
      <c r="DF94">
        <v>23.8672</v>
      </c>
      <c r="DG94">
        <v>12.5931</v>
      </c>
      <c r="DH94">
        <v>359.91399999999999</v>
      </c>
      <c r="DI94">
        <v>23.8124</v>
      </c>
      <c r="DJ94">
        <v>500.05900000000003</v>
      </c>
      <c r="DK94">
        <v>99.5608</v>
      </c>
      <c r="DL94">
        <v>9.9766800000000003E-2</v>
      </c>
      <c r="DM94">
        <v>28.6495</v>
      </c>
      <c r="DN94">
        <v>28.067699999999999</v>
      </c>
      <c r="DO94">
        <v>999.9</v>
      </c>
      <c r="DP94">
        <v>0</v>
      </c>
      <c r="DQ94">
        <v>0</v>
      </c>
      <c r="DR94">
        <v>10001.200000000001</v>
      </c>
      <c r="DS94">
        <v>0</v>
      </c>
      <c r="DT94">
        <v>1813.54</v>
      </c>
      <c r="DU94">
        <v>-39.831299999999999</v>
      </c>
      <c r="DV94">
        <v>368.98599999999999</v>
      </c>
      <c r="DW94">
        <v>405.11200000000002</v>
      </c>
      <c r="DX94">
        <v>11.2742</v>
      </c>
      <c r="DY94">
        <v>400.01100000000002</v>
      </c>
      <c r="DZ94">
        <v>12.5931</v>
      </c>
      <c r="EA94">
        <v>2.3762400000000001</v>
      </c>
      <c r="EB94">
        <v>1.2537799999999999</v>
      </c>
      <c r="EC94">
        <v>20.2028</v>
      </c>
      <c r="ED94">
        <v>10.2559</v>
      </c>
      <c r="EE94">
        <v>1799.8</v>
      </c>
      <c r="EF94">
        <v>0.97799899999999995</v>
      </c>
      <c r="EG94">
        <v>2.2001300000000001E-2</v>
      </c>
      <c r="EH94">
        <v>0</v>
      </c>
      <c r="EI94">
        <v>846.56799999999998</v>
      </c>
      <c r="EJ94">
        <v>5.0007299999999999</v>
      </c>
      <c r="EK94">
        <v>20155</v>
      </c>
      <c r="EL94">
        <v>14731.7</v>
      </c>
      <c r="EM94">
        <v>46.125</v>
      </c>
      <c r="EN94">
        <v>48.375</v>
      </c>
      <c r="EO94">
        <v>47.311999999999998</v>
      </c>
      <c r="EP94">
        <v>46.375</v>
      </c>
      <c r="EQ94">
        <v>47.686999999999998</v>
      </c>
      <c r="ER94">
        <v>1755.31</v>
      </c>
      <c r="ES94">
        <v>39.49</v>
      </c>
      <c r="ET94">
        <v>0</v>
      </c>
      <c r="EU94">
        <v>124.7999999523163</v>
      </c>
      <c r="EV94">
        <v>0</v>
      </c>
      <c r="EW94">
        <v>846.04427999999996</v>
      </c>
      <c r="EX94">
        <v>7.2913846174529118</v>
      </c>
      <c r="EY94">
        <v>111.6692274065086</v>
      </c>
      <c r="EZ94">
        <v>20043.36</v>
      </c>
      <c r="FA94">
        <v>15</v>
      </c>
      <c r="FB94">
        <v>1657396966</v>
      </c>
      <c r="FC94" t="s">
        <v>818</v>
      </c>
      <c r="FD94">
        <v>1657396951</v>
      </c>
      <c r="FE94">
        <v>1657396966</v>
      </c>
      <c r="FF94">
        <v>100</v>
      </c>
      <c r="FG94">
        <v>-4.7E-2</v>
      </c>
      <c r="FH94">
        <v>0</v>
      </c>
      <c r="FI94">
        <v>0.27400000000000002</v>
      </c>
      <c r="FJ94">
        <v>-1.6E-2</v>
      </c>
      <c r="FK94">
        <v>400</v>
      </c>
      <c r="FL94">
        <v>12</v>
      </c>
      <c r="FM94">
        <v>0.09</v>
      </c>
      <c r="FN94">
        <v>0.01</v>
      </c>
      <c r="FO94">
        <v>-39.706200000000003</v>
      </c>
      <c r="FP94">
        <v>0.28843275261328949</v>
      </c>
      <c r="FQ94">
        <v>8.2885042341199075E-2</v>
      </c>
      <c r="FR94">
        <v>1</v>
      </c>
      <c r="FS94">
        <v>11.34992195121951</v>
      </c>
      <c r="FT94">
        <v>-8.9713588850168419E-2</v>
      </c>
      <c r="FU94">
        <v>3.9738299472589667E-2</v>
      </c>
      <c r="FV94">
        <v>1</v>
      </c>
      <c r="FW94">
        <v>2</v>
      </c>
      <c r="FX94">
        <v>2</v>
      </c>
      <c r="FY94" t="s">
        <v>424</v>
      </c>
      <c r="FZ94">
        <v>2.9065500000000002</v>
      </c>
      <c r="GA94">
        <v>2.8538600000000001</v>
      </c>
      <c r="GB94">
        <v>8.9459800000000006E-2</v>
      </c>
      <c r="GC94">
        <v>9.8884E-2</v>
      </c>
      <c r="GD94">
        <v>0.111722</v>
      </c>
      <c r="GE94">
        <v>7.2353200000000006E-2</v>
      </c>
      <c r="GF94">
        <v>30067.9</v>
      </c>
      <c r="GG94">
        <v>23915.5</v>
      </c>
      <c r="GH94">
        <v>30438.6</v>
      </c>
      <c r="GI94">
        <v>24511.3</v>
      </c>
      <c r="GJ94">
        <v>35417</v>
      </c>
      <c r="GK94">
        <v>30547.5</v>
      </c>
      <c r="GL94">
        <v>41308.5</v>
      </c>
      <c r="GM94">
        <v>33893.199999999997</v>
      </c>
      <c r="GN94">
        <v>2.0510199999999998</v>
      </c>
      <c r="GO94">
        <v>1.9171199999999999</v>
      </c>
      <c r="GP94">
        <v>-3.3341299999999997E-2</v>
      </c>
      <c r="GQ94">
        <v>0</v>
      </c>
      <c r="GR94">
        <v>28.611799999999999</v>
      </c>
      <c r="GS94">
        <v>999.9</v>
      </c>
      <c r="GT94">
        <v>51.9</v>
      </c>
      <c r="GU94">
        <v>37.1</v>
      </c>
      <c r="GV94">
        <v>33.046900000000001</v>
      </c>
      <c r="GW94">
        <v>62.012999999999998</v>
      </c>
      <c r="GX94">
        <v>24.475200000000001</v>
      </c>
      <c r="GY94">
        <v>1</v>
      </c>
      <c r="GZ94">
        <v>0.54522599999999999</v>
      </c>
      <c r="HA94">
        <v>4.5254200000000004</v>
      </c>
      <c r="HB94">
        <v>20.194400000000002</v>
      </c>
      <c r="HC94">
        <v>5.2337600000000002</v>
      </c>
      <c r="HD94">
        <v>11.9506</v>
      </c>
      <c r="HE94">
        <v>4.9872500000000004</v>
      </c>
      <c r="HF94">
        <v>3.2858499999999999</v>
      </c>
      <c r="HG94">
        <v>9999</v>
      </c>
      <c r="HH94">
        <v>9999</v>
      </c>
      <c r="HI94">
        <v>9999</v>
      </c>
      <c r="HJ94">
        <v>190.3</v>
      </c>
      <c r="HK94">
        <v>1.86189</v>
      </c>
      <c r="HL94">
        <v>1.8596200000000001</v>
      </c>
      <c r="HM94">
        <v>1.8600300000000001</v>
      </c>
      <c r="HN94">
        <v>1.8583499999999999</v>
      </c>
      <c r="HO94">
        <v>1.86022</v>
      </c>
      <c r="HP94">
        <v>1.8575999999999999</v>
      </c>
      <c r="HQ94">
        <v>1.86609</v>
      </c>
      <c r="HR94">
        <v>1.86531</v>
      </c>
      <c r="HS94">
        <v>0</v>
      </c>
      <c r="HT94">
        <v>0</v>
      </c>
      <c r="HU94">
        <v>0</v>
      </c>
      <c r="HV94">
        <v>0</v>
      </c>
      <c r="HW94" t="s">
        <v>425</v>
      </c>
      <c r="HX94" t="s">
        <v>426</v>
      </c>
      <c r="HY94" t="s">
        <v>427</v>
      </c>
      <c r="HZ94" t="s">
        <v>427</v>
      </c>
      <c r="IA94" t="s">
        <v>427</v>
      </c>
      <c r="IB94" t="s">
        <v>427</v>
      </c>
      <c r="IC94">
        <v>0</v>
      </c>
      <c r="ID94">
        <v>100</v>
      </c>
      <c r="IE94">
        <v>100</v>
      </c>
      <c r="IF94">
        <v>0.26500000000000001</v>
      </c>
      <c r="IG94">
        <v>5.4800000000000001E-2</v>
      </c>
      <c r="IH94">
        <v>1.9782952772220749E-2</v>
      </c>
      <c r="II94">
        <v>1.158620315000149E-3</v>
      </c>
      <c r="IJ94">
        <v>-1.4607559310062331E-6</v>
      </c>
      <c r="IK94">
        <v>3.8484305645441042E-10</v>
      </c>
      <c r="IL94">
        <v>-5.1484855423703957E-2</v>
      </c>
      <c r="IM94">
        <v>3.0484640434847699E-3</v>
      </c>
      <c r="IN94">
        <v>-9.3584587959385786E-5</v>
      </c>
      <c r="IO94">
        <v>6.42983829145831E-6</v>
      </c>
      <c r="IP94">
        <v>4</v>
      </c>
      <c r="IQ94">
        <v>2084</v>
      </c>
      <c r="IR94">
        <v>2</v>
      </c>
      <c r="IS94">
        <v>32</v>
      </c>
      <c r="IT94">
        <v>0.8</v>
      </c>
      <c r="IU94">
        <v>0.6</v>
      </c>
      <c r="IV94">
        <v>1.00342</v>
      </c>
      <c r="IW94">
        <v>2.4597199999999999</v>
      </c>
      <c r="IX94">
        <v>1.54297</v>
      </c>
      <c r="IY94">
        <v>2.3584000000000001</v>
      </c>
      <c r="IZ94">
        <v>1.54541</v>
      </c>
      <c r="JA94">
        <v>2.3828100000000001</v>
      </c>
      <c r="JB94">
        <v>40.6554</v>
      </c>
      <c r="JC94">
        <v>24.043700000000001</v>
      </c>
      <c r="JD94">
        <v>18</v>
      </c>
      <c r="JE94">
        <v>514.85</v>
      </c>
      <c r="JF94">
        <v>494.31900000000002</v>
      </c>
      <c r="JG94">
        <v>23.7241</v>
      </c>
      <c r="JH94">
        <v>33.767499999999998</v>
      </c>
      <c r="JI94">
        <v>30.001200000000001</v>
      </c>
      <c r="JJ94">
        <v>33.702199999999998</v>
      </c>
      <c r="JK94">
        <v>33.630299999999998</v>
      </c>
      <c r="JL94">
        <v>20.179600000000001</v>
      </c>
      <c r="JM94">
        <v>65.795199999999994</v>
      </c>
      <c r="JN94">
        <v>0</v>
      </c>
      <c r="JO94">
        <v>23.685400000000001</v>
      </c>
      <c r="JP94">
        <v>400</v>
      </c>
      <c r="JQ94">
        <v>12.585000000000001</v>
      </c>
      <c r="JR94">
        <v>99.421999999999997</v>
      </c>
      <c r="JS94">
        <v>99.117400000000004</v>
      </c>
    </row>
    <row r="95" spans="1:279" x14ac:dyDescent="0.25">
      <c r="A95">
        <v>79</v>
      </c>
      <c r="B95">
        <v>1657397152.5</v>
      </c>
      <c r="C95">
        <v>20048.5</v>
      </c>
      <c r="D95" t="s">
        <v>819</v>
      </c>
      <c r="E95" t="s">
        <v>820</v>
      </c>
      <c r="F95" t="s">
        <v>413</v>
      </c>
      <c r="G95" t="s">
        <v>414</v>
      </c>
      <c r="H95" t="s">
        <v>767</v>
      </c>
      <c r="I95" t="s">
        <v>415</v>
      </c>
      <c r="J95" t="s">
        <v>768</v>
      </c>
      <c r="K95">
        <v>1657397152.5</v>
      </c>
      <c r="L95">
        <f t="shared" si="100"/>
        <v>9.6939899235737488E-3</v>
      </c>
      <c r="M95">
        <f t="shared" si="101"/>
        <v>9.6939899235737492</v>
      </c>
      <c r="N95">
        <f t="shared" si="102"/>
        <v>35.932554478882039</v>
      </c>
      <c r="O95">
        <f t="shared" si="103"/>
        <v>451.71100000000001</v>
      </c>
      <c r="P95">
        <f t="shared" si="104"/>
        <v>355.79026107745682</v>
      </c>
      <c r="Q95">
        <f t="shared" si="105"/>
        <v>35.460644014177376</v>
      </c>
      <c r="R95">
        <f t="shared" si="106"/>
        <v>45.020802198969996</v>
      </c>
      <c r="S95">
        <f t="shared" si="107"/>
        <v>0.74455845238535523</v>
      </c>
      <c r="T95">
        <f t="shared" si="108"/>
        <v>2.9202026290651846</v>
      </c>
      <c r="U95">
        <f t="shared" si="109"/>
        <v>0.65300278668459311</v>
      </c>
      <c r="V95">
        <f t="shared" si="110"/>
        <v>0.41541078051053615</v>
      </c>
      <c r="W95">
        <f t="shared" si="111"/>
        <v>289.57865907298537</v>
      </c>
      <c r="X95">
        <f t="shared" si="112"/>
        <v>27.786503050373106</v>
      </c>
      <c r="Y95">
        <f t="shared" si="113"/>
        <v>27.965399999999999</v>
      </c>
      <c r="Z95">
        <f t="shared" si="114"/>
        <v>3.787191987483463</v>
      </c>
      <c r="AA95">
        <f t="shared" si="115"/>
        <v>59.878411719456345</v>
      </c>
      <c r="AB95">
        <f t="shared" si="116"/>
        <v>2.3531841116079999</v>
      </c>
      <c r="AC95">
        <f t="shared" si="117"/>
        <v>3.9299374249156602</v>
      </c>
      <c r="AD95">
        <f t="shared" si="118"/>
        <v>1.4340078758754631</v>
      </c>
      <c r="AE95">
        <f t="shared" si="119"/>
        <v>-427.50495562960231</v>
      </c>
      <c r="AF95">
        <f t="shared" si="120"/>
        <v>100.12800119187163</v>
      </c>
      <c r="AG95">
        <f t="shared" si="121"/>
        <v>7.495141941769452</v>
      </c>
      <c r="AH95">
        <f t="shared" si="122"/>
        <v>-30.303153422975825</v>
      </c>
      <c r="AI95">
        <f t="shared" si="123"/>
        <v>35.822093692788542</v>
      </c>
      <c r="AJ95">
        <f t="shared" si="124"/>
        <v>9.6933782378809976</v>
      </c>
      <c r="AK95">
        <f t="shared" si="125"/>
        <v>35.932554478882039</v>
      </c>
      <c r="AL95">
        <v>506.12871104285722</v>
      </c>
      <c r="AM95">
        <v>462.62976969696967</v>
      </c>
      <c r="AN95">
        <v>-2.749729610135835E-2</v>
      </c>
      <c r="AO95">
        <v>67.003642946867615</v>
      </c>
      <c r="AP95">
        <f t="shared" si="126"/>
        <v>9.6939899235737492</v>
      </c>
      <c r="AQ95">
        <v>12.25498146944466</v>
      </c>
      <c r="AR95">
        <v>23.611059393939389</v>
      </c>
      <c r="AS95">
        <v>-4.3440257210781432E-5</v>
      </c>
      <c r="AT95">
        <v>78.043349628386295</v>
      </c>
      <c r="AU95">
        <v>0</v>
      </c>
      <c r="AV95">
        <v>0</v>
      </c>
      <c r="AW95">
        <f t="shared" si="127"/>
        <v>1</v>
      </c>
      <c r="AX95">
        <f t="shared" si="128"/>
        <v>0</v>
      </c>
      <c r="AY95">
        <f t="shared" si="129"/>
        <v>52318.801567812276</v>
      </c>
      <c r="AZ95" t="s">
        <v>418</v>
      </c>
      <c r="BA95">
        <v>10261.299999999999</v>
      </c>
      <c r="BB95">
        <v>726.8726923076922</v>
      </c>
      <c r="BC95">
        <v>3279.05</v>
      </c>
      <c r="BD95">
        <f t="shared" si="130"/>
        <v>0.77832826815458989</v>
      </c>
      <c r="BE95">
        <v>-1.5391584728262959</v>
      </c>
      <c r="BF95" t="s">
        <v>821</v>
      </c>
      <c r="BG95">
        <v>10249.9</v>
      </c>
      <c r="BH95">
        <v>880.89452000000006</v>
      </c>
      <c r="BI95">
        <v>1304.47</v>
      </c>
      <c r="BJ95">
        <f t="shared" si="131"/>
        <v>0.32471078675630716</v>
      </c>
      <c r="BK95">
        <v>0.5</v>
      </c>
      <c r="BL95">
        <f t="shared" si="132"/>
        <v>1513.2515995196816</v>
      </c>
      <c r="BM95">
        <f t="shared" si="133"/>
        <v>35.932554478882039</v>
      </c>
      <c r="BN95">
        <f t="shared" si="134"/>
        <v>245.68455872013803</v>
      </c>
      <c r="BO95">
        <f t="shared" si="135"/>
        <v>2.4762381195302989E-2</v>
      </c>
      <c r="BP95">
        <f t="shared" si="136"/>
        <v>1.5137028831632771</v>
      </c>
      <c r="BQ95">
        <f t="shared" si="137"/>
        <v>544.25168476135866</v>
      </c>
      <c r="BR95" t="s">
        <v>822</v>
      </c>
      <c r="BS95">
        <v>619.34</v>
      </c>
      <c r="BT95">
        <f t="shared" si="138"/>
        <v>619.34</v>
      </c>
      <c r="BU95">
        <f t="shared" si="139"/>
        <v>0.52521713799474112</v>
      </c>
      <c r="BV95">
        <f t="shared" si="140"/>
        <v>0.61824103454818791</v>
      </c>
      <c r="BW95">
        <f t="shared" si="141"/>
        <v>0.74240424707956887</v>
      </c>
      <c r="BX95">
        <f t="shared" si="142"/>
        <v>0.73334046810627296</v>
      </c>
      <c r="BY95">
        <f t="shared" si="143"/>
        <v>0.77368449051270094</v>
      </c>
      <c r="BZ95">
        <f t="shared" si="144"/>
        <v>0.43467338443321762</v>
      </c>
      <c r="CA95">
        <f t="shared" si="145"/>
        <v>0.56532661556678243</v>
      </c>
      <c r="CB95">
        <v>3612</v>
      </c>
      <c r="CC95">
        <v>300</v>
      </c>
      <c r="CD95">
        <v>300</v>
      </c>
      <c r="CE95">
        <v>300</v>
      </c>
      <c r="CF95">
        <v>10249.9</v>
      </c>
      <c r="CG95">
        <v>1217.8599999999999</v>
      </c>
      <c r="CH95">
        <v>-1.11734E-2</v>
      </c>
      <c r="CI95">
        <v>2.2400000000000002</v>
      </c>
      <c r="CJ95" t="s">
        <v>421</v>
      </c>
      <c r="CK95" t="s">
        <v>421</v>
      </c>
      <c r="CL95" t="s">
        <v>421</v>
      </c>
      <c r="CM95" t="s">
        <v>421</v>
      </c>
      <c r="CN95" t="s">
        <v>421</v>
      </c>
      <c r="CO95" t="s">
        <v>421</v>
      </c>
      <c r="CP95" t="s">
        <v>421</v>
      </c>
      <c r="CQ95" t="s">
        <v>421</v>
      </c>
      <c r="CR95" t="s">
        <v>421</v>
      </c>
      <c r="CS95" t="s">
        <v>421</v>
      </c>
      <c r="CT95">
        <f t="shared" si="146"/>
        <v>1800.08</v>
      </c>
      <c r="CU95">
        <f t="shared" si="147"/>
        <v>1513.2515995196816</v>
      </c>
      <c r="CV95">
        <f t="shared" si="148"/>
        <v>0.84065797049002355</v>
      </c>
      <c r="CW95">
        <f t="shared" si="149"/>
        <v>0.1608698830457454</v>
      </c>
      <c r="CX95">
        <v>6</v>
      </c>
      <c r="CY95">
        <v>0.5</v>
      </c>
      <c r="CZ95" t="s">
        <v>422</v>
      </c>
      <c r="DA95">
        <v>2</v>
      </c>
      <c r="DB95" t="b">
        <v>1</v>
      </c>
      <c r="DC95">
        <v>1657397152.5</v>
      </c>
      <c r="DD95">
        <v>451.71100000000001</v>
      </c>
      <c r="DE95">
        <v>499.94200000000001</v>
      </c>
      <c r="DF95">
        <v>23.610399999999998</v>
      </c>
      <c r="DG95">
        <v>12.2553</v>
      </c>
      <c r="DH95">
        <v>451.46899999999999</v>
      </c>
      <c r="DI95">
        <v>23.557200000000002</v>
      </c>
      <c r="DJ95">
        <v>500.10199999999998</v>
      </c>
      <c r="DK95">
        <v>99.567700000000002</v>
      </c>
      <c r="DL95">
        <v>9.9570000000000006E-2</v>
      </c>
      <c r="DM95">
        <v>28.601400000000002</v>
      </c>
      <c r="DN95">
        <v>27.965399999999999</v>
      </c>
      <c r="DO95">
        <v>999.9</v>
      </c>
      <c r="DP95">
        <v>0</v>
      </c>
      <c r="DQ95">
        <v>0</v>
      </c>
      <c r="DR95">
        <v>9990</v>
      </c>
      <c r="DS95">
        <v>0</v>
      </c>
      <c r="DT95">
        <v>1919.36</v>
      </c>
      <c r="DU95">
        <v>-48.230800000000002</v>
      </c>
      <c r="DV95">
        <v>462.63400000000001</v>
      </c>
      <c r="DW95">
        <v>506.14499999999998</v>
      </c>
      <c r="DX95">
        <v>11.3551</v>
      </c>
      <c r="DY95">
        <v>499.94200000000001</v>
      </c>
      <c r="DZ95">
        <v>12.2553</v>
      </c>
      <c r="EA95">
        <v>2.3508300000000002</v>
      </c>
      <c r="EB95">
        <v>1.2202299999999999</v>
      </c>
      <c r="EC95">
        <v>20.029</v>
      </c>
      <c r="ED95">
        <v>9.8507400000000001</v>
      </c>
      <c r="EE95">
        <v>1800.08</v>
      </c>
      <c r="EF95">
        <v>0.97800900000000002</v>
      </c>
      <c r="EG95">
        <v>2.1991299999999998E-2</v>
      </c>
      <c r="EH95">
        <v>0</v>
      </c>
      <c r="EI95">
        <v>882.07299999999998</v>
      </c>
      <c r="EJ95">
        <v>5.0007299999999999</v>
      </c>
      <c r="EK95">
        <v>20684.900000000001</v>
      </c>
      <c r="EL95">
        <v>14734.1</v>
      </c>
      <c r="EM95">
        <v>45.5</v>
      </c>
      <c r="EN95">
        <v>48.186999999999998</v>
      </c>
      <c r="EO95">
        <v>47</v>
      </c>
      <c r="EP95">
        <v>43.811999999999998</v>
      </c>
      <c r="EQ95">
        <v>47.311999999999998</v>
      </c>
      <c r="ER95">
        <v>1755.6</v>
      </c>
      <c r="ES95">
        <v>39.479999999999997</v>
      </c>
      <c r="ET95">
        <v>0</v>
      </c>
      <c r="EU95">
        <v>150</v>
      </c>
      <c r="EV95">
        <v>0</v>
      </c>
      <c r="EW95">
        <v>880.89452000000006</v>
      </c>
      <c r="EX95">
        <v>9.355769252084583</v>
      </c>
      <c r="EY95">
        <v>390.41538407993829</v>
      </c>
      <c r="EZ95">
        <v>20620.02</v>
      </c>
      <c r="FA95">
        <v>15</v>
      </c>
      <c r="FB95">
        <v>1657397080.5</v>
      </c>
      <c r="FC95" t="s">
        <v>823</v>
      </c>
      <c r="FD95">
        <v>1657397075.5</v>
      </c>
      <c r="FE95">
        <v>1657397080.5</v>
      </c>
      <c r="FF95">
        <v>101</v>
      </c>
      <c r="FG95">
        <v>-3.7999999999999999E-2</v>
      </c>
      <c r="FH95">
        <v>1E-3</v>
      </c>
      <c r="FI95">
        <v>0.24399999999999999</v>
      </c>
      <c r="FJ95">
        <v>-1.4999999999999999E-2</v>
      </c>
      <c r="FK95">
        <v>500</v>
      </c>
      <c r="FL95">
        <v>12</v>
      </c>
      <c r="FM95">
        <v>0.02</v>
      </c>
      <c r="FN95">
        <v>0.01</v>
      </c>
      <c r="FO95">
        <v>-48.183982499999999</v>
      </c>
      <c r="FP95">
        <v>-0.44903076923069368</v>
      </c>
      <c r="FQ95">
        <v>0.13260318602412979</v>
      </c>
      <c r="FR95">
        <v>1</v>
      </c>
      <c r="FS95">
        <v>11.3504425</v>
      </c>
      <c r="FT95">
        <v>1.797748592863115E-3</v>
      </c>
      <c r="FU95">
        <v>3.9695017004657022E-3</v>
      </c>
      <c r="FV95">
        <v>1</v>
      </c>
      <c r="FW95">
        <v>2</v>
      </c>
      <c r="FX95">
        <v>2</v>
      </c>
      <c r="FY95" t="s">
        <v>424</v>
      </c>
      <c r="FZ95">
        <v>2.90646</v>
      </c>
      <c r="GA95">
        <v>2.8535699999999999</v>
      </c>
      <c r="GB95">
        <v>0.10659</v>
      </c>
      <c r="GC95">
        <v>0.116924</v>
      </c>
      <c r="GD95">
        <v>0.110859</v>
      </c>
      <c r="GE95">
        <v>7.0873900000000004E-2</v>
      </c>
      <c r="GF95">
        <v>29495.1</v>
      </c>
      <c r="GG95">
        <v>23430.799999999999</v>
      </c>
      <c r="GH95">
        <v>30432.799999999999</v>
      </c>
      <c r="GI95">
        <v>24506.2</v>
      </c>
      <c r="GJ95">
        <v>35445.199999999997</v>
      </c>
      <c r="GK95">
        <v>30591.200000000001</v>
      </c>
      <c r="GL95">
        <v>41300.9</v>
      </c>
      <c r="GM95">
        <v>33887.5</v>
      </c>
      <c r="GN95">
        <v>2.0504699999999998</v>
      </c>
      <c r="GO95">
        <v>1.9150499999999999</v>
      </c>
      <c r="GP95">
        <v>-1.9576400000000001E-2</v>
      </c>
      <c r="GQ95">
        <v>0</v>
      </c>
      <c r="GR95">
        <v>28.2849</v>
      </c>
      <c r="GS95">
        <v>999.9</v>
      </c>
      <c r="GT95">
        <v>51.8</v>
      </c>
      <c r="GU95">
        <v>37.1</v>
      </c>
      <c r="GV95">
        <v>32.978299999999997</v>
      </c>
      <c r="GW95">
        <v>62.133000000000003</v>
      </c>
      <c r="GX95">
        <v>24.507200000000001</v>
      </c>
      <c r="GY95">
        <v>1</v>
      </c>
      <c r="GZ95">
        <v>0.54297300000000004</v>
      </c>
      <c r="HA95">
        <v>2.0762</v>
      </c>
      <c r="HB95">
        <v>20.241800000000001</v>
      </c>
      <c r="HC95">
        <v>5.2301700000000002</v>
      </c>
      <c r="HD95">
        <v>11.950100000000001</v>
      </c>
      <c r="HE95">
        <v>4.9859999999999998</v>
      </c>
      <c r="HF95">
        <v>3.2852800000000002</v>
      </c>
      <c r="HG95">
        <v>9999</v>
      </c>
      <c r="HH95">
        <v>9999</v>
      </c>
      <c r="HI95">
        <v>9999</v>
      </c>
      <c r="HJ95">
        <v>190.3</v>
      </c>
      <c r="HK95">
        <v>1.86188</v>
      </c>
      <c r="HL95">
        <v>1.8595999999999999</v>
      </c>
      <c r="HM95">
        <v>1.8600300000000001</v>
      </c>
      <c r="HN95">
        <v>1.85833</v>
      </c>
      <c r="HO95">
        <v>1.8602000000000001</v>
      </c>
      <c r="HP95">
        <v>1.8575999999999999</v>
      </c>
      <c r="HQ95">
        <v>1.86608</v>
      </c>
      <c r="HR95">
        <v>1.8652500000000001</v>
      </c>
      <c r="HS95">
        <v>0</v>
      </c>
      <c r="HT95">
        <v>0</v>
      </c>
      <c r="HU95">
        <v>0</v>
      </c>
      <c r="HV95">
        <v>0</v>
      </c>
      <c r="HW95" t="s">
        <v>425</v>
      </c>
      <c r="HX95" t="s">
        <v>426</v>
      </c>
      <c r="HY95" t="s">
        <v>427</v>
      </c>
      <c r="HZ95" t="s">
        <v>427</v>
      </c>
      <c r="IA95" t="s">
        <v>427</v>
      </c>
      <c r="IB95" t="s">
        <v>427</v>
      </c>
      <c r="IC95">
        <v>0</v>
      </c>
      <c r="ID95">
        <v>100</v>
      </c>
      <c r="IE95">
        <v>100</v>
      </c>
      <c r="IF95">
        <v>0.24199999999999999</v>
      </c>
      <c r="IG95">
        <v>5.3199999999999997E-2</v>
      </c>
      <c r="IH95">
        <v>-1.8077979561746671E-2</v>
      </c>
      <c r="II95">
        <v>1.158620315000149E-3</v>
      </c>
      <c r="IJ95">
        <v>-1.4607559310062331E-6</v>
      </c>
      <c r="IK95">
        <v>3.8484305645441042E-10</v>
      </c>
      <c r="IL95">
        <v>-5.0705169504669079E-2</v>
      </c>
      <c r="IM95">
        <v>3.0484640434847699E-3</v>
      </c>
      <c r="IN95">
        <v>-9.3584587959385786E-5</v>
      </c>
      <c r="IO95">
        <v>6.42983829145831E-6</v>
      </c>
      <c r="IP95">
        <v>4</v>
      </c>
      <c r="IQ95">
        <v>2084</v>
      </c>
      <c r="IR95">
        <v>2</v>
      </c>
      <c r="IS95">
        <v>32</v>
      </c>
      <c r="IT95">
        <v>1.3</v>
      </c>
      <c r="IU95">
        <v>1.2</v>
      </c>
      <c r="IV95">
        <v>1.2048300000000001</v>
      </c>
      <c r="IW95">
        <v>2.4609399999999999</v>
      </c>
      <c r="IX95">
        <v>1.54419</v>
      </c>
      <c r="IY95">
        <v>2.3571800000000001</v>
      </c>
      <c r="IZ95">
        <v>1.54541</v>
      </c>
      <c r="JA95">
        <v>2.33887</v>
      </c>
      <c r="JB95">
        <v>40.706699999999998</v>
      </c>
      <c r="JC95">
        <v>24.07</v>
      </c>
      <c r="JD95">
        <v>18</v>
      </c>
      <c r="JE95">
        <v>515.40599999999995</v>
      </c>
      <c r="JF95">
        <v>493.67500000000001</v>
      </c>
      <c r="JG95">
        <v>25.387799999999999</v>
      </c>
      <c r="JH95">
        <v>33.873899999999999</v>
      </c>
      <c r="JI95">
        <v>29.9998</v>
      </c>
      <c r="JJ95">
        <v>33.813499999999998</v>
      </c>
      <c r="JK95">
        <v>33.729500000000002</v>
      </c>
      <c r="JL95">
        <v>24.1968</v>
      </c>
      <c r="JM95">
        <v>66.517200000000003</v>
      </c>
      <c r="JN95">
        <v>0</v>
      </c>
      <c r="JO95">
        <v>25.396899999999999</v>
      </c>
      <c r="JP95">
        <v>500</v>
      </c>
      <c r="JQ95">
        <v>12.257099999999999</v>
      </c>
      <c r="JR95">
        <v>99.403400000000005</v>
      </c>
      <c r="JS95">
        <v>99.099100000000007</v>
      </c>
    </row>
    <row r="96" spans="1:279" x14ac:dyDescent="0.25">
      <c r="A96">
        <v>80</v>
      </c>
      <c r="B96">
        <v>1657397279</v>
      </c>
      <c r="C96">
        <v>20175</v>
      </c>
      <c r="D96" t="s">
        <v>824</v>
      </c>
      <c r="E96" t="s">
        <v>825</v>
      </c>
      <c r="F96" t="s">
        <v>413</v>
      </c>
      <c r="G96" t="s">
        <v>414</v>
      </c>
      <c r="H96" t="s">
        <v>767</v>
      </c>
      <c r="I96" t="s">
        <v>415</v>
      </c>
      <c r="J96" t="s">
        <v>768</v>
      </c>
      <c r="K96">
        <v>1657397279</v>
      </c>
      <c r="L96">
        <f t="shared" si="100"/>
        <v>9.4914713017382035E-3</v>
      </c>
      <c r="M96">
        <f t="shared" si="101"/>
        <v>9.4914713017382031</v>
      </c>
      <c r="N96">
        <f t="shared" si="102"/>
        <v>40.273075830840398</v>
      </c>
      <c r="O96">
        <f t="shared" si="103"/>
        <v>545.67100000000005</v>
      </c>
      <c r="P96">
        <f t="shared" si="104"/>
        <v>437.4838456852836</v>
      </c>
      <c r="Q96">
        <f t="shared" si="105"/>
        <v>43.603096795853666</v>
      </c>
      <c r="R96">
        <f t="shared" si="106"/>
        <v>54.385883424839406</v>
      </c>
      <c r="S96">
        <f t="shared" si="107"/>
        <v>0.7444311521434781</v>
      </c>
      <c r="T96">
        <f t="shared" si="108"/>
        <v>2.9224175550753833</v>
      </c>
      <c r="U96">
        <f t="shared" si="109"/>
        <v>0.65296502404767687</v>
      </c>
      <c r="V96">
        <f t="shared" si="110"/>
        <v>0.41538081962676066</v>
      </c>
      <c r="W96">
        <f t="shared" si="111"/>
        <v>289.5872180727763</v>
      </c>
      <c r="X96">
        <f t="shared" si="112"/>
        <v>27.842458872749702</v>
      </c>
      <c r="Y96">
        <f t="shared" si="113"/>
        <v>27.952400000000001</v>
      </c>
      <c r="Z96">
        <f t="shared" si="114"/>
        <v>3.7843220543751057</v>
      </c>
      <c r="AA96">
        <f t="shared" si="115"/>
        <v>60.560744615335217</v>
      </c>
      <c r="AB96">
        <f t="shared" si="116"/>
        <v>2.3803585223460599</v>
      </c>
      <c r="AC96">
        <f t="shared" si="117"/>
        <v>3.9305304739322913</v>
      </c>
      <c r="AD96">
        <f t="shared" si="118"/>
        <v>1.4039635320290458</v>
      </c>
      <c r="AE96">
        <f t="shared" si="119"/>
        <v>-418.57388440665477</v>
      </c>
      <c r="AF96">
        <f t="shared" si="120"/>
        <v>102.66177929936217</v>
      </c>
      <c r="AG96">
        <f t="shared" si="121"/>
        <v>7.6785878717021232</v>
      </c>
      <c r="AH96">
        <f t="shared" si="122"/>
        <v>-18.646299162814188</v>
      </c>
      <c r="AI96">
        <f t="shared" si="123"/>
        <v>39.953665957458206</v>
      </c>
      <c r="AJ96">
        <f t="shared" si="124"/>
        <v>9.5534707956658043</v>
      </c>
      <c r="AK96">
        <f t="shared" si="125"/>
        <v>40.273075830840398</v>
      </c>
      <c r="AL96">
        <v>607.7125118136596</v>
      </c>
      <c r="AM96">
        <v>559.03423636363652</v>
      </c>
      <c r="AN96">
        <v>-5.2057070329881307E-2</v>
      </c>
      <c r="AO96">
        <v>67.002629287678374</v>
      </c>
      <c r="AP96">
        <f t="shared" si="126"/>
        <v>9.4914713017382031</v>
      </c>
      <c r="AQ96">
        <v>12.69921869880279</v>
      </c>
      <c r="AR96">
        <v>23.88570303030302</v>
      </c>
      <c r="AS96">
        <v>-1.0869884220663531E-2</v>
      </c>
      <c r="AT96">
        <v>78.046453280183158</v>
      </c>
      <c r="AU96">
        <v>0</v>
      </c>
      <c r="AV96">
        <v>0</v>
      </c>
      <c r="AW96">
        <f t="shared" si="127"/>
        <v>1</v>
      </c>
      <c r="AX96">
        <f t="shared" si="128"/>
        <v>0</v>
      </c>
      <c r="AY96">
        <f t="shared" si="129"/>
        <v>52381.879118039251</v>
      </c>
      <c r="AZ96" t="s">
        <v>418</v>
      </c>
      <c r="BA96">
        <v>10261.299999999999</v>
      </c>
      <c r="BB96">
        <v>726.8726923076922</v>
      </c>
      <c r="BC96">
        <v>3279.05</v>
      </c>
      <c r="BD96">
        <f t="shared" si="130"/>
        <v>0.77832826815458989</v>
      </c>
      <c r="BE96">
        <v>-1.5391584728262959</v>
      </c>
      <c r="BF96" t="s">
        <v>826</v>
      </c>
      <c r="BG96">
        <v>10251.9</v>
      </c>
      <c r="BH96">
        <v>889.52411538461536</v>
      </c>
      <c r="BI96">
        <v>1328.97</v>
      </c>
      <c r="BJ96">
        <f t="shared" si="131"/>
        <v>0.3306665196470836</v>
      </c>
      <c r="BK96">
        <v>0.5</v>
      </c>
      <c r="BL96">
        <f t="shared" si="132"/>
        <v>1513.2938995195734</v>
      </c>
      <c r="BM96">
        <f t="shared" si="133"/>
        <v>40.273075830840398</v>
      </c>
      <c r="BN96">
        <f t="shared" si="134"/>
        <v>250.1978134786504</v>
      </c>
      <c r="BO96">
        <f t="shared" si="135"/>
        <v>2.7629949685874539E-2</v>
      </c>
      <c r="BP96">
        <f t="shared" si="136"/>
        <v>1.4673619419550479</v>
      </c>
      <c r="BQ96">
        <f t="shared" si="137"/>
        <v>548.47029795942808</v>
      </c>
      <c r="BR96" t="s">
        <v>827</v>
      </c>
      <c r="BS96">
        <v>624.53</v>
      </c>
      <c r="BT96">
        <f t="shared" si="138"/>
        <v>624.53</v>
      </c>
      <c r="BU96">
        <f t="shared" si="139"/>
        <v>0.5300646365230216</v>
      </c>
      <c r="BV96">
        <f t="shared" si="140"/>
        <v>0.62382301489890502</v>
      </c>
      <c r="BW96">
        <f t="shared" si="141"/>
        <v>0.73462622244322884</v>
      </c>
      <c r="BX96">
        <f t="shared" si="142"/>
        <v>0.7298585776768769</v>
      </c>
      <c r="BY96">
        <f t="shared" si="143"/>
        <v>0.76408484399670196</v>
      </c>
      <c r="BZ96">
        <f t="shared" si="144"/>
        <v>0.43798271542796596</v>
      </c>
      <c r="CA96">
        <f t="shared" si="145"/>
        <v>0.56201728457203404</v>
      </c>
      <c r="CB96">
        <v>3614</v>
      </c>
      <c r="CC96">
        <v>300</v>
      </c>
      <c r="CD96">
        <v>300</v>
      </c>
      <c r="CE96">
        <v>300</v>
      </c>
      <c r="CF96">
        <v>10251.9</v>
      </c>
      <c r="CG96">
        <v>1238.3800000000001</v>
      </c>
      <c r="CH96">
        <v>-1.1176200000000001E-2</v>
      </c>
      <c r="CI96">
        <v>3.59</v>
      </c>
      <c r="CJ96" t="s">
        <v>421</v>
      </c>
      <c r="CK96" t="s">
        <v>421</v>
      </c>
      <c r="CL96" t="s">
        <v>421</v>
      </c>
      <c r="CM96" t="s">
        <v>421</v>
      </c>
      <c r="CN96" t="s">
        <v>421</v>
      </c>
      <c r="CO96" t="s">
        <v>421</v>
      </c>
      <c r="CP96" t="s">
        <v>421</v>
      </c>
      <c r="CQ96" t="s">
        <v>421</v>
      </c>
      <c r="CR96" t="s">
        <v>421</v>
      </c>
      <c r="CS96" t="s">
        <v>421</v>
      </c>
      <c r="CT96">
        <f t="shared" si="146"/>
        <v>1800.13</v>
      </c>
      <c r="CU96">
        <f t="shared" si="147"/>
        <v>1513.2938995195734</v>
      </c>
      <c r="CV96">
        <f t="shared" si="148"/>
        <v>0.84065811886895569</v>
      </c>
      <c r="CW96">
        <f t="shared" si="149"/>
        <v>0.16087016941708449</v>
      </c>
      <c r="CX96">
        <v>6</v>
      </c>
      <c r="CY96">
        <v>0.5</v>
      </c>
      <c r="CZ96" t="s">
        <v>422</v>
      </c>
      <c r="DA96">
        <v>2</v>
      </c>
      <c r="DB96" t="b">
        <v>1</v>
      </c>
      <c r="DC96">
        <v>1657397279</v>
      </c>
      <c r="DD96">
        <v>545.67100000000005</v>
      </c>
      <c r="DE96">
        <v>599.87800000000004</v>
      </c>
      <c r="DF96">
        <v>23.882899999999999</v>
      </c>
      <c r="DG96">
        <v>12.6911</v>
      </c>
      <c r="DH96">
        <v>545.48199999999997</v>
      </c>
      <c r="DI96">
        <v>23.821400000000001</v>
      </c>
      <c r="DJ96">
        <v>499.93599999999998</v>
      </c>
      <c r="DK96">
        <v>99.569100000000006</v>
      </c>
      <c r="DL96">
        <v>9.8801399999999998E-2</v>
      </c>
      <c r="DM96">
        <v>28.603999999999999</v>
      </c>
      <c r="DN96">
        <v>27.952400000000001</v>
      </c>
      <c r="DO96">
        <v>999.9</v>
      </c>
      <c r="DP96">
        <v>0</v>
      </c>
      <c r="DQ96">
        <v>0</v>
      </c>
      <c r="DR96">
        <v>10002.5</v>
      </c>
      <c r="DS96">
        <v>0</v>
      </c>
      <c r="DT96">
        <v>1979.43</v>
      </c>
      <c r="DU96">
        <v>-54.206600000000002</v>
      </c>
      <c r="DV96">
        <v>559.02200000000005</v>
      </c>
      <c r="DW96">
        <v>607.58900000000006</v>
      </c>
      <c r="DX96">
        <v>11.191800000000001</v>
      </c>
      <c r="DY96">
        <v>599.87800000000004</v>
      </c>
      <c r="DZ96">
        <v>12.6911</v>
      </c>
      <c r="EA96">
        <v>2.3780000000000001</v>
      </c>
      <c r="EB96">
        <v>1.2636400000000001</v>
      </c>
      <c r="EC96">
        <v>20.214700000000001</v>
      </c>
      <c r="ED96">
        <v>10.3733</v>
      </c>
      <c r="EE96">
        <v>1800.13</v>
      </c>
      <c r="EF96">
        <v>0.97800100000000001</v>
      </c>
      <c r="EG96">
        <v>2.1998500000000001E-2</v>
      </c>
      <c r="EH96">
        <v>0</v>
      </c>
      <c r="EI96">
        <v>889.71600000000001</v>
      </c>
      <c r="EJ96">
        <v>5.0007299999999999</v>
      </c>
      <c r="EK96">
        <v>21223.9</v>
      </c>
      <c r="EL96">
        <v>14734.4</v>
      </c>
      <c r="EM96">
        <v>45.125</v>
      </c>
      <c r="EN96">
        <v>47.811999999999998</v>
      </c>
      <c r="EO96">
        <v>46.625</v>
      </c>
      <c r="EP96">
        <v>43.875</v>
      </c>
      <c r="EQ96">
        <v>46.875</v>
      </c>
      <c r="ER96">
        <v>1755.64</v>
      </c>
      <c r="ES96">
        <v>39.49</v>
      </c>
      <c r="ET96">
        <v>0</v>
      </c>
      <c r="EU96">
        <v>125.7999999523163</v>
      </c>
      <c r="EV96">
        <v>0</v>
      </c>
      <c r="EW96">
        <v>889.52411538461536</v>
      </c>
      <c r="EX96">
        <v>0.3110769205785503</v>
      </c>
      <c r="EY96">
        <v>7402.711120758433</v>
      </c>
      <c r="EZ96">
        <v>20704.22692307692</v>
      </c>
      <c r="FA96">
        <v>15</v>
      </c>
      <c r="FB96">
        <v>1657397242.5</v>
      </c>
      <c r="FC96" t="s">
        <v>828</v>
      </c>
      <c r="FD96">
        <v>1657397231.5</v>
      </c>
      <c r="FE96">
        <v>1657397242.5</v>
      </c>
      <c r="FF96">
        <v>102</v>
      </c>
      <c r="FG96">
        <v>-5.1999999999999998E-2</v>
      </c>
      <c r="FH96">
        <v>6.0000000000000001E-3</v>
      </c>
      <c r="FI96">
        <v>0.182</v>
      </c>
      <c r="FJ96">
        <v>-8.9999999999999993E-3</v>
      </c>
      <c r="FK96">
        <v>600</v>
      </c>
      <c r="FL96">
        <v>12</v>
      </c>
      <c r="FM96">
        <v>0.04</v>
      </c>
      <c r="FN96">
        <v>0.02</v>
      </c>
      <c r="FO96">
        <v>-54.224141463414639</v>
      </c>
      <c r="FP96">
        <v>0.3702355400697408</v>
      </c>
      <c r="FQ96">
        <v>0.12727571181246869</v>
      </c>
      <c r="FR96">
        <v>1</v>
      </c>
      <c r="FS96">
        <v>11.23301707317073</v>
      </c>
      <c r="FT96">
        <v>1.8771428571437682E-2</v>
      </c>
      <c r="FU96">
        <v>3.6298443845157069E-2</v>
      </c>
      <c r="FV96">
        <v>1</v>
      </c>
      <c r="FW96">
        <v>2</v>
      </c>
      <c r="FX96">
        <v>2</v>
      </c>
      <c r="FY96" t="s">
        <v>424</v>
      </c>
      <c r="FZ96">
        <v>2.9062000000000001</v>
      </c>
      <c r="GA96">
        <v>2.8529100000000001</v>
      </c>
      <c r="GB96">
        <v>0.122574</v>
      </c>
      <c r="GC96">
        <v>0.13331100000000001</v>
      </c>
      <c r="GD96">
        <v>0.11174000000000001</v>
      </c>
      <c r="GE96">
        <v>7.2766800000000006E-2</v>
      </c>
      <c r="GF96">
        <v>28970.3</v>
      </c>
      <c r="GG96">
        <v>23000.9</v>
      </c>
      <c r="GH96">
        <v>30436</v>
      </c>
      <c r="GI96">
        <v>24511.9</v>
      </c>
      <c r="GJ96">
        <v>35413.800000000003</v>
      </c>
      <c r="GK96">
        <v>30534.799999999999</v>
      </c>
      <c r="GL96">
        <v>41305.300000000003</v>
      </c>
      <c r="GM96">
        <v>33894.1</v>
      </c>
      <c r="GN96">
        <v>2.0508799999999998</v>
      </c>
      <c r="GO96">
        <v>1.9159999999999999</v>
      </c>
      <c r="GP96">
        <v>-2.0205999999999998E-2</v>
      </c>
      <c r="GQ96">
        <v>0</v>
      </c>
      <c r="GR96">
        <v>28.2822</v>
      </c>
      <c r="GS96">
        <v>999.9</v>
      </c>
      <c r="GT96">
        <v>51.7</v>
      </c>
      <c r="GU96">
        <v>37.200000000000003</v>
      </c>
      <c r="GV96">
        <v>33.095300000000002</v>
      </c>
      <c r="GW96">
        <v>62.003100000000003</v>
      </c>
      <c r="GX96">
        <v>24.639399999999998</v>
      </c>
      <c r="GY96">
        <v>1</v>
      </c>
      <c r="GZ96">
        <v>0.53453799999999996</v>
      </c>
      <c r="HA96">
        <v>2.33799</v>
      </c>
      <c r="HB96">
        <v>20.239999999999998</v>
      </c>
      <c r="HC96">
        <v>5.2309200000000002</v>
      </c>
      <c r="HD96">
        <v>11.950100000000001</v>
      </c>
      <c r="HE96">
        <v>4.9870999999999999</v>
      </c>
      <c r="HF96">
        <v>3.2860800000000001</v>
      </c>
      <c r="HG96">
        <v>9999</v>
      </c>
      <c r="HH96">
        <v>9999</v>
      </c>
      <c r="HI96">
        <v>9999</v>
      </c>
      <c r="HJ96">
        <v>190.4</v>
      </c>
      <c r="HK96">
        <v>1.86188</v>
      </c>
      <c r="HL96">
        <v>1.8595900000000001</v>
      </c>
      <c r="HM96">
        <v>1.8599600000000001</v>
      </c>
      <c r="HN96">
        <v>1.85832</v>
      </c>
      <c r="HO96">
        <v>1.8602000000000001</v>
      </c>
      <c r="HP96">
        <v>1.8575900000000001</v>
      </c>
      <c r="HQ96">
        <v>1.86602</v>
      </c>
      <c r="HR96">
        <v>1.8652500000000001</v>
      </c>
      <c r="HS96">
        <v>0</v>
      </c>
      <c r="HT96">
        <v>0</v>
      </c>
      <c r="HU96">
        <v>0</v>
      </c>
      <c r="HV96">
        <v>0</v>
      </c>
      <c r="HW96" t="s">
        <v>425</v>
      </c>
      <c r="HX96" t="s">
        <v>426</v>
      </c>
      <c r="HY96" t="s">
        <v>427</v>
      </c>
      <c r="HZ96" t="s">
        <v>427</v>
      </c>
      <c r="IA96" t="s">
        <v>427</v>
      </c>
      <c r="IB96" t="s">
        <v>427</v>
      </c>
      <c r="IC96">
        <v>0</v>
      </c>
      <c r="ID96">
        <v>100</v>
      </c>
      <c r="IE96">
        <v>100</v>
      </c>
      <c r="IF96">
        <v>0.189</v>
      </c>
      <c r="IG96">
        <v>6.1499999999999999E-2</v>
      </c>
      <c r="IH96">
        <v>-7.0054404665512326E-2</v>
      </c>
      <c r="II96">
        <v>1.158620315000149E-3</v>
      </c>
      <c r="IJ96">
        <v>-1.4607559310062331E-6</v>
      </c>
      <c r="IK96">
        <v>3.8484305645441042E-10</v>
      </c>
      <c r="IL96">
        <v>-4.494754912090447E-2</v>
      </c>
      <c r="IM96">
        <v>3.0484640434847699E-3</v>
      </c>
      <c r="IN96">
        <v>-9.3584587959385786E-5</v>
      </c>
      <c r="IO96">
        <v>6.42983829145831E-6</v>
      </c>
      <c r="IP96">
        <v>4</v>
      </c>
      <c r="IQ96">
        <v>2084</v>
      </c>
      <c r="IR96">
        <v>2</v>
      </c>
      <c r="IS96">
        <v>32</v>
      </c>
      <c r="IT96">
        <v>0.8</v>
      </c>
      <c r="IU96">
        <v>0.6</v>
      </c>
      <c r="IV96">
        <v>1.40015</v>
      </c>
      <c r="IW96">
        <v>2.4572799999999999</v>
      </c>
      <c r="IX96">
        <v>1.54419</v>
      </c>
      <c r="IY96">
        <v>2.3571800000000001</v>
      </c>
      <c r="IZ96">
        <v>1.54541</v>
      </c>
      <c r="JA96">
        <v>2.3278799999999999</v>
      </c>
      <c r="JB96">
        <v>40.6554</v>
      </c>
      <c r="JC96">
        <v>24.078700000000001</v>
      </c>
      <c r="JD96">
        <v>18</v>
      </c>
      <c r="JE96">
        <v>515.40200000000004</v>
      </c>
      <c r="JF96">
        <v>494.21899999999999</v>
      </c>
      <c r="JG96">
        <v>25.114100000000001</v>
      </c>
      <c r="JH96">
        <v>33.780700000000003</v>
      </c>
      <c r="JI96">
        <v>30.000299999999999</v>
      </c>
      <c r="JJ96">
        <v>33.7819</v>
      </c>
      <c r="JK96">
        <v>33.713999999999999</v>
      </c>
      <c r="JL96">
        <v>28.105699999999999</v>
      </c>
      <c r="JM96">
        <v>65.943200000000004</v>
      </c>
      <c r="JN96">
        <v>0</v>
      </c>
      <c r="JO96">
        <v>25.076699999999999</v>
      </c>
      <c r="JP96">
        <v>600</v>
      </c>
      <c r="JQ96">
        <v>12.583299999999999</v>
      </c>
      <c r="JR96">
        <v>99.414100000000005</v>
      </c>
      <c r="JS96">
        <v>99.119799999999998</v>
      </c>
    </row>
    <row r="97" spans="1:279" x14ac:dyDescent="0.25">
      <c r="A97">
        <v>81</v>
      </c>
      <c r="B97">
        <v>1657397409</v>
      </c>
      <c r="C97">
        <v>20305</v>
      </c>
      <c r="D97" t="s">
        <v>829</v>
      </c>
      <c r="E97" t="s">
        <v>830</v>
      </c>
      <c r="F97" t="s">
        <v>413</v>
      </c>
      <c r="G97" t="s">
        <v>414</v>
      </c>
      <c r="H97" t="s">
        <v>767</v>
      </c>
      <c r="I97" t="s">
        <v>415</v>
      </c>
      <c r="J97" t="s">
        <v>768</v>
      </c>
      <c r="K97">
        <v>1657397409</v>
      </c>
      <c r="L97">
        <f t="shared" si="100"/>
        <v>9.0692180225459759E-3</v>
      </c>
      <c r="M97">
        <f t="shared" si="101"/>
        <v>9.0692180225459751</v>
      </c>
      <c r="N97">
        <f t="shared" si="102"/>
        <v>43.435615237061</v>
      </c>
      <c r="O97">
        <f t="shared" si="103"/>
        <v>739.947</v>
      </c>
      <c r="P97">
        <f t="shared" si="104"/>
        <v>613.59729291713938</v>
      </c>
      <c r="Q97">
        <f t="shared" si="105"/>
        <v>61.156215145902394</v>
      </c>
      <c r="R97">
        <f t="shared" si="106"/>
        <v>73.749278966711401</v>
      </c>
      <c r="S97">
        <f t="shared" si="107"/>
        <v>0.69848198519557292</v>
      </c>
      <c r="T97">
        <f t="shared" si="108"/>
        <v>2.9248124805265174</v>
      </c>
      <c r="U97">
        <f t="shared" si="109"/>
        <v>0.61736045819129493</v>
      </c>
      <c r="V97">
        <f t="shared" si="110"/>
        <v>0.39235080578675008</v>
      </c>
      <c r="W97">
        <f t="shared" si="111"/>
        <v>289.57764207274539</v>
      </c>
      <c r="X97">
        <f t="shared" si="112"/>
        <v>27.900616259029636</v>
      </c>
      <c r="Y97">
        <f t="shared" si="113"/>
        <v>27.928599999999999</v>
      </c>
      <c r="Z97">
        <f t="shared" si="114"/>
        <v>3.779072785697549</v>
      </c>
      <c r="AA97">
        <f t="shared" si="115"/>
        <v>60.225158356703766</v>
      </c>
      <c r="AB97">
        <f t="shared" si="116"/>
        <v>2.3600064287593199</v>
      </c>
      <c r="AC97">
        <f t="shared" si="117"/>
        <v>3.9186388100158864</v>
      </c>
      <c r="AD97">
        <f t="shared" si="118"/>
        <v>1.4190663569382291</v>
      </c>
      <c r="AE97">
        <f t="shared" si="119"/>
        <v>-399.95251479427753</v>
      </c>
      <c r="AF97">
        <f t="shared" si="120"/>
        <v>98.267728048530856</v>
      </c>
      <c r="AG97">
        <f t="shared" si="121"/>
        <v>7.3411372262624095</v>
      </c>
      <c r="AH97">
        <f t="shared" si="122"/>
        <v>-4.7660074467388966</v>
      </c>
      <c r="AI97">
        <f t="shared" si="123"/>
        <v>43.20197223734521</v>
      </c>
      <c r="AJ97">
        <f t="shared" si="124"/>
        <v>9.1230420525454008</v>
      </c>
      <c r="AK97">
        <f t="shared" si="125"/>
        <v>43.435615237061</v>
      </c>
      <c r="AL97">
        <v>810.82673408021446</v>
      </c>
      <c r="AM97">
        <v>757.89110909090903</v>
      </c>
      <c r="AN97">
        <v>2.2214306324966251E-2</v>
      </c>
      <c r="AO97">
        <v>67.022056741555517</v>
      </c>
      <c r="AP97">
        <f t="shared" si="126"/>
        <v>9.0692180225459751</v>
      </c>
      <c r="AQ97">
        <v>12.995231990787421</v>
      </c>
      <c r="AR97">
        <v>23.68432424242425</v>
      </c>
      <c r="AS97">
        <v>-1.0012342785937489E-2</v>
      </c>
      <c r="AT97">
        <v>78.017067378845411</v>
      </c>
      <c r="AU97">
        <v>0</v>
      </c>
      <c r="AV97">
        <v>0</v>
      </c>
      <c r="AW97">
        <f t="shared" si="127"/>
        <v>1</v>
      </c>
      <c r="AX97">
        <f t="shared" si="128"/>
        <v>0</v>
      </c>
      <c r="AY97">
        <f t="shared" si="129"/>
        <v>52459.647938194525</v>
      </c>
      <c r="AZ97" t="s">
        <v>418</v>
      </c>
      <c r="BA97">
        <v>10261.299999999999</v>
      </c>
      <c r="BB97">
        <v>726.8726923076922</v>
      </c>
      <c r="BC97">
        <v>3279.05</v>
      </c>
      <c r="BD97">
        <f t="shared" si="130"/>
        <v>0.77832826815458989</v>
      </c>
      <c r="BE97">
        <v>-1.5391584728262959</v>
      </c>
      <c r="BF97" t="s">
        <v>831</v>
      </c>
      <c r="BG97">
        <v>10253.299999999999</v>
      </c>
      <c r="BH97">
        <v>867.96471999999994</v>
      </c>
      <c r="BI97">
        <v>1289.76</v>
      </c>
      <c r="BJ97">
        <f t="shared" si="131"/>
        <v>0.32703392879295379</v>
      </c>
      <c r="BK97">
        <v>0.5</v>
      </c>
      <c r="BL97">
        <f t="shared" si="132"/>
        <v>1513.2434995195572</v>
      </c>
      <c r="BM97">
        <f t="shared" si="133"/>
        <v>43.435615237061</v>
      </c>
      <c r="BN97">
        <f t="shared" si="134"/>
        <v>247.44098343413953</v>
      </c>
      <c r="BO97">
        <f t="shared" si="135"/>
        <v>2.9720777736145194E-2</v>
      </c>
      <c r="BP97">
        <f t="shared" si="136"/>
        <v>1.5423722242897906</v>
      </c>
      <c r="BQ97">
        <f t="shared" si="137"/>
        <v>541.67413207378286</v>
      </c>
      <c r="BR97" t="s">
        <v>832</v>
      </c>
      <c r="BS97">
        <v>611.97</v>
      </c>
      <c r="BT97">
        <f t="shared" si="138"/>
        <v>611.97</v>
      </c>
      <c r="BU97">
        <f t="shared" si="139"/>
        <v>0.52551637513956084</v>
      </c>
      <c r="BV97">
        <f t="shared" si="140"/>
        <v>0.62230968294014377</v>
      </c>
      <c r="BW97">
        <f t="shared" si="141"/>
        <v>0.74586814043823213</v>
      </c>
      <c r="BX97">
        <f t="shared" si="142"/>
        <v>0.74934231814401975</v>
      </c>
      <c r="BY97">
        <f t="shared" si="143"/>
        <v>0.77944819664536802</v>
      </c>
      <c r="BZ97">
        <f t="shared" si="144"/>
        <v>0.43876766865464284</v>
      </c>
      <c r="CA97">
        <f t="shared" si="145"/>
        <v>0.5612323313453571</v>
      </c>
      <c r="CB97">
        <v>3616</v>
      </c>
      <c r="CC97">
        <v>300</v>
      </c>
      <c r="CD97">
        <v>300</v>
      </c>
      <c r="CE97">
        <v>300</v>
      </c>
      <c r="CF97">
        <v>10253.299999999999</v>
      </c>
      <c r="CG97">
        <v>1202.5</v>
      </c>
      <c r="CH97">
        <v>-1.11781E-2</v>
      </c>
      <c r="CI97">
        <v>3.55</v>
      </c>
      <c r="CJ97" t="s">
        <v>421</v>
      </c>
      <c r="CK97" t="s">
        <v>421</v>
      </c>
      <c r="CL97" t="s">
        <v>421</v>
      </c>
      <c r="CM97" t="s">
        <v>421</v>
      </c>
      <c r="CN97" t="s">
        <v>421</v>
      </c>
      <c r="CO97" t="s">
        <v>421</v>
      </c>
      <c r="CP97" t="s">
        <v>421</v>
      </c>
      <c r="CQ97" t="s">
        <v>421</v>
      </c>
      <c r="CR97" t="s">
        <v>421</v>
      </c>
      <c r="CS97" t="s">
        <v>421</v>
      </c>
      <c r="CT97">
        <f t="shared" si="146"/>
        <v>1800.07</v>
      </c>
      <c r="CU97">
        <f t="shared" si="147"/>
        <v>1513.2434995195572</v>
      </c>
      <c r="CV97">
        <f t="shared" si="148"/>
        <v>0.84065814080538936</v>
      </c>
      <c r="CW97">
        <f t="shared" si="149"/>
        <v>0.16087021175440144</v>
      </c>
      <c r="CX97">
        <v>6</v>
      </c>
      <c r="CY97">
        <v>0.5</v>
      </c>
      <c r="CZ97" t="s">
        <v>422</v>
      </c>
      <c r="DA97">
        <v>2</v>
      </c>
      <c r="DB97" t="b">
        <v>1</v>
      </c>
      <c r="DC97">
        <v>1657397409</v>
      </c>
      <c r="DD97">
        <v>739.947</v>
      </c>
      <c r="DE97">
        <v>799.9</v>
      </c>
      <c r="DF97">
        <v>23.678599999999999</v>
      </c>
      <c r="DG97">
        <v>12.9884</v>
      </c>
      <c r="DH97">
        <v>739.57299999999998</v>
      </c>
      <c r="DI97">
        <v>23.6235</v>
      </c>
      <c r="DJ97">
        <v>499.91699999999997</v>
      </c>
      <c r="DK97">
        <v>99.568899999999999</v>
      </c>
      <c r="DL97">
        <v>9.9426200000000006E-2</v>
      </c>
      <c r="DM97">
        <v>28.5518</v>
      </c>
      <c r="DN97">
        <v>27.928599999999999</v>
      </c>
      <c r="DO97">
        <v>999.9</v>
      </c>
      <c r="DP97">
        <v>0</v>
      </c>
      <c r="DQ97">
        <v>0</v>
      </c>
      <c r="DR97">
        <v>10016.200000000001</v>
      </c>
      <c r="DS97">
        <v>0</v>
      </c>
      <c r="DT97">
        <v>523.21500000000003</v>
      </c>
      <c r="DU97">
        <v>-59.9529</v>
      </c>
      <c r="DV97">
        <v>757.89300000000003</v>
      </c>
      <c r="DW97">
        <v>810.42600000000004</v>
      </c>
      <c r="DX97">
        <v>10.690200000000001</v>
      </c>
      <c r="DY97">
        <v>799.9</v>
      </c>
      <c r="DZ97">
        <v>12.9884</v>
      </c>
      <c r="EA97">
        <v>2.35765</v>
      </c>
      <c r="EB97">
        <v>1.2932399999999999</v>
      </c>
      <c r="EC97">
        <v>20.075800000000001</v>
      </c>
      <c r="ED97">
        <v>10.720499999999999</v>
      </c>
      <c r="EE97">
        <v>1800.07</v>
      </c>
      <c r="EF97">
        <v>0.97800100000000001</v>
      </c>
      <c r="EG97">
        <v>2.1998500000000001E-2</v>
      </c>
      <c r="EH97">
        <v>0</v>
      </c>
      <c r="EI97">
        <v>866.47799999999995</v>
      </c>
      <c r="EJ97">
        <v>5.0007299999999999</v>
      </c>
      <c r="EK97">
        <v>17918.099999999999</v>
      </c>
      <c r="EL97">
        <v>14734</v>
      </c>
      <c r="EM97">
        <v>44.686999999999998</v>
      </c>
      <c r="EN97">
        <v>47.311999999999998</v>
      </c>
      <c r="EO97">
        <v>46.186999999999998</v>
      </c>
      <c r="EP97">
        <v>43.811999999999998</v>
      </c>
      <c r="EQ97">
        <v>46.436999999999998</v>
      </c>
      <c r="ER97">
        <v>1755.58</v>
      </c>
      <c r="ES97">
        <v>39.49</v>
      </c>
      <c r="ET97">
        <v>0</v>
      </c>
      <c r="EU97">
        <v>129.60000014305109</v>
      </c>
      <c r="EV97">
        <v>0</v>
      </c>
      <c r="EW97">
        <v>867.96471999999994</v>
      </c>
      <c r="EX97">
        <v>-10.596692297753471</v>
      </c>
      <c r="EY97">
        <v>1104.22307505612</v>
      </c>
      <c r="EZ97">
        <v>17842.86</v>
      </c>
      <c r="FA97">
        <v>15</v>
      </c>
      <c r="FB97">
        <v>1657397356.5</v>
      </c>
      <c r="FC97" t="s">
        <v>833</v>
      </c>
      <c r="FD97">
        <v>1657397356.5</v>
      </c>
      <c r="FE97">
        <v>1657397356.5</v>
      </c>
      <c r="FF97">
        <v>103</v>
      </c>
      <c r="FG97">
        <v>0.23100000000000001</v>
      </c>
      <c r="FH97">
        <v>-5.0000000000000001E-3</v>
      </c>
      <c r="FI97">
        <v>0.35</v>
      </c>
      <c r="FJ97">
        <v>-1.4E-2</v>
      </c>
      <c r="FK97">
        <v>800</v>
      </c>
      <c r="FL97">
        <v>12</v>
      </c>
      <c r="FM97">
        <v>0.02</v>
      </c>
      <c r="FN97">
        <v>0.01</v>
      </c>
      <c r="FO97">
        <v>-60.271421951219509</v>
      </c>
      <c r="FP97">
        <v>-0.1840724738676191</v>
      </c>
      <c r="FQ97">
        <v>0.1719965619511678</v>
      </c>
      <c r="FR97">
        <v>1</v>
      </c>
      <c r="FS97">
        <v>10.71926829268293</v>
      </c>
      <c r="FT97">
        <v>-9.6054355400689448E-2</v>
      </c>
      <c r="FU97">
        <v>1.6542383687385441E-2</v>
      </c>
      <c r="FV97">
        <v>1</v>
      </c>
      <c r="FW97">
        <v>2</v>
      </c>
      <c r="FX97">
        <v>2</v>
      </c>
      <c r="FY97" t="s">
        <v>424</v>
      </c>
      <c r="FZ97">
        <v>2.9064299999999998</v>
      </c>
      <c r="GA97">
        <v>2.8536600000000001</v>
      </c>
      <c r="GB97">
        <v>0.151758</v>
      </c>
      <c r="GC97">
        <v>0.16245899999999999</v>
      </c>
      <c r="GD97">
        <v>0.111112</v>
      </c>
      <c r="GE97">
        <v>7.4056999999999998E-2</v>
      </c>
      <c r="GF97">
        <v>28011.9</v>
      </c>
      <c r="GG97">
        <v>22233.1</v>
      </c>
      <c r="GH97">
        <v>30442.799999999999</v>
      </c>
      <c r="GI97">
        <v>24519.4</v>
      </c>
      <c r="GJ97">
        <v>35446.6</v>
      </c>
      <c r="GK97">
        <v>30501.200000000001</v>
      </c>
      <c r="GL97">
        <v>41314.300000000003</v>
      </c>
      <c r="GM97">
        <v>33903.9</v>
      </c>
      <c r="GN97">
        <v>2.0522</v>
      </c>
      <c r="GO97">
        <v>1.91903</v>
      </c>
      <c r="GP97">
        <v>-1.07139E-2</v>
      </c>
      <c r="GQ97">
        <v>0</v>
      </c>
      <c r="GR97">
        <v>28.1035</v>
      </c>
      <c r="GS97">
        <v>999.9</v>
      </c>
      <c r="GT97">
        <v>51.5</v>
      </c>
      <c r="GU97">
        <v>37.200000000000003</v>
      </c>
      <c r="GV97">
        <v>32.971400000000003</v>
      </c>
      <c r="GW97">
        <v>62.113100000000003</v>
      </c>
      <c r="GX97">
        <v>24.6995</v>
      </c>
      <c r="GY97">
        <v>1</v>
      </c>
      <c r="GZ97">
        <v>0.521837</v>
      </c>
      <c r="HA97">
        <v>2.1863999999999999</v>
      </c>
      <c r="HB97">
        <v>20.241800000000001</v>
      </c>
      <c r="HC97">
        <v>5.2324099999999998</v>
      </c>
      <c r="HD97">
        <v>11.950100000000001</v>
      </c>
      <c r="HE97">
        <v>4.9867499999999998</v>
      </c>
      <c r="HF97">
        <v>3.2860999999999998</v>
      </c>
      <c r="HG97">
        <v>9999</v>
      </c>
      <c r="HH97">
        <v>9999</v>
      </c>
      <c r="HI97">
        <v>9999</v>
      </c>
      <c r="HJ97">
        <v>190.4</v>
      </c>
      <c r="HK97">
        <v>1.86188</v>
      </c>
      <c r="HL97">
        <v>1.8595900000000001</v>
      </c>
      <c r="HM97">
        <v>1.85991</v>
      </c>
      <c r="HN97">
        <v>1.8582399999999999</v>
      </c>
      <c r="HO97">
        <v>1.8602000000000001</v>
      </c>
      <c r="HP97">
        <v>1.85755</v>
      </c>
      <c r="HQ97">
        <v>1.8660300000000001</v>
      </c>
      <c r="HR97">
        <v>1.86524</v>
      </c>
      <c r="HS97">
        <v>0</v>
      </c>
      <c r="HT97">
        <v>0</v>
      </c>
      <c r="HU97">
        <v>0</v>
      </c>
      <c r="HV97">
        <v>0</v>
      </c>
      <c r="HW97" t="s">
        <v>425</v>
      </c>
      <c r="HX97" t="s">
        <v>426</v>
      </c>
      <c r="HY97" t="s">
        <v>427</v>
      </c>
      <c r="HZ97" t="s">
        <v>427</v>
      </c>
      <c r="IA97" t="s">
        <v>427</v>
      </c>
      <c r="IB97" t="s">
        <v>427</v>
      </c>
      <c r="IC97">
        <v>0</v>
      </c>
      <c r="ID97">
        <v>100</v>
      </c>
      <c r="IE97">
        <v>100</v>
      </c>
      <c r="IF97">
        <v>0.374</v>
      </c>
      <c r="IG97">
        <v>5.5100000000000003E-2</v>
      </c>
      <c r="IH97">
        <v>0.16073636267469549</v>
      </c>
      <c r="II97">
        <v>1.158620315000149E-3</v>
      </c>
      <c r="IJ97">
        <v>-1.4607559310062331E-6</v>
      </c>
      <c r="IK97">
        <v>3.8484305645441042E-10</v>
      </c>
      <c r="IL97">
        <v>-4.949931978892684E-2</v>
      </c>
      <c r="IM97">
        <v>3.0484640434847699E-3</v>
      </c>
      <c r="IN97">
        <v>-9.3584587959385786E-5</v>
      </c>
      <c r="IO97">
        <v>6.42983829145831E-6</v>
      </c>
      <c r="IP97">
        <v>4</v>
      </c>
      <c r="IQ97">
        <v>2084</v>
      </c>
      <c r="IR97">
        <v>2</v>
      </c>
      <c r="IS97">
        <v>32</v>
      </c>
      <c r="IT97">
        <v>0.9</v>
      </c>
      <c r="IU97">
        <v>0.9</v>
      </c>
      <c r="IV97">
        <v>1.7748999999999999</v>
      </c>
      <c r="IW97">
        <v>2.4352999999999998</v>
      </c>
      <c r="IX97">
        <v>1.54297</v>
      </c>
      <c r="IY97">
        <v>2.3571800000000001</v>
      </c>
      <c r="IZ97">
        <v>1.54541</v>
      </c>
      <c r="JA97">
        <v>2.34741</v>
      </c>
      <c r="JB97">
        <v>40.502000000000002</v>
      </c>
      <c r="JC97">
        <v>24.078700000000001</v>
      </c>
      <c r="JD97">
        <v>18</v>
      </c>
      <c r="JE97">
        <v>515.44100000000003</v>
      </c>
      <c r="JF97">
        <v>495.67099999999999</v>
      </c>
      <c r="JG97">
        <v>25.276399999999999</v>
      </c>
      <c r="JH97">
        <v>33.636600000000001</v>
      </c>
      <c r="JI97">
        <v>29.999600000000001</v>
      </c>
      <c r="JJ97">
        <v>33.683900000000001</v>
      </c>
      <c r="JK97">
        <v>33.630899999999997</v>
      </c>
      <c r="JL97">
        <v>35.612299999999998</v>
      </c>
      <c r="JM97">
        <v>64.868300000000005</v>
      </c>
      <c r="JN97">
        <v>0</v>
      </c>
      <c r="JO97">
        <v>25.295200000000001</v>
      </c>
      <c r="JP97">
        <v>800</v>
      </c>
      <c r="JQ97">
        <v>13.009399999999999</v>
      </c>
      <c r="JR97">
        <v>99.435900000000004</v>
      </c>
      <c r="JS97">
        <v>99.149299999999997</v>
      </c>
    </row>
    <row r="98" spans="1:279" x14ac:dyDescent="0.25">
      <c r="A98">
        <v>82</v>
      </c>
      <c r="B98">
        <v>1657397597.5</v>
      </c>
      <c r="C98">
        <v>20493.5</v>
      </c>
      <c r="D98" t="s">
        <v>834</v>
      </c>
      <c r="E98" t="s">
        <v>835</v>
      </c>
      <c r="F98" t="s">
        <v>413</v>
      </c>
      <c r="G98" t="s">
        <v>414</v>
      </c>
      <c r="H98" t="s">
        <v>767</v>
      </c>
      <c r="I98" t="s">
        <v>415</v>
      </c>
      <c r="J98" t="s">
        <v>768</v>
      </c>
      <c r="K98">
        <v>1657397597.5</v>
      </c>
      <c r="L98">
        <f t="shared" ref="L98:L118" si="150">(M98)/1000</f>
        <v>7.3831652813303632E-3</v>
      </c>
      <c r="M98">
        <f t="shared" ref="M98:M118" si="151">IF(DB98, AP98, AJ98)</f>
        <v>7.3831652813303634</v>
      </c>
      <c r="N98">
        <f t="shared" ref="N98:N118" si="152">IF(DB98, AK98, AI98)</f>
        <v>44.256490561845197</v>
      </c>
      <c r="O98">
        <f t="shared" ref="O98:O118" si="153">DD98 - IF(AW98&gt;1, N98*CX98*100/(AY98*DR98), 0)</f>
        <v>938.34500000000003</v>
      </c>
      <c r="P98">
        <f t="shared" ref="P98:P118" si="154">((V98-L98/2)*O98-N98)/(V98+L98/2)</f>
        <v>773.70867675357476</v>
      </c>
      <c r="Q98">
        <f t="shared" ref="Q98:Q118" si="155">P98*(DK98+DL98)/1000</f>
        <v>77.113670353838899</v>
      </c>
      <c r="R98">
        <f t="shared" ref="R98:R118" si="156">(DD98 - IF(AW98&gt;1, N98*CX98*100/(AY98*DR98), 0))*(DK98+DL98)/1000</f>
        <v>93.522574041417002</v>
      </c>
      <c r="S98">
        <f t="shared" ref="S98:S118" si="157">2/((1/U98-1/T98)+SIGN(U98)*SQRT((1/U98-1/T98)*(1/U98-1/T98) + 4*CY98/((CY98+1)*(CY98+1))*(2*1/U98*1/T98-1/T98*1/T98)))</f>
        <v>0.53399877079154023</v>
      </c>
      <c r="T98">
        <f t="shared" ref="T98:T118" si="158">IF(LEFT(CZ98,1)&lt;&gt;"0",IF(LEFT(CZ98,1)="1",3,DA98),$D$5+$E$5*(DR98*DK98/($K$5*1000))+$F$5*(DR98*DK98/($K$5*1000))*MAX(MIN(CX98,$J$5),$I$5)*MAX(MIN(CX98,$J$5),$I$5)+$G$5*MAX(MIN(CX98,$J$5),$I$5)*(DR98*DK98/($K$5*1000))+$H$5*(DR98*DK98/($K$5*1000))*(DR98*DK98/($K$5*1000)))</f>
        <v>2.9204252593876787</v>
      </c>
      <c r="U98">
        <f t="shared" ref="U98:U118" si="159">L98*(1000-(1000*0.61365*EXP(17.502*Y98/(240.97+Y98))/(DK98+DL98)+DF98)/2)/(1000*0.61365*EXP(17.502*Y98/(240.97+Y98))/(DK98+DL98)-DF98)</f>
        <v>0.48509196376905461</v>
      </c>
      <c r="V98">
        <f t="shared" ref="V98:V118" si="160">1/((CY98+1)/(S98/1.6)+1/(T98/1.37)) + CY98/((CY98+1)/(S98/1.6) + CY98/(T98/1.37))</f>
        <v>0.30720242773603013</v>
      </c>
      <c r="W98">
        <f t="shared" ref="W98:W118" si="161">(CT98*CW98)</f>
        <v>289.53193707236113</v>
      </c>
      <c r="X98">
        <f t="shared" ref="X98:X118" si="162">(DM98+(W98+2*0.95*0.0000000567*(((DM98+$B$7)+273)^4-(DM98+273)^4)-44100*L98)/(1.84*29.3*T98+8*0.95*0.0000000567*(DM98+273)^3))</f>
        <v>28.234008984153771</v>
      </c>
      <c r="Y98">
        <f t="shared" ref="Y98:Y118" si="163">($C$7*DN98+$D$7*DO98+$E$7*X98)</f>
        <v>28.029499999999999</v>
      </c>
      <c r="Z98">
        <f t="shared" ref="Z98:Z118" si="164">0.61365*EXP(17.502*Y98/(240.97+Y98))</f>
        <v>3.8013707480744277</v>
      </c>
      <c r="AA98">
        <f t="shared" ref="AA98:AA118" si="165">(AB98/AC98*100)</f>
        <v>59.849959807762431</v>
      </c>
      <c r="AB98">
        <f t="shared" ref="AB98:AB118" si="166">DF98*(DK98+DL98)/1000</f>
        <v>2.3310851288439598</v>
      </c>
      <c r="AC98">
        <f t="shared" ref="AC98:AC118" si="167">0.61365*EXP(17.502*DM98/(240.97+DM98))</f>
        <v>3.8948816947102145</v>
      </c>
      <c r="AD98">
        <f t="shared" ref="AD98:AD118" si="168">(Z98-DF98*(DK98+DL98)/1000)</f>
        <v>1.4702856192304679</v>
      </c>
      <c r="AE98">
        <f t="shared" ref="AE98:AE118" si="169">(-L98*44100)</f>
        <v>-325.59758890666905</v>
      </c>
      <c r="AF98">
        <f t="shared" ref="AF98:AF118" si="170">2*29.3*T98*0.92*(DM98-Y98)</f>
        <v>65.749435645523747</v>
      </c>
      <c r="AG98">
        <f t="shared" ref="AG98:AG118" si="171">2*0.95*0.0000000567*(((DM98+$B$7)+273)^4-(Y98+273)^4)</f>
        <v>4.9191256275674791</v>
      </c>
      <c r="AH98">
        <f t="shared" ref="AH98:AH118" si="172">W98+AG98+AE98+AF98</f>
        <v>34.602909438783328</v>
      </c>
      <c r="AI98">
        <f t="shared" ref="AI98:AI118" si="173">DJ98*AW98*(DE98-DD98*(1000-AW98*DG98)/(1000-AW98*DF98))/(100*CX98)</f>
        <v>44.422818434475694</v>
      </c>
      <c r="AJ98">
        <f t="shared" ref="AJ98:AJ118" si="174">1000*DJ98*AW98*(DF98-DG98)/(100*CX98*(1000-AW98*DF98))</f>
        <v>7.3684250450076672</v>
      </c>
      <c r="AK98">
        <f t="shared" ref="AK98:AK118" si="175">(AL98 - AM98 - DK98*1000/(8.314*(DM98+273.15)) * AO98/DJ98 * AN98) * DJ98/(100*CX98) * (1000 - DG98)/1000</f>
        <v>44.256490561845197</v>
      </c>
      <c r="AL98">
        <v>1014.749907337168</v>
      </c>
      <c r="AM98">
        <v>960.86255151515149</v>
      </c>
      <c r="AN98">
        <v>-3.869061001193227E-3</v>
      </c>
      <c r="AO98">
        <v>67.024121103724482</v>
      </c>
      <c r="AP98">
        <f t="shared" ref="AP98:AP118" si="176">(AR98 - AQ98 + DK98*1000/(8.314*(DM98+273.15)) * AT98/DJ98 * AS98) * DJ98/(100*CX98) * 1000/(1000 - AR98)</f>
        <v>7.3831652813303634</v>
      </c>
      <c r="AQ98">
        <v>14.70315745944032</v>
      </c>
      <c r="AR98">
        <v>23.391198181818169</v>
      </c>
      <c r="AS98">
        <v>-5.5992684043054564E-3</v>
      </c>
      <c r="AT98">
        <v>77.99926951550583</v>
      </c>
      <c r="AU98">
        <v>0</v>
      </c>
      <c r="AV98">
        <v>0</v>
      </c>
      <c r="AW98">
        <f t="shared" ref="AW98:AW118" si="177">IF(AU98*$H$13&gt;=AY98,1,(AY98/(AY98-AU98*$H$13)))</f>
        <v>1</v>
      </c>
      <c r="AX98">
        <f t="shared" ref="AX98:AX118" si="178">(AW98-1)*100</f>
        <v>0</v>
      </c>
      <c r="AY98">
        <f t="shared" ref="AY98:AY118" si="179">MAX(0,($B$13+$C$13*DR98)/(1+$D$13*DR98)*DK98/(DM98+273)*$E$13)</f>
        <v>52351.97035617051</v>
      </c>
      <c r="AZ98" t="s">
        <v>418</v>
      </c>
      <c r="BA98">
        <v>10261.299999999999</v>
      </c>
      <c r="BB98">
        <v>726.8726923076922</v>
      </c>
      <c r="BC98">
        <v>3279.05</v>
      </c>
      <c r="BD98">
        <f t="shared" ref="BD98:BD118" si="180">1-BB98/BC98</f>
        <v>0.77832826815458989</v>
      </c>
      <c r="BE98">
        <v>-1.5391584728262959</v>
      </c>
      <c r="BF98" t="s">
        <v>836</v>
      </c>
      <c r="BG98">
        <v>10256.5</v>
      </c>
      <c r="BH98">
        <v>841.95796153846152</v>
      </c>
      <c r="BI98">
        <v>1248.3499999999999</v>
      </c>
      <c r="BJ98">
        <f t="shared" ref="BJ98:BJ118" si="181">1-BH98/BI98</f>
        <v>0.32554334798857565</v>
      </c>
      <c r="BK98">
        <v>0.5</v>
      </c>
      <c r="BL98">
        <f t="shared" ref="BL98:BL118" si="182">CU98</f>
        <v>1513.0001995193579</v>
      </c>
      <c r="BM98">
        <f t="shared" ref="BM98:BM118" si="183">N98</f>
        <v>44.256490561845197</v>
      </c>
      <c r="BN98">
        <f t="shared" ref="BN98:BN118" si="184">BJ98*BK98*BL98</f>
        <v>246.27357522945735</v>
      </c>
      <c r="BO98">
        <f t="shared" ref="BO98:BO118" si="185">(BM98-BE98)/BL98</f>
        <v>3.0268105086317647E-2</v>
      </c>
      <c r="BP98">
        <f t="shared" ref="BP98:BP118" si="186">(BC98-BI98)/BI98</f>
        <v>1.6267072535747189</v>
      </c>
      <c r="BQ98">
        <f t="shared" ref="BQ98:BQ118" si="187">BB98/(BD98+BB98/BI98)</f>
        <v>534.23148311741863</v>
      </c>
      <c r="BR98" t="s">
        <v>837</v>
      </c>
      <c r="BS98">
        <v>603.97</v>
      </c>
      <c r="BT98">
        <f t="shared" ref="BT98:BT118" si="188">IF(BS98&lt;&gt;0, BS98, BQ98)</f>
        <v>603.97</v>
      </c>
      <c r="BU98">
        <f t="shared" ref="BU98:BU118" si="189">1-BT98/BI98</f>
        <v>0.51618536468137943</v>
      </c>
      <c r="BV98">
        <f t="shared" ref="BV98:BV118" si="190">(BI98-BH98)/(BI98-BT98)</f>
        <v>0.63067140268403499</v>
      </c>
      <c r="BW98">
        <f t="shared" ref="BW98:BW118" si="191">(BC98-BI98)/(BC98-BT98)</f>
        <v>0.75911748433691717</v>
      </c>
      <c r="BX98">
        <f t="shared" ref="BX98:BX118" si="192">(BI98-BH98)/(BI98-BB98)</f>
        <v>0.77930915203183837</v>
      </c>
      <c r="BY98">
        <f t="shared" ref="BY98:BY118" si="193">(BC98-BI98)/(BC98-BB98)</f>
        <v>0.79567355836894016</v>
      </c>
      <c r="BZ98">
        <f t="shared" ref="BZ98:BZ118" si="194">(BV98*BT98/BH98)</f>
        <v>0.45240573102137766</v>
      </c>
      <c r="CA98">
        <f t="shared" ref="CA98:CA118" si="195">(1-BZ98)</f>
        <v>0.5475942689786224</v>
      </c>
      <c r="CB98">
        <v>3618</v>
      </c>
      <c r="CC98">
        <v>300</v>
      </c>
      <c r="CD98">
        <v>300</v>
      </c>
      <c r="CE98">
        <v>300</v>
      </c>
      <c r="CF98">
        <v>10256.5</v>
      </c>
      <c r="CG98">
        <v>1164.06</v>
      </c>
      <c r="CH98">
        <v>-1.11813E-2</v>
      </c>
      <c r="CI98">
        <v>3.74</v>
      </c>
      <c r="CJ98" t="s">
        <v>421</v>
      </c>
      <c r="CK98" t="s">
        <v>421</v>
      </c>
      <c r="CL98" t="s">
        <v>421</v>
      </c>
      <c r="CM98" t="s">
        <v>421</v>
      </c>
      <c r="CN98" t="s">
        <v>421</v>
      </c>
      <c r="CO98" t="s">
        <v>421</v>
      </c>
      <c r="CP98" t="s">
        <v>421</v>
      </c>
      <c r="CQ98" t="s">
        <v>421</v>
      </c>
      <c r="CR98" t="s">
        <v>421</v>
      </c>
      <c r="CS98" t="s">
        <v>421</v>
      </c>
      <c r="CT98">
        <f t="shared" ref="CT98:CT118" si="196">$B$11*DS98+$C$11*DT98+$F$11*EE98*(1-EH98)</f>
        <v>1799.78</v>
      </c>
      <c r="CU98">
        <f t="shared" ref="CU98:CU118" si="197">CT98*CV98</f>
        <v>1513.0001995193579</v>
      </c>
      <c r="CV98">
        <f t="shared" ref="CV98:CV118" si="198">($B$11*$D$9+$C$11*$D$9+$F$11*((ER98+EJ98)/MAX(ER98+EJ98+ES98, 0.1)*$I$9+ES98/MAX(ER98+EJ98+ES98, 0.1)*$J$9))/($B$11+$C$11+$F$11)</f>
        <v>0.84065841353907589</v>
      </c>
      <c r="CW98">
        <f t="shared" ref="CW98:CW118" si="199">($B$11*$K$9+$C$11*$K$9+$F$11*((ER98+EJ98)/MAX(ER98+EJ98+ES98, 0.1)*$P$9+ES98/MAX(ER98+EJ98+ES98, 0.1)*$Q$9))/($B$11+$C$11+$F$11)</f>
        <v>0.16087073813041658</v>
      </c>
      <c r="CX98">
        <v>6</v>
      </c>
      <c r="CY98">
        <v>0.5</v>
      </c>
      <c r="CZ98" t="s">
        <v>422</v>
      </c>
      <c r="DA98">
        <v>2</v>
      </c>
      <c r="DB98" t="b">
        <v>1</v>
      </c>
      <c r="DC98">
        <v>1657397597.5</v>
      </c>
      <c r="DD98">
        <v>938.34500000000003</v>
      </c>
      <c r="DE98">
        <v>999.95500000000004</v>
      </c>
      <c r="DF98">
        <v>23.3886</v>
      </c>
      <c r="DG98">
        <v>14.7525</v>
      </c>
      <c r="DH98">
        <v>938.09799999999996</v>
      </c>
      <c r="DI98">
        <v>23.336200000000002</v>
      </c>
      <c r="DJ98">
        <v>499.95400000000001</v>
      </c>
      <c r="DK98">
        <v>99.567899999999995</v>
      </c>
      <c r="DL98">
        <v>9.9678600000000006E-2</v>
      </c>
      <c r="DM98">
        <v>28.447099999999999</v>
      </c>
      <c r="DN98">
        <v>28.029499999999999</v>
      </c>
      <c r="DO98">
        <v>999.9</v>
      </c>
      <c r="DP98">
        <v>0</v>
      </c>
      <c r="DQ98">
        <v>0</v>
      </c>
      <c r="DR98">
        <v>9991.25</v>
      </c>
      <c r="DS98">
        <v>0</v>
      </c>
      <c r="DT98">
        <v>1776.49</v>
      </c>
      <c r="DU98">
        <v>-61.61</v>
      </c>
      <c r="DV98">
        <v>960.81799999999998</v>
      </c>
      <c r="DW98">
        <v>1014.93</v>
      </c>
      <c r="DX98">
        <v>8.6360100000000006</v>
      </c>
      <c r="DY98">
        <v>999.95500000000004</v>
      </c>
      <c r="DZ98">
        <v>14.7525</v>
      </c>
      <c r="EA98">
        <v>2.3287499999999999</v>
      </c>
      <c r="EB98">
        <v>1.46888</v>
      </c>
      <c r="EC98">
        <v>19.8767</v>
      </c>
      <c r="ED98">
        <v>12.648</v>
      </c>
      <c r="EE98">
        <v>1799.78</v>
      </c>
      <c r="EF98">
        <v>0.97799100000000005</v>
      </c>
      <c r="EG98">
        <v>2.20092E-2</v>
      </c>
      <c r="EH98">
        <v>0</v>
      </c>
      <c r="EI98">
        <v>841.98500000000001</v>
      </c>
      <c r="EJ98">
        <v>5.0007299999999999</v>
      </c>
      <c r="EK98">
        <v>19693.5</v>
      </c>
      <c r="EL98">
        <v>14731.5</v>
      </c>
      <c r="EM98">
        <v>44</v>
      </c>
      <c r="EN98">
        <v>46.686999999999998</v>
      </c>
      <c r="EO98">
        <v>45.561999999999998</v>
      </c>
      <c r="EP98">
        <v>42.811999999999998</v>
      </c>
      <c r="EQ98">
        <v>45.875</v>
      </c>
      <c r="ER98">
        <v>1755.28</v>
      </c>
      <c r="ES98">
        <v>39.5</v>
      </c>
      <c r="ET98">
        <v>0</v>
      </c>
      <c r="EU98">
        <v>188.20000004768369</v>
      </c>
      <c r="EV98">
        <v>0</v>
      </c>
      <c r="EW98">
        <v>841.95796153846152</v>
      </c>
      <c r="EX98">
        <v>-0.16338462681661359</v>
      </c>
      <c r="EY98">
        <v>185.03589695337709</v>
      </c>
      <c r="EZ98">
        <v>19683.58846153846</v>
      </c>
      <c r="FA98">
        <v>15</v>
      </c>
      <c r="FB98">
        <v>1657397516</v>
      </c>
      <c r="FC98" t="s">
        <v>838</v>
      </c>
      <c r="FD98">
        <v>1657397499</v>
      </c>
      <c r="FE98">
        <v>1657397356.5</v>
      </c>
      <c r="FF98">
        <v>104</v>
      </c>
      <c r="FG98">
        <v>-3.3000000000000002E-2</v>
      </c>
      <c r="FH98">
        <v>-5.0000000000000001E-3</v>
      </c>
      <c r="FI98">
        <v>0.21099999999999999</v>
      </c>
      <c r="FJ98">
        <v>-1.4E-2</v>
      </c>
      <c r="FK98">
        <v>1000</v>
      </c>
      <c r="FL98">
        <v>12</v>
      </c>
      <c r="FM98">
        <v>0.04</v>
      </c>
      <c r="FN98">
        <v>0.01</v>
      </c>
      <c r="FO98">
        <v>-61.678520000000013</v>
      </c>
      <c r="FP98">
        <v>1.326959099437107</v>
      </c>
      <c r="FQ98">
        <v>0.24311410201796199</v>
      </c>
      <c r="FR98">
        <v>0</v>
      </c>
      <c r="FS98">
        <v>8.7485005000000005</v>
      </c>
      <c r="FT98">
        <v>-0.44379894934336472</v>
      </c>
      <c r="FU98">
        <v>4.4179940581105401E-2</v>
      </c>
      <c r="FV98">
        <v>0</v>
      </c>
      <c r="FW98">
        <v>0</v>
      </c>
      <c r="FX98">
        <v>2</v>
      </c>
      <c r="FY98" t="s">
        <v>498</v>
      </c>
      <c r="FZ98">
        <v>2.9072200000000001</v>
      </c>
      <c r="GA98">
        <v>2.8536899999999998</v>
      </c>
      <c r="GB98">
        <v>0.17795800000000001</v>
      </c>
      <c r="GC98">
        <v>0.18826200000000001</v>
      </c>
      <c r="GD98">
        <v>0.110235</v>
      </c>
      <c r="GE98">
        <v>8.1465399999999993E-2</v>
      </c>
      <c r="GF98">
        <v>27164.6</v>
      </c>
      <c r="GG98">
        <v>21565.4</v>
      </c>
      <c r="GH98">
        <v>30462.6</v>
      </c>
      <c r="GI98">
        <v>24539</v>
      </c>
      <c r="GJ98">
        <v>35503.5</v>
      </c>
      <c r="GK98">
        <v>30279.3</v>
      </c>
      <c r="GL98">
        <v>41340</v>
      </c>
      <c r="GM98">
        <v>33928.800000000003</v>
      </c>
      <c r="GN98">
        <v>2.05477</v>
      </c>
      <c r="GO98">
        <v>1.92733</v>
      </c>
      <c r="GP98">
        <v>3.50177E-3</v>
      </c>
      <c r="GQ98">
        <v>0</v>
      </c>
      <c r="GR98">
        <v>27.972300000000001</v>
      </c>
      <c r="GS98">
        <v>999.9</v>
      </c>
      <c r="GT98">
        <v>51.5</v>
      </c>
      <c r="GU98">
        <v>37.1</v>
      </c>
      <c r="GV98">
        <v>32.79</v>
      </c>
      <c r="GW98">
        <v>62.243099999999998</v>
      </c>
      <c r="GX98">
        <v>24.402999999999999</v>
      </c>
      <c r="GY98">
        <v>1</v>
      </c>
      <c r="GZ98">
        <v>0.49308400000000002</v>
      </c>
      <c r="HA98">
        <v>3.33839</v>
      </c>
      <c r="HB98">
        <v>20.223299999999998</v>
      </c>
      <c r="HC98">
        <v>5.22987</v>
      </c>
      <c r="HD98">
        <v>11.950100000000001</v>
      </c>
      <c r="HE98">
        <v>4.9866999999999999</v>
      </c>
      <c r="HF98">
        <v>3.28613</v>
      </c>
      <c r="HG98">
        <v>9999</v>
      </c>
      <c r="HH98">
        <v>9999</v>
      </c>
      <c r="HI98">
        <v>9999</v>
      </c>
      <c r="HJ98">
        <v>190.5</v>
      </c>
      <c r="HK98">
        <v>1.86172</v>
      </c>
      <c r="HL98">
        <v>1.85944</v>
      </c>
      <c r="HM98">
        <v>1.85985</v>
      </c>
      <c r="HN98">
        <v>1.8581799999999999</v>
      </c>
      <c r="HO98">
        <v>1.86005</v>
      </c>
      <c r="HP98">
        <v>1.85745</v>
      </c>
      <c r="HQ98">
        <v>1.86592</v>
      </c>
      <c r="HR98">
        <v>1.86511</v>
      </c>
      <c r="HS98">
        <v>0</v>
      </c>
      <c r="HT98">
        <v>0</v>
      </c>
      <c r="HU98">
        <v>0</v>
      </c>
      <c r="HV98">
        <v>0</v>
      </c>
      <c r="HW98" t="s">
        <v>425</v>
      </c>
      <c r="HX98" t="s">
        <v>426</v>
      </c>
      <c r="HY98" t="s">
        <v>427</v>
      </c>
      <c r="HZ98" t="s">
        <v>427</v>
      </c>
      <c r="IA98" t="s">
        <v>427</v>
      </c>
      <c r="IB98" t="s">
        <v>427</v>
      </c>
      <c r="IC98">
        <v>0</v>
      </c>
      <c r="ID98">
        <v>100</v>
      </c>
      <c r="IE98">
        <v>100</v>
      </c>
      <c r="IF98">
        <v>0.247</v>
      </c>
      <c r="IG98">
        <v>5.2400000000000002E-2</v>
      </c>
      <c r="IH98">
        <v>0.12821172562376559</v>
      </c>
      <c r="II98">
        <v>1.158620315000149E-3</v>
      </c>
      <c r="IJ98">
        <v>-1.4607559310062331E-6</v>
      </c>
      <c r="IK98">
        <v>3.8484305645441042E-10</v>
      </c>
      <c r="IL98">
        <v>-4.949931978892684E-2</v>
      </c>
      <c r="IM98">
        <v>3.0484640434847699E-3</v>
      </c>
      <c r="IN98">
        <v>-9.3584587959385786E-5</v>
      </c>
      <c r="IO98">
        <v>6.42983829145831E-6</v>
      </c>
      <c r="IP98">
        <v>4</v>
      </c>
      <c r="IQ98">
        <v>2084</v>
      </c>
      <c r="IR98">
        <v>2</v>
      </c>
      <c r="IS98">
        <v>32</v>
      </c>
      <c r="IT98">
        <v>1.6</v>
      </c>
      <c r="IU98">
        <v>4</v>
      </c>
      <c r="IV98">
        <v>2.1374499999999999</v>
      </c>
      <c r="IW98">
        <v>2.4389599999999998</v>
      </c>
      <c r="IX98">
        <v>1.54419</v>
      </c>
      <c r="IY98">
        <v>2.3584000000000001</v>
      </c>
      <c r="IZ98">
        <v>1.54541</v>
      </c>
      <c r="JA98">
        <v>2.34009</v>
      </c>
      <c r="JB98">
        <v>40.120600000000003</v>
      </c>
      <c r="JC98">
        <v>24.087499999999999</v>
      </c>
      <c r="JD98">
        <v>18</v>
      </c>
      <c r="JE98">
        <v>514.63199999999995</v>
      </c>
      <c r="JF98">
        <v>499.35300000000001</v>
      </c>
      <c r="JG98">
        <v>24.224499999999999</v>
      </c>
      <c r="JH98">
        <v>33.2744</v>
      </c>
      <c r="JI98">
        <v>29.999199999999998</v>
      </c>
      <c r="JJ98">
        <v>33.385100000000001</v>
      </c>
      <c r="JK98">
        <v>33.366399999999999</v>
      </c>
      <c r="JL98">
        <v>42.887300000000003</v>
      </c>
      <c r="JM98">
        <v>59.5762</v>
      </c>
      <c r="JN98">
        <v>0</v>
      </c>
      <c r="JO98">
        <v>24.2211</v>
      </c>
      <c r="JP98">
        <v>1000</v>
      </c>
      <c r="JQ98">
        <v>14.8973</v>
      </c>
      <c r="JR98">
        <v>99.498900000000006</v>
      </c>
      <c r="JS98">
        <v>99.224699999999999</v>
      </c>
    </row>
    <row r="99" spans="1:279" x14ac:dyDescent="0.25">
      <c r="A99">
        <v>83</v>
      </c>
      <c r="B99">
        <v>1657397786</v>
      </c>
      <c r="C99">
        <v>20682</v>
      </c>
      <c r="D99" t="s">
        <v>839</v>
      </c>
      <c r="E99" t="s">
        <v>840</v>
      </c>
      <c r="F99" t="s">
        <v>413</v>
      </c>
      <c r="G99" t="s">
        <v>414</v>
      </c>
      <c r="H99" t="s">
        <v>767</v>
      </c>
      <c r="I99" t="s">
        <v>415</v>
      </c>
      <c r="J99" t="s">
        <v>768</v>
      </c>
      <c r="K99">
        <v>1657397786</v>
      </c>
      <c r="L99">
        <f t="shared" si="150"/>
        <v>5.7806057966850221E-3</v>
      </c>
      <c r="M99">
        <f t="shared" si="151"/>
        <v>5.7806057966850224</v>
      </c>
      <c r="N99">
        <f t="shared" si="152"/>
        <v>45.080373565790602</v>
      </c>
      <c r="O99">
        <f t="shared" si="153"/>
        <v>1137.787</v>
      </c>
      <c r="P99">
        <f t="shared" si="154"/>
        <v>915.37975561223664</v>
      </c>
      <c r="Q99">
        <f t="shared" si="155"/>
        <v>91.235253068384409</v>
      </c>
      <c r="R99">
        <f t="shared" si="156"/>
        <v>113.402425874591</v>
      </c>
      <c r="S99">
        <f t="shared" si="157"/>
        <v>0.39019683531126775</v>
      </c>
      <c r="T99">
        <f t="shared" si="158"/>
        <v>2.9224157955532948</v>
      </c>
      <c r="U99">
        <f t="shared" si="159"/>
        <v>0.36339247108894646</v>
      </c>
      <c r="V99">
        <f t="shared" si="160"/>
        <v>0.22937493574343276</v>
      </c>
      <c r="W99">
        <f t="shared" si="161"/>
        <v>289.57865907298537</v>
      </c>
      <c r="X99">
        <f t="shared" si="162"/>
        <v>28.348163366013807</v>
      </c>
      <c r="Y99">
        <f t="shared" si="163"/>
        <v>28.053599999999999</v>
      </c>
      <c r="Z99">
        <f t="shared" si="164"/>
        <v>3.8067135748934193</v>
      </c>
      <c r="AA99">
        <f t="shared" si="165"/>
        <v>59.308763522475076</v>
      </c>
      <c r="AB99">
        <f t="shared" si="166"/>
        <v>2.2695694709029999</v>
      </c>
      <c r="AC99">
        <f t="shared" si="167"/>
        <v>3.8267017150727582</v>
      </c>
      <c r="AD99">
        <f t="shared" si="168"/>
        <v>1.5371441039904195</v>
      </c>
      <c r="AE99">
        <f t="shared" si="169"/>
        <v>-254.92471563380948</v>
      </c>
      <c r="AF99">
        <f t="shared" si="170"/>
        <v>14.16403990525126</v>
      </c>
      <c r="AG99">
        <f t="shared" si="171"/>
        <v>1.0575047940009514</v>
      </c>
      <c r="AH99">
        <f t="shared" si="172"/>
        <v>49.875488138428125</v>
      </c>
      <c r="AI99">
        <f t="shared" si="173"/>
        <v>45.156709605079577</v>
      </c>
      <c r="AJ99">
        <f t="shared" si="174"/>
        <v>5.6891936802939753</v>
      </c>
      <c r="AK99">
        <f t="shared" si="175"/>
        <v>45.080373565790602</v>
      </c>
      <c r="AL99">
        <v>1219.373055705099</v>
      </c>
      <c r="AM99">
        <v>1164.5504848484841</v>
      </c>
      <c r="AN99">
        <v>-2.7745129368873429E-2</v>
      </c>
      <c r="AO99">
        <v>67.024121103724482</v>
      </c>
      <c r="AP99">
        <f t="shared" si="176"/>
        <v>5.7806057966850224</v>
      </c>
      <c r="AQ99">
        <v>16.019889307502439</v>
      </c>
      <c r="AR99">
        <v>22.809835757575751</v>
      </c>
      <c r="AS99">
        <v>-2.071331001996577E-3</v>
      </c>
      <c r="AT99">
        <v>77.99926951550583</v>
      </c>
      <c r="AU99">
        <v>0</v>
      </c>
      <c r="AV99">
        <v>0</v>
      </c>
      <c r="AW99">
        <f t="shared" si="177"/>
        <v>1</v>
      </c>
      <c r="AX99">
        <f t="shared" si="178"/>
        <v>0</v>
      </c>
      <c r="AY99">
        <f t="shared" si="179"/>
        <v>52461.927295665133</v>
      </c>
      <c r="AZ99" t="s">
        <v>418</v>
      </c>
      <c r="BA99">
        <v>10261.299999999999</v>
      </c>
      <c r="BB99">
        <v>726.8726923076922</v>
      </c>
      <c r="BC99">
        <v>3279.05</v>
      </c>
      <c r="BD99">
        <f t="shared" si="180"/>
        <v>0.77832826815458989</v>
      </c>
      <c r="BE99">
        <v>-1.5391584728262959</v>
      </c>
      <c r="BF99" t="s">
        <v>841</v>
      </c>
      <c r="BG99">
        <v>10252.9</v>
      </c>
      <c r="BH99">
        <v>829.19015999999999</v>
      </c>
      <c r="BI99">
        <v>1230.2</v>
      </c>
      <c r="BJ99">
        <f t="shared" si="181"/>
        <v>0.32597125670622662</v>
      </c>
      <c r="BK99">
        <v>0.5</v>
      </c>
      <c r="BL99">
        <f t="shared" si="182"/>
        <v>1513.2515995196816</v>
      </c>
      <c r="BM99">
        <f t="shared" si="183"/>
        <v>45.080373565790602</v>
      </c>
      <c r="BN99">
        <f t="shared" si="184"/>
        <v>246.63826280406909</v>
      </c>
      <c r="BO99">
        <f t="shared" si="185"/>
        <v>3.0807522062698836E-2</v>
      </c>
      <c r="BP99">
        <f t="shared" si="186"/>
        <v>1.6654609006665586</v>
      </c>
      <c r="BQ99">
        <f t="shared" si="187"/>
        <v>530.87959087128047</v>
      </c>
      <c r="BR99" t="s">
        <v>842</v>
      </c>
      <c r="BS99">
        <v>601.9</v>
      </c>
      <c r="BT99">
        <f t="shared" si="188"/>
        <v>601.9</v>
      </c>
      <c r="BU99">
        <f t="shared" si="189"/>
        <v>0.51072996260770609</v>
      </c>
      <c r="BV99">
        <f t="shared" si="190"/>
        <v>0.63824580614356197</v>
      </c>
      <c r="BW99">
        <f t="shared" si="191"/>
        <v>0.76531012457277336</v>
      </c>
      <c r="BX99">
        <f t="shared" si="192"/>
        <v>0.7967178292761018</v>
      </c>
      <c r="BY99">
        <f t="shared" si="193"/>
        <v>0.80278513323691492</v>
      </c>
      <c r="BZ99">
        <f t="shared" si="194"/>
        <v>0.46329559761998373</v>
      </c>
      <c r="CA99">
        <f t="shared" si="195"/>
        <v>0.53670440238001627</v>
      </c>
      <c r="CB99">
        <v>3620</v>
      </c>
      <c r="CC99">
        <v>300</v>
      </c>
      <c r="CD99">
        <v>300</v>
      </c>
      <c r="CE99">
        <v>300</v>
      </c>
      <c r="CF99">
        <v>10252.9</v>
      </c>
      <c r="CG99">
        <v>1145.3599999999999</v>
      </c>
      <c r="CH99">
        <v>-1.1177400000000001E-2</v>
      </c>
      <c r="CI99">
        <v>2.92</v>
      </c>
      <c r="CJ99" t="s">
        <v>421</v>
      </c>
      <c r="CK99" t="s">
        <v>421</v>
      </c>
      <c r="CL99" t="s">
        <v>421</v>
      </c>
      <c r="CM99" t="s">
        <v>421</v>
      </c>
      <c r="CN99" t="s">
        <v>421</v>
      </c>
      <c r="CO99" t="s">
        <v>421</v>
      </c>
      <c r="CP99" t="s">
        <v>421</v>
      </c>
      <c r="CQ99" t="s">
        <v>421</v>
      </c>
      <c r="CR99" t="s">
        <v>421</v>
      </c>
      <c r="CS99" t="s">
        <v>421</v>
      </c>
      <c r="CT99">
        <f t="shared" si="196"/>
        <v>1800.08</v>
      </c>
      <c r="CU99">
        <f t="shared" si="197"/>
        <v>1513.2515995196816</v>
      </c>
      <c r="CV99">
        <f t="shared" si="198"/>
        <v>0.84065797049002355</v>
      </c>
      <c r="CW99">
        <f t="shared" si="199"/>
        <v>0.1608698830457454</v>
      </c>
      <c r="CX99">
        <v>6</v>
      </c>
      <c r="CY99">
        <v>0.5</v>
      </c>
      <c r="CZ99" t="s">
        <v>422</v>
      </c>
      <c r="DA99">
        <v>2</v>
      </c>
      <c r="DB99" t="b">
        <v>1</v>
      </c>
      <c r="DC99">
        <v>1657397786</v>
      </c>
      <c r="DD99">
        <v>1137.787</v>
      </c>
      <c r="DE99">
        <v>1199.73</v>
      </c>
      <c r="DF99">
        <v>22.771000000000001</v>
      </c>
      <c r="DG99">
        <v>16.1008</v>
      </c>
      <c r="DH99">
        <v>1137.8399999999999</v>
      </c>
      <c r="DI99">
        <v>22.763000000000002</v>
      </c>
      <c r="DJ99">
        <v>500.10300000000001</v>
      </c>
      <c r="DK99">
        <v>99.569000000000003</v>
      </c>
      <c r="DL99">
        <v>0.10029299999999999</v>
      </c>
      <c r="DM99">
        <v>28.1435</v>
      </c>
      <c r="DN99">
        <v>28.053599999999999</v>
      </c>
      <c r="DO99">
        <v>999.9</v>
      </c>
      <c r="DP99">
        <v>0</v>
      </c>
      <c r="DQ99">
        <v>0</v>
      </c>
      <c r="DR99">
        <v>10002.5</v>
      </c>
      <c r="DS99">
        <v>0</v>
      </c>
      <c r="DT99">
        <v>1947.62</v>
      </c>
      <c r="DU99">
        <v>-61.764899999999997</v>
      </c>
      <c r="DV99">
        <v>1164.53</v>
      </c>
      <c r="DW99">
        <v>1219.3599999999999</v>
      </c>
      <c r="DX99">
        <v>6.7094800000000001</v>
      </c>
      <c r="DY99">
        <v>1199.73</v>
      </c>
      <c r="DZ99">
        <v>16.1008</v>
      </c>
      <c r="EA99">
        <v>2.2711999999999999</v>
      </c>
      <c r="EB99">
        <v>1.60314</v>
      </c>
      <c r="EC99">
        <v>19.473600000000001</v>
      </c>
      <c r="ED99">
        <v>13.989000000000001</v>
      </c>
      <c r="EE99">
        <v>1800.08</v>
      </c>
      <c r="EF99">
        <v>0.97800500000000001</v>
      </c>
      <c r="EG99">
        <v>2.1994900000000001E-2</v>
      </c>
      <c r="EH99">
        <v>0</v>
      </c>
      <c r="EI99">
        <v>829.13400000000001</v>
      </c>
      <c r="EJ99">
        <v>5.0007299999999999</v>
      </c>
      <c r="EK99">
        <v>19961.599999999999</v>
      </c>
      <c r="EL99">
        <v>14734</v>
      </c>
      <c r="EM99">
        <v>44.936999999999998</v>
      </c>
      <c r="EN99">
        <v>47.311999999999998</v>
      </c>
      <c r="EO99">
        <v>46.125</v>
      </c>
      <c r="EP99">
        <v>45.25</v>
      </c>
      <c r="EQ99">
        <v>46.625</v>
      </c>
      <c r="ER99">
        <v>1755.6</v>
      </c>
      <c r="ES99">
        <v>39.479999999999997</v>
      </c>
      <c r="ET99">
        <v>0</v>
      </c>
      <c r="EU99">
        <v>188.20000004768369</v>
      </c>
      <c r="EV99">
        <v>0</v>
      </c>
      <c r="EW99">
        <v>829.19015999999999</v>
      </c>
      <c r="EX99">
        <v>-0.65438462118248353</v>
      </c>
      <c r="EY99">
        <v>-332.8461516899838</v>
      </c>
      <c r="EZ99">
        <v>19971.727999999999</v>
      </c>
      <c r="FA99">
        <v>15</v>
      </c>
      <c r="FB99">
        <v>1657397820</v>
      </c>
      <c r="FC99" t="s">
        <v>843</v>
      </c>
      <c r="FD99">
        <v>1657397814.5</v>
      </c>
      <c r="FE99">
        <v>1657397820</v>
      </c>
      <c r="FF99">
        <v>105</v>
      </c>
      <c r="FG99">
        <v>-0.13200000000000001</v>
      </c>
      <c r="FH99">
        <v>6.0000000000000001E-3</v>
      </c>
      <c r="FI99">
        <v>-5.2999999999999999E-2</v>
      </c>
      <c r="FJ99">
        <v>8.0000000000000002E-3</v>
      </c>
      <c r="FK99">
        <v>1200</v>
      </c>
      <c r="FL99">
        <v>16</v>
      </c>
      <c r="FM99">
        <v>0.08</v>
      </c>
      <c r="FN99">
        <v>0.02</v>
      </c>
      <c r="FO99">
        <v>-61.912609999999987</v>
      </c>
      <c r="FP99">
        <v>0.80001275797385429</v>
      </c>
      <c r="FQ99">
        <v>0.22044372388435071</v>
      </c>
      <c r="FR99">
        <v>0</v>
      </c>
      <c r="FS99">
        <v>6.9042985000000003</v>
      </c>
      <c r="FT99">
        <v>-0.74480555347093769</v>
      </c>
      <c r="FU99">
        <v>7.2647836497379562E-2</v>
      </c>
      <c r="FV99">
        <v>0</v>
      </c>
      <c r="FW99">
        <v>0</v>
      </c>
      <c r="FX99">
        <v>2</v>
      </c>
      <c r="FY99" t="s">
        <v>498</v>
      </c>
      <c r="FZ99">
        <v>2.9072300000000002</v>
      </c>
      <c r="GA99">
        <v>2.8544</v>
      </c>
      <c r="GB99">
        <v>0.201539</v>
      </c>
      <c r="GC99">
        <v>0.211455</v>
      </c>
      <c r="GD99">
        <v>0.10831200000000001</v>
      </c>
      <c r="GE99">
        <v>8.68646E-2</v>
      </c>
      <c r="GF99">
        <v>26373.9</v>
      </c>
      <c r="GG99">
        <v>20939.400000000001</v>
      </c>
      <c r="GH99">
        <v>30453.5</v>
      </c>
      <c r="GI99">
        <v>24530.400000000001</v>
      </c>
      <c r="GJ99">
        <v>35569.800000000003</v>
      </c>
      <c r="GK99">
        <v>30091.9</v>
      </c>
      <c r="GL99">
        <v>41327.300000000003</v>
      </c>
      <c r="GM99">
        <v>33917.9</v>
      </c>
      <c r="GN99">
        <v>2.05193</v>
      </c>
      <c r="GO99">
        <v>1.9274500000000001</v>
      </c>
      <c r="GP99">
        <v>-1.7747300000000001E-2</v>
      </c>
      <c r="GQ99">
        <v>0</v>
      </c>
      <c r="GR99">
        <v>28.343299999999999</v>
      </c>
      <c r="GS99">
        <v>999.9</v>
      </c>
      <c r="GT99">
        <v>51.6</v>
      </c>
      <c r="GU99">
        <v>37.1</v>
      </c>
      <c r="GV99">
        <v>32.852899999999998</v>
      </c>
      <c r="GW99">
        <v>62.033099999999997</v>
      </c>
      <c r="GX99">
        <v>24.379000000000001</v>
      </c>
      <c r="GY99">
        <v>1</v>
      </c>
      <c r="GZ99">
        <v>0.51198399999999999</v>
      </c>
      <c r="HA99">
        <v>4.0885899999999999</v>
      </c>
      <c r="HB99">
        <v>20.206900000000001</v>
      </c>
      <c r="HC99">
        <v>5.2340600000000004</v>
      </c>
      <c r="HD99">
        <v>11.950100000000001</v>
      </c>
      <c r="HE99">
        <v>4.98705</v>
      </c>
      <c r="HF99">
        <v>3.2860299999999998</v>
      </c>
      <c r="HG99">
        <v>9999</v>
      </c>
      <c r="HH99">
        <v>9999</v>
      </c>
      <c r="HI99">
        <v>9999</v>
      </c>
      <c r="HJ99">
        <v>190.5</v>
      </c>
      <c r="HK99">
        <v>1.86172</v>
      </c>
      <c r="HL99">
        <v>1.85945</v>
      </c>
      <c r="HM99">
        <v>1.85989</v>
      </c>
      <c r="HN99">
        <v>1.8582000000000001</v>
      </c>
      <c r="HO99">
        <v>1.86006</v>
      </c>
      <c r="HP99">
        <v>1.85745</v>
      </c>
      <c r="HQ99">
        <v>1.8659600000000001</v>
      </c>
      <c r="HR99">
        <v>1.8651599999999999</v>
      </c>
      <c r="HS99">
        <v>0</v>
      </c>
      <c r="HT99">
        <v>0</v>
      </c>
      <c r="HU99">
        <v>0</v>
      </c>
      <c r="HV99">
        <v>0</v>
      </c>
      <c r="HW99" t="s">
        <v>425</v>
      </c>
      <c r="HX99" t="s">
        <v>426</v>
      </c>
      <c r="HY99" t="s">
        <v>427</v>
      </c>
      <c r="HZ99" t="s">
        <v>427</v>
      </c>
      <c r="IA99" t="s">
        <v>427</v>
      </c>
      <c r="IB99" t="s">
        <v>427</v>
      </c>
      <c r="IC99">
        <v>0</v>
      </c>
      <c r="ID99">
        <v>100</v>
      </c>
      <c r="IE99">
        <v>100</v>
      </c>
      <c r="IF99">
        <v>-5.2999999999999999E-2</v>
      </c>
      <c r="IG99">
        <v>8.0000000000000002E-3</v>
      </c>
      <c r="IH99">
        <v>0.12821172562376559</v>
      </c>
      <c r="II99">
        <v>1.158620315000149E-3</v>
      </c>
      <c r="IJ99">
        <v>-1.4607559310062331E-6</v>
      </c>
      <c r="IK99">
        <v>3.8484305645441042E-10</v>
      </c>
      <c r="IL99">
        <v>-4.949931978892684E-2</v>
      </c>
      <c r="IM99">
        <v>3.0484640434847699E-3</v>
      </c>
      <c r="IN99">
        <v>-9.3584587959385786E-5</v>
      </c>
      <c r="IO99">
        <v>6.42983829145831E-6</v>
      </c>
      <c r="IP99">
        <v>4</v>
      </c>
      <c r="IQ99">
        <v>2084</v>
      </c>
      <c r="IR99">
        <v>2</v>
      </c>
      <c r="IS99">
        <v>32</v>
      </c>
      <c r="IT99">
        <v>4.8</v>
      </c>
      <c r="IU99">
        <v>7.2</v>
      </c>
      <c r="IV99">
        <v>2.4902299999999999</v>
      </c>
      <c r="IW99">
        <v>2.4328599999999998</v>
      </c>
      <c r="IX99">
        <v>1.54297</v>
      </c>
      <c r="IY99">
        <v>2.3559600000000001</v>
      </c>
      <c r="IZ99">
        <v>1.54541</v>
      </c>
      <c r="JA99">
        <v>2.3571800000000001</v>
      </c>
      <c r="JB99">
        <v>40.247399999999999</v>
      </c>
      <c r="JC99">
        <v>24.087499999999999</v>
      </c>
      <c r="JD99">
        <v>18</v>
      </c>
      <c r="JE99">
        <v>513.18899999999996</v>
      </c>
      <c r="JF99">
        <v>499.62700000000001</v>
      </c>
      <c r="JG99">
        <v>23.432400000000001</v>
      </c>
      <c r="JH99">
        <v>33.4666</v>
      </c>
      <c r="JI99">
        <v>30.0014</v>
      </c>
      <c r="JJ99">
        <v>33.427300000000002</v>
      </c>
      <c r="JK99">
        <v>33.388500000000001</v>
      </c>
      <c r="JL99">
        <v>49.925400000000003</v>
      </c>
      <c r="JM99">
        <v>55.862900000000003</v>
      </c>
      <c r="JN99">
        <v>0</v>
      </c>
      <c r="JO99">
        <v>23.383299999999998</v>
      </c>
      <c r="JP99">
        <v>1200</v>
      </c>
      <c r="JQ99">
        <v>16.2178</v>
      </c>
      <c r="JR99">
        <v>99.468800000000002</v>
      </c>
      <c r="JS99">
        <v>99.191599999999994</v>
      </c>
    </row>
    <row r="100" spans="1:279" x14ac:dyDescent="0.25">
      <c r="A100">
        <v>84</v>
      </c>
      <c r="B100">
        <v>1657398001</v>
      </c>
      <c r="C100">
        <v>20897</v>
      </c>
      <c r="D100" t="s">
        <v>844</v>
      </c>
      <c r="E100" t="s">
        <v>845</v>
      </c>
      <c r="F100" t="s">
        <v>413</v>
      </c>
      <c r="G100" t="s">
        <v>414</v>
      </c>
      <c r="H100" t="s">
        <v>767</v>
      </c>
      <c r="I100" t="s">
        <v>415</v>
      </c>
      <c r="J100" t="s">
        <v>768</v>
      </c>
      <c r="K100">
        <v>1657398001</v>
      </c>
      <c r="L100">
        <f t="shared" si="150"/>
        <v>4.2102813469378705E-3</v>
      </c>
      <c r="M100">
        <f t="shared" si="151"/>
        <v>4.2102813469378706</v>
      </c>
      <c r="N100">
        <f t="shared" si="152"/>
        <v>44.371002911458199</v>
      </c>
      <c r="O100">
        <f t="shared" si="153"/>
        <v>1439.45</v>
      </c>
      <c r="P100">
        <f t="shared" si="154"/>
        <v>1138.7876036294117</v>
      </c>
      <c r="Q100">
        <f t="shared" si="155"/>
        <v>113.50137412261159</v>
      </c>
      <c r="R100">
        <f t="shared" si="156"/>
        <v>143.46797634614998</v>
      </c>
      <c r="S100">
        <f t="shared" si="157"/>
        <v>0.2769124030208801</v>
      </c>
      <c r="T100">
        <f t="shared" si="158"/>
        <v>2.9219690863085166</v>
      </c>
      <c r="U100">
        <f t="shared" si="159"/>
        <v>0.26311549238614396</v>
      </c>
      <c r="V100">
        <f t="shared" si="160"/>
        <v>0.16562947797218103</v>
      </c>
      <c r="W100">
        <f t="shared" si="161"/>
        <v>289.55950707292362</v>
      </c>
      <c r="X100">
        <f t="shared" si="162"/>
        <v>28.641279351738149</v>
      </c>
      <c r="Y100">
        <f t="shared" si="163"/>
        <v>28.020900000000001</v>
      </c>
      <c r="Z100">
        <f t="shared" si="164"/>
        <v>3.7994657636279698</v>
      </c>
      <c r="AA100">
        <f t="shared" si="165"/>
        <v>59.275415591651793</v>
      </c>
      <c r="AB100">
        <f t="shared" si="166"/>
        <v>2.2530287949563998</v>
      </c>
      <c r="AC100">
        <f t="shared" si="167"/>
        <v>3.8009498077204724</v>
      </c>
      <c r="AD100">
        <f t="shared" si="168"/>
        <v>1.54643696867157</v>
      </c>
      <c r="AE100">
        <f t="shared" si="169"/>
        <v>-185.6734073999601</v>
      </c>
      <c r="AF100">
        <f t="shared" si="170"/>
        <v>1.0554456224529127</v>
      </c>
      <c r="AG100">
        <f t="shared" si="171"/>
        <v>7.8754595098949623E-2</v>
      </c>
      <c r="AH100">
        <f t="shared" si="172"/>
        <v>105.02029989051536</v>
      </c>
      <c r="AI100">
        <f t="shared" si="173"/>
        <v>44.092196053128369</v>
      </c>
      <c r="AJ100">
        <f t="shared" si="174"/>
        <v>4.143621114688421</v>
      </c>
      <c r="AK100">
        <f t="shared" si="175"/>
        <v>44.371002911458199</v>
      </c>
      <c r="AL100">
        <v>1526.960929725373</v>
      </c>
      <c r="AM100">
        <v>1472.7504848484839</v>
      </c>
      <c r="AN100">
        <v>2.993100222478784E-4</v>
      </c>
      <c r="AO100">
        <v>67.04848311060087</v>
      </c>
      <c r="AP100">
        <f t="shared" si="176"/>
        <v>4.2102813469378706</v>
      </c>
      <c r="AQ100">
        <v>17.664895668279229</v>
      </c>
      <c r="AR100">
        <v>22.60425636363637</v>
      </c>
      <c r="AS100">
        <v>-1.7205772694707939E-4</v>
      </c>
      <c r="AT100">
        <v>78.149846328825106</v>
      </c>
      <c r="AU100">
        <v>0</v>
      </c>
      <c r="AV100">
        <v>0</v>
      </c>
      <c r="AW100">
        <f t="shared" si="177"/>
        <v>1</v>
      </c>
      <c r="AX100">
        <f t="shared" si="178"/>
        <v>0</v>
      </c>
      <c r="AY100">
        <f t="shared" si="179"/>
        <v>52469.281632638435</v>
      </c>
      <c r="AZ100" t="s">
        <v>418</v>
      </c>
      <c r="BA100">
        <v>10261.299999999999</v>
      </c>
      <c r="BB100">
        <v>726.8726923076922</v>
      </c>
      <c r="BC100">
        <v>3279.05</v>
      </c>
      <c r="BD100">
        <f t="shared" si="180"/>
        <v>0.77832826815458989</v>
      </c>
      <c r="BE100">
        <v>-1.5391584728262959</v>
      </c>
      <c r="BF100" t="s">
        <v>846</v>
      </c>
      <c r="BG100">
        <v>10252.4</v>
      </c>
      <c r="BH100">
        <v>815.19672000000003</v>
      </c>
      <c r="BI100">
        <v>1194.75</v>
      </c>
      <c r="BJ100">
        <f t="shared" si="181"/>
        <v>0.31768426867545507</v>
      </c>
      <c r="BK100">
        <v>0.5</v>
      </c>
      <c r="BL100">
        <f t="shared" si="182"/>
        <v>1513.1507995196496</v>
      </c>
      <c r="BM100">
        <f t="shared" si="183"/>
        <v>44.371002911458199</v>
      </c>
      <c r="BN100">
        <f t="shared" si="184"/>
        <v>240.35210257054001</v>
      </c>
      <c r="BO100">
        <f t="shared" si="185"/>
        <v>3.0340770661363491E-2</v>
      </c>
      <c r="BP100">
        <f t="shared" si="186"/>
        <v>1.7445490688428542</v>
      </c>
      <c r="BQ100">
        <f t="shared" si="187"/>
        <v>524.16793077527711</v>
      </c>
      <c r="BR100" t="s">
        <v>847</v>
      </c>
      <c r="BS100">
        <v>592.99</v>
      </c>
      <c r="BT100">
        <f t="shared" si="188"/>
        <v>592.99</v>
      </c>
      <c r="BU100">
        <f t="shared" si="189"/>
        <v>0.50367022389621252</v>
      </c>
      <c r="BV100">
        <f t="shared" si="190"/>
        <v>0.63073863334219615</v>
      </c>
      <c r="BW100">
        <f t="shared" si="191"/>
        <v>0.77596926353097095</v>
      </c>
      <c r="BX100">
        <f t="shared" si="192"/>
        <v>0.81122395499806388</v>
      </c>
      <c r="BY100">
        <f t="shared" si="193"/>
        <v>0.81667523401210507</v>
      </c>
      <c r="BZ100">
        <f t="shared" si="194"/>
        <v>0.45881158867468069</v>
      </c>
      <c r="CA100">
        <f t="shared" si="195"/>
        <v>0.54118841132531936</v>
      </c>
      <c r="CB100">
        <v>3622</v>
      </c>
      <c r="CC100">
        <v>300</v>
      </c>
      <c r="CD100">
        <v>300</v>
      </c>
      <c r="CE100">
        <v>300</v>
      </c>
      <c r="CF100">
        <v>10252.4</v>
      </c>
      <c r="CG100">
        <v>1117.95</v>
      </c>
      <c r="CH100">
        <v>-1.11769E-2</v>
      </c>
      <c r="CI100">
        <v>3.66</v>
      </c>
      <c r="CJ100" t="s">
        <v>421</v>
      </c>
      <c r="CK100" t="s">
        <v>421</v>
      </c>
      <c r="CL100" t="s">
        <v>421</v>
      </c>
      <c r="CM100" t="s">
        <v>421</v>
      </c>
      <c r="CN100" t="s">
        <v>421</v>
      </c>
      <c r="CO100" t="s">
        <v>421</v>
      </c>
      <c r="CP100" t="s">
        <v>421</v>
      </c>
      <c r="CQ100" t="s">
        <v>421</v>
      </c>
      <c r="CR100" t="s">
        <v>421</v>
      </c>
      <c r="CS100" t="s">
        <v>421</v>
      </c>
      <c r="CT100">
        <f t="shared" si="196"/>
        <v>1799.96</v>
      </c>
      <c r="CU100">
        <f t="shared" si="197"/>
        <v>1513.1507995196496</v>
      </c>
      <c r="CV100">
        <f t="shared" si="198"/>
        <v>0.84065801435567988</v>
      </c>
      <c r="CW100">
        <f t="shared" si="199"/>
        <v>0.16086996770646214</v>
      </c>
      <c r="CX100">
        <v>6</v>
      </c>
      <c r="CY100">
        <v>0.5</v>
      </c>
      <c r="CZ100" t="s">
        <v>422</v>
      </c>
      <c r="DA100">
        <v>2</v>
      </c>
      <c r="DB100" t="b">
        <v>1</v>
      </c>
      <c r="DC100">
        <v>1657398001</v>
      </c>
      <c r="DD100">
        <v>1439.45</v>
      </c>
      <c r="DE100">
        <v>1499.52</v>
      </c>
      <c r="DF100">
        <v>22.6052</v>
      </c>
      <c r="DG100">
        <v>17.745100000000001</v>
      </c>
      <c r="DH100">
        <v>1439.61</v>
      </c>
      <c r="DI100">
        <v>22.5534</v>
      </c>
      <c r="DJ100">
        <v>499.98399999999998</v>
      </c>
      <c r="DK100">
        <v>99.5685</v>
      </c>
      <c r="DL100">
        <v>0.100107</v>
      </c>
      <c r="DM100">
        <v>28.0276</v>
      </c>
      <c r="DN100">
        <v>28.020900000000001</v>
      </c>
      <c r="DO100">
        <v>999.9</v>
      </c>
      <c r="DP100">
        <v>0</v>
      </c>
      <c r="DQ100">
        <v>0</v>
      </c>
      <c r="DR100">
        <v>10000</v>
      </c>
      <c r="DS100">
        <v>0</v>
      </c>
      <c r="DT100">
        <v>988.47900000000004</v>
      </c>
      <c r="DU100">
        <v>-60.069000000000003</v>
      </c>
      <c r="DV100">
        <v>1472.74</v>
      </c>
      <c r="DW100">
        <v>1526.61</v>
      </c>
      <c r="DX100">
        <v>4.86008</v>
      </c>
      <c r="DY100">
        <v>1499.52</v>
      </c>
      <c r="DZ100">
        <v>17.745100000000001</v>
      </c>
      <c r="EA100">
        <v>2.2507600000000001</v>
      </c>
      <c r="EB100">
        <v>1.76685</v>
      </c>
      <c r="EC100">
        <v>19.328299999999999</v>
      </c>
      <c r="ED100">
        <v>15.496600000000001</v>
      </c>
      <c r="EE100">
        <v>1799.96</v>
      </c>
      <c r="EF100">
        <v>0.97800500000000001</v>
      </c>
      <c r="EG100">
        <v>2.1994900000000001E-2</v>
      </c>
      <c r="EH100">
        <v>0</v>
      </c>
      <c r="EI100">
        <v>814.98800000000006</v>
      </c>
      <c r="EJ100">
        <v>5.0007299999999999</v>
      </c>
      <c r="EK100">
        <v>18141.3</v>
      </c>
      <c r="EL100">
        <v>14733</v>
      </c>
      <c r="EM100">
        <v>44.936999999999998</v>
      </c>
      <c r="EN100">
        <v>47.061999999999998</v>
      </c>
      <c r="EO100">
        <v>46.25</v>
      </c>
      <c r="EP100">
        <v>44.75</v>
      </c>
      <c r="EQ100">
        <v>46.561999999999998</v>
      </c>
      <c r="ER100">
        <v>1755.48</v>
      </c>
      <c r="ES100">
        <v>39.479999999999997</v>
      </c>
      <c r="ET100">
        <v>0</v>
      </c>
      <c r="EU100">
        <v>214.60000014305109</v>
      </c>
      <c r="EV100">
        <v>0</v>
      </c>
      <c r="EW100">
        <v>815.19672000000003</v>
      </c>
      <c r="EX100">
        <v>-1.7332307668205951</v>
      </c>
      <c r="EY100">
        <v>4667.9615294348014</v>
      </c>
      <c r="EZ100">
        <v>17371.975999999999</v>
      </c>
      <c r="FA100">
        <v>15</v>
      </c>
      <c r="FB100">
        <v>1657397892</v>
      </c>
      <c r="FC100" t="s">
        <v>848</v>
      </c>
      <c r="FD100">
        <v>1657397892</v>
      </c>
      <c r="FE100">
        <v>1657397887</v>
      </c>
      <c r="FF100">
        <v>106</v>
      </c>
      <c r="FG100">
        <v>0.05</v>
      </c>
      <c r="FH100">
        <v>0</v>
      </c>
      <c r="FI100">
        <v>-0.20499999999999999</v>
      </c>
      <c r="FJ100">
        <v>1.2E-2</v>
      </c>
      <c r="FK100">
        <v>1500</v>
      </c>
      <c r="FL100">
        <v>17</v>
      </c>
      <c r="FM100">
        <v>0.09</v>
      </c>
      <c r="FN100">
        <v>0.02</v>
      </c>
      <c r="FO100">
        <v>-60.691622499999987</v>
      </c>
      <c r="FP100">
        <v>0.37130544090071738</v>
      </c>
      <c r="FQ100">
        <v>0.29127391188321289</v>
      </c>
      <c r="FR100">
        <v>1</v>
      </c>
      <c r="FS100">
        <v>4.9710782499999997</v>
      </c>
      <c r="FT100">
        <v>-0.22436409005629571</v>
      </c>
      <c r="FU100">
        <v>3.038338492395961E-2</v>
      </c>
      <c r="FV100">
        <v>0</v>
      </c>
      <c r="FW100">
        <v>1</v>
      </c>
      <c r="FX100">
        <v>2</v>
      </c>
      <c r="FY100" t="s">
        <v>509</v>
      </c>
      <c r="FZ100">
        <v>2.9066900000000002</v>
      </c>
      <c r="GA100">
        <v>2.85419</v>
      </c>
      <c r="GB100">
        <v>0.23344500000000001</v>
      </c>
      <c r="GC100">
        <v>0.24273</v>
      </c>
      <c r="GD100">
        <v>0.10757799999999999</v>
      </c>
      <c r="GE100">
        <v>9.3203800000000003E-2</v>
      </c>
      <c r="GF100">
        <v>25308.400000000001</v>
      </c>
      <c r="GG100">
        <v>20100.099999999999</v>
      </c>
      <c r="GH100">
        <v>30444.9</v>
      </c>
      <c r="GI100">
        <v>24523.7</v>
      </c>
      <c r="GJ100">
        <v>35590.400000000001</v>
      </c>
      <c r="GK100">
        <v>29877.1</v>
      </c>
      <c r="GL100">
        <v>41316.800000000003</v>
      </c>
      <c r="GM100">
        <v>33910.800000000003</v>
      </c>
      <c r="GN100">
        <v>2.0486</v>
      </c>
      <c r="GO100">
        <v>1.9285000000000001</v>
      </c>
      <c r="GP100">
        <v>3.10093E-2</v>
      </c>
      <c r="GQ100">
        <v>0</v>
      </c>
      <c r="GR100">
        <v>27.514500000000002</v>
      </c>
      <c r="GS100">
        <v>999.9</v>
      </c>
      <c r="GT100">
        <v>51.5</v>
      </c>
      <c r="GU100">
        <v>37.200000000000003</v>
      </c>
      <c r="GV100">
        <v>32.970300000000002</v>
      </c>
      <c r="GW100">
        <v>61.983199999999997</v>
      </c>
      <c r="GX100">
        <v>24.2989</v>
      </c>
      <c r="GY100">
        <v>1</v>
      </c>
      <c r="GZ100">
        <v>0.51506600000000002</v>
      </c>
      <c r="HA100">
        <v>2.2382</v>
      </c>
      <c r="HB100">
        <v>20.2408</v>
      </c>
      <c r="HC100">
        <v>5.22987</v>
      </c>
      <c r="HD100">
        <v>11.950100000000001</v>
      </c>
      <c r="HE100">
        <v>4.9855</v>
      </c>
      <c r="HF100">
        <v>3.2853500000000002</v>
      </c>
      <c r="HG100">
        <v>9999</v>
      </c>
      <c r="HH100">
        <v>9999</v>
      </c>
      <c r="HI100">
        <v>9999</v>
      </c>
      <c r="HJ100">
        <v>190.6</v>
      </c>
      <c r="HK100">
        <v>1.86172</v>
      </c>
      <c r="HL100">
        <v>1.85944</v>
      </c>
      <c r="HM100">
        <v>1.8598699999999999</v>
      </c>
      <c r="HN100">
        <v>1.85819</v>
      </c>
      <c r="HO100">
        <v>1.8600699999999999</v>
      </c>
      <c r="HP100">
        <v>1.85745</v>
      </c>
      <c r="HQ100">
        <v>1.86588</v>
      </c>
      <c r="HR100">
        <v>1.8651199999999999</v>
      </c>
      <c r="HS100">
        <v>0</v>
      </c>
      <c r="HT100">
        <v>0</v>
      </c>
      <c r="HU100">
        <v>0</v>
      </c>
      <c r="HV100">
        <v>0</v>
      </c>
      <c r="HW100" t="s">
        <v>425</v>
      </c>
      <c r="HX100" t="s">
        <v>426</v>
      </c>
      <c r="HY100" t="s">
        <v>427</v>
      </c>
      <c r="HZ100" t="s">
        <v>427</v>
      </c>
      <c r="IA100" t="s">
        <v>427</v>
      </c>
      <c r="IB100" t="s">
        <v>427</v>
      </c>
      <c r="IC100">
        <v>0</v>
      </c>
      <c r="ID100">
        <v>100</v>
      </c>
      <c r="IE100">
        <v>100</v>
      </c>
      <c r="IF100">
        <v>-0.16</v>
      </c>
      <c r="IG100">
        <v>5.1799999999999999E-2</v>
      </c>
      <c r="IH100">
        <v>4.5347141196688479E-2</v>
      </c>
      <c r="II100">
        <v>1.158620315000149E-3</v>
      </c>
      <c r="IJ100">
        <v>-1.4607559310062331E-6</v>
      </c>
      <c r="IK100">
        <v>3.8484305645441042E-10</v>
      </c>
      <c r="IL100">
        <v>-4.3140220209761743E-2</v>
      </c>
      <c r="IM100">
        <v>3.0484640434847699E-3</v>
      </c>
      <c r="IN100">
        <v>-9.3584587959385786E-5</v>
      </c>
      <c r="IO100">
        <v>6.42983829145831E-6</v>
      </c>
      <c r="IP100">
        <v>4</v>
      </c>
      <c r="IQ100">
        <v>2084</v>
      </c>
      <c r="IR100">
        <v>2</v>
      </c>
      <c r="IS100">
        <v>32</v>
      </c>
      <c r="IT100">
        <v>1.8</v>
      </c>
      <c r="IU100">
        <v>1.9</v>
      </c>
      <c r="IV100">
        <v>2.9956100000000001</v>
      </c>
      <c r="IW100">
        <v>2.4218799999999998</v>
      </c>
      <c r="IX100">
        <v>1.54297</v>
      </c>
      <c r="IY100">
        <v>2.3571800000000001</v>
      </c>
      <c r="IZ100">
        <v>1.54541</v>
      </c>
      <c r="JA100">
        <v>2.36572</v>
      </c>
      <c r="JB100">
        <v>40.247399999999999</v>
      </c>
      <c r="JC100">
        <v>24.096299999999999</v>
      </c>
      <c r="JD100">
        <v>18</v>
      </c>
      <c r="JE100">
        <v>512.07600000000002</v>
      </c>
      <c r="JF100">
        <v>501.05599999999998</v>
      </c>
      <c r="JG100">
        <v>24.944800000000001</v>
      </c>
      <c r="JH100">
        <v>33.577599999999997</v>
      </c>
      <c r="JI100">
        <v>29.999400000000001</v>
      </c>
      <c r="JJ100">
        <v>33.546500000000002</v>
      </c>
      <c r="JK100">
        <v>33.469200000000001</v>
      </c>
      <c r="JL100">
        <v>60.037500000000001</v>
      </c>
      <c r="JM100">
        <v>51.180999999999997</v>
      </c>
      <c r="JN100">
        <v>0</v>
      </c>
      <c r="JO100">
        <v>24.9359</v>
      </c>
      <c r="JP100">
        <v>1500</v>
      </c>
      <c r="JQ100">
        <v>17.901499999999999</v>
      </c>
      <c r="JR100">
        <v>99.4422</v>
      </c>
      <c r="JS100">
        <v>99.168199999999999</v>
      </c>
    </row>
    <row r="101" spans="1:279" x14ac:dyDescent="0.25">
      <c r="A101">
        <v>85</v>
      </c>
      <c r="B101">
        <v>1657398170.5</v>
      </c>
      <c r="C101">
        <v>21066.5</v>
      </c>
      <c r="D101" t="s">
        <v>849</v>
      </c>
      <c r="E101" t="s">
        <v>850</v>
      </c>
      <c r="F101" t="s">
        <v>413</v>
      </c>
      <c r="G101" t="s">
        <v>414</v>
      </c>
      <c r="H101" t="s">
        <v>767</v>
      </c>
      <c r="I101" t="s">
        <v>415</v>
      </c>
      <c r="J101" t="s">
        <v>768</v>
      </c>
      <c r="K101">
        <v>1657398170.5</v>
      </c>
      <c r="L101">
        <f t="shared" si="150"/>
        <v>3.3976953479543364E-3</v>
      </c>
      <c r="M101">
        <f t="shared" si="151"/>
        <v>3.3976953479543366</v>
      </c>
      <c r="N101">
        <f t="shared" si="152"/>
        <v>44.850339534931237</v>
      </c>
      <c r="O101">
        <f t="shared" si="153"/>
        <v>1739.08</v>
      </c>
      <c r="P101">
        <f t="shared" si="154"/>
        <v>1368.4578608273018</v>
      </c>
      <c r="Q101">
        <f t="shared" si="155"/>
        <v>136.38742249070395</v>
      </c>
      <c r="R101">
        <f t="shared" si="156"/>
        <v>173.32549689308001</v>
      </c>
      <c r="S101">
        <f t="shared" si="157"/>
        <v>0.22429874744940662</v>
      </c>
      <c r="T101">
        <f t="shared" si="158"/>
        <v>2.9197098287840557</v>
      </c>
      <c r="U101">
        <f t="shared" si="159"/>
        <v>0.21514680429701954</v>
      </c>
      <c r="V101">
        <f t="shared" si="160"/>
        <v>0.13525790206028368</v>
      </c>
      <c r="W101">
        <f t="shared" si="161"/>
        <v>289.5834470730008</v>
      </c>
      <c r="X101">
        <f t="shared" si="162"/>
        <v>28.700488752547191</v>
      </c>
      <c r="Y101">
        <f t="shared" si="163"/>
        <v>27.9922</v>
      </c>
      <c r="Z101">
        <f t="shared" si="164"/>
        <v>3.793114458028692</v>
      </c>
      <c r="AA101">
        <f t="shared" si="165"/>
        <v>60.178889342740227</v>
      </c>
      <c r="AB101">
        <f t="shared" si="166"/>
        <v>2.2670111495613003</v>
      </c>
      <c r="AC101">
        <f t="shared" si="167"/>
        <v>3.7671202880629182</v>
      </c>
      <c r="AD101">
        <f t="shared" si="168"/>
        <v>1.5261033084673916</v>
      </c>
      <c r="AE101">
        <f t="shared" si="169"/>
        <v>-149.83836484478624</v>
      </c>
      <c r="AF101">
        <f t="shared" si="170"/>
        <v>-18.55833202252078</v>
      </c>
      <c r="AG101">
        <f t="shared" si="171"/>
        <v>-1.3845893896140886</v>
      </c>
      <c r="AH101">
        <f t="shared" si="172"/>
        <v>119.80216081607972</v>
      </c>
      <c r="AI101">
        <f t="shared" si="173"/>
        <v>44.860215163180357</v>
      </c>
      <c r="AJ101">
        <f t="shared" si="174"/>
        <v>3.4004474895652339</v>
      </c>
      <c r="AK101">
        <f t="shared" si="175"/>
        <v>44.850339534931237</v>
      </c>
      <c r="AL101">
        <v>1834.3360174676959</v>
      </c>
      <c r="AM101">
        <v>1779.542424242424</v>
      </c>
      <c r="AN101">
        <v>-7.3127604191092011E-3</v>
      </c>
      <c r="AO101">
        <v>67.046779425437862</v>
      </c>
      <c r="AP101">
        <f t="shared" si="176"/>
        <v>3.3976953479543366</v>
      </c>
      <c r="AQ101">
        <v>18.763086972163261</v>
      </c>
      <c r="AR101">
        <v>22.747329090909091</v>
      </c>
      <c r="AS101">
        <v>-1.5652046371638289E-4</v>
      </c>
      <c r="AT101">
        <v>78.135903731594482</v>
      </c>
      <c r="AU101">
        <v>0</v>
      </c>
      <c r="AV101">
        <v>0</v>
      </c>
      <c r="AW101">
        <f t="shared" si="177"/>
        <v>1</v>
      </c>
      <c r="AX101">
        <f t="shared" si="178"/>
        <v>0</v>
      </c>
      <c r="AY101">
        <f t="shared" si="179"/>
        <v>52431.012336929889</v>
      </c>
      <c r="AZ101" t="s">
        <v>418</v>
      </c>
      <c r="BA101">
        <v>10261.299999999999</v>
      </c>
      <c r="BB101">
        <v>726.8726923076922</v>
      </c>
      <c r="BC101">
        <v>3279.05</v>
      </c>
      <c r="BD101">
        <f t="shared" si="180"/>
        <v>0.77832826815458989</v>
      </c>
      <c r="BE101">
        <v>-1.5391584728262959</v>
      </c>
      <c r="BF101" t="s">
        <v>851</v>
      </c>
      <c r="BG101">
        <v>10252.5</v>
      </c>
      <c r="BH101">
        <v>807.74496153846133</v>
      </c>
      <c r="BI101">
        <v>1170.78</v>
      </c>
      <c r="BJ101">
        <f t="shared" si="181"/>
        <v>0.31007963790083415</v>
      </c>
      <c r="BK101">
        <v>0.5</v>
      </c>
      <c r="BL101">
        <f t="shared" si="182"/>
        <v>1513.2767995196893</v>
      </c>
      <c r="BM101">
        <f t="shared" si="183"/>
        <v>44.850339534931237</v>
      </c>
      <c r="BN101">
        <f t="shared" si="184"/>
        <v>234.61816101939922</v>
      </c>
      <c r="BO101">
        <f t="shared" si="185"/>
        <v>3.0654998492332303E-2</v>
      </c>
      <c r="BP101">
        <f t="shared" si="186"/>
        <v>1.8007396778216236</v>
      </c>
      <c r="BQ101">
        <f t="shared" si="187"/>
        <v>519.50162645834939</v>
      </c>
      <c r="BR101" t="s">
        <v>852</v>
      </c>
      <c r="BS101">
        <v>588.04999999999995</v>
      </c>
      <c r="BT101">
        <f t="shared" si="188"/>
        <v>588.04999999999995</v>
      </c>
      <c r="BU101">
        <f t="shared" si="189"/>
        <v>0.49772801038623826</v>
      </c>
      <c r="BV101">
        <f t="shared" si="190"/>
        <v>0.62299013001139225</v>
      </c>
      <c r="BW101">
        <f t="shared" si="191"/>
        <v>0.78345224823485704</v>
      </c>
      <c r="BX101">
        <f t="shared" si="192"/>
        <v>0.81781721582554945</v>
      </c>
      <c r="BY101">
        <f t="shared" si="193"/>
        <v>0.82606721470551314</v>
      </c>
      <c r="BZ101">
        <f t="shared" si="194"/>
        <v>0.45354581383638282</v>
      </c>
      <c r="CA101">
        <f t="shared" si="195"/>
        <v>0.54645418616361718</v>
      </c>
      <c r="CB101">
        <v>3624</v>
      </c>
      <c r="CC101">
        <v>300</v>
      </c>
      <c r="CD101">
        <v>300</v>
      </c>
      <c r="CE101">
        <v>300</v>
      </c>
      <c r="CF101">
        <v>10252.5</v>
      </c>
      <c r="CG101">
        <v>1098</v>
      </c>
      <c r="CH101">
        <v>-1.1176999999999999E-2</v>
      </c>
      <c r="CI101">
        <v>3.38</v>
      </c>
      <c r="CJ101" t="s">
        <v>421</v>
      </c>
      <c r="CK101" t="s">
        <v>421</v>
      </c>
      <c r="CL101" t="s">
        <v>421</v>
      </c>
      <c r="CM101" t="s">
        <v>421</v>
      </c>
      <c r="CN101" t="s">
        <v>421</v>
      </c>
      <c r="CO101" t="s">
        <v>421</v>
      </c>
      <c r="CP101" t="s">
        <v>421</v>
      </c>
      <c r="CQ101" t="s">
        <v>421</v>
      </c>
      <c r="CR101" t="s">
        <v>421</v>
      </c>
      <c r="CS101" t="s">
        <v>421</v>
      </c>
      <c r="CT101">
        <f t="shared" si="196"/>
        <v>1800.11</v>
      </c>
      <c r="CU101">
        <f t="shared" si="197"/>
        <v>1513.2767995196893</v>
      </c>
      <c r="CV101">
        <f t="shared" si="198"/>
        <v>0.84065795952452316</v>
      </c>
      <c r="CW101">
        <f t="shared" si="199"/>
        <v>0.16086986188232985</v>
      </c>
      <c r="CX101">
        <v>6</v>
      </c>
      <c r="CY101">
        <v>0.5</v>
      </c>
      <c r="CZ101" t="s">
        <v>422</v>
      </c>
      <c r="DA101">
        <v>2</v>
      </c>
      <c r="DB101" t="b">
        <v>1</v>
      </c>
      <c r="DC101">
        <v>1657398170.5</v>
      </c>
      <c r="DD101">
        <v>1739.08</v>
      </c>
      <c r="DE101">
        <v>1799.99</v>
      </c>
      <c r="DF101">
        <v>22.746300000000002</v>
      </c>
      <c r="DG101">
        <v>18.759799999999998</v>
      </c>
      <c r="DH101">
        <v>1739.42</v>
      </c>
      <c r="DI101">
        <v>22.6936</v>
      </c>
      <c r="DJ101">
        <v>500.15300000000002</v>
      </c>
      <c r="DK101">
        <v>99.564599999999999</v>
      </c>
      <c r="DL101">
        <v>0.100451</v>
      </c>
      <c r="DM101">
        <v>27.874300000000002</v>
      </c>
      <c r="DN101">
        <v>27.9922</v>
      </c>
      <c r="DO101">
        <v>999.9</v>
      </c>
      <c r="DP101">
        <v>0</v>
      </c>
      <c r="DQ101">
        <v>0</v>
      </c>
      <c r="DR101">
        <v>9987.5</v>
      </c>
      <c r="DS101">
        <v>0</v>
      </c>
      <c r="DT101">
        <v>558.33199999999999</v>
      </c>
      <c r="DU101">
        <v>-60.917099999999998</v>
      </c>
      <c r="DV101">
        <v>1779.55</v>
      </c>
      <c r="DW101">
        <v>1834.41</v>
      </c>
      <c r="DX101">
        <v>3.98644</v>
      </c>
      <c r="DY101">
        <v>1799.99</v>
      </c>
      <c r="DZ101">
        <v>18.759799999999998</v>
      </c>
      <c r="EA101">
        <v>2.2647200000000001</v>
      </c>
      <c r="EB101">
        <v>1.86781</v>
      </c>
      <c r="EC101">
        <v>19.427600000000002</v>
      </c>
      <c r="ED101">
        <v>16.366199999999999</v>
      </c>
      <c r="EE101">
        <v>1800.11</v>
      </c>
      <c r="EF101">
        <v>0.97800500000000001</v>
      </c>
      <c r="EG101">
        <v>2.1994900000000001E-2</v>
      </c>
      <c r="EH101">
        <v>0</v>
      </c>
      <c r="EI101">
        <v>808.09900000000005</v>
      </c>
      <c r="EJ101">
        <v>5.0007299999999999</v>
      </c>
      <c r="EK101">
        <v>16978.2</v>
      </c>
      <c r="EL101">
        <v>14734.3</v>
      </c>
      <c r="EM101">
        <v>44.75</v>
      </c>
      <c r="EN101">
        <v>46.75</v>
      </c>
      <c r="EO101">
        <v>46</v>
      </c>
      <c r="EP101">
        <v>44.625</v>
      </c>
      <c r="EQ101">
        <v>46.311999999999998</v>
      </c>
      <c r="ER101">
        <v>1755.63</v>
      </c>
      <c r="ES101">
        <v>39.479999999999997</v>
      </c>
      <c r="ET101">
        <v>0</v>
      </c>
      <c r="EU101">
        <v>169</v>
      </c>
      <c r="EV101">
        <v>0</v>
      </c>
      <c r="EW101">
        <v>807.74496153846133</v>
      </c>
      <c r="EX101">
        <v>0.42560683194193272</v>
      </c>
      <c r="EY101">
        <v>-375.61025602718439</v>
      </c>
      <c r="EZ101">
        <v>17000.307692307691</v>
      </c>
      <c r="FA101">
        <v>15</v>
      </c>
      <c r="FB101">
        <v>1657398085.5</v>
      </c>
      <c r="FC101" t="s">
        <v>853</v>
      </c>
      <c r="FD101">
        <v>1657398076</v>
      </c>
      <c r="FE101">
        <v>1657398085.5</v>
      </c>
      <c r="FF101">
        <v>107</v>
      </c>
      <c r="FG101">
        <v>-7.0000000000000001E-3</v>
      </c>
      <c r="FH101">
        <v>0</v>
      </c>
      <c r="FI101">
        <v>-0.36399999999999999</v>
      </c>
      <c r="FJ101">
        <v>0.02</v>
      </c>
      <c r="FK101">
        <v>1800</v>
      </c>
      <c r="FL101">
        <v>18</v>
      </c>
      <c r="FM101">
        <v>0.12</v>
      </c>
      <c r="FN101">
        <v>0.02</v>
      </c>
      <c r="FO101">
        <v>-60.986345000000007</v>
      </c>
      <c r="FP101">
        <v>0.24467842401525719</v>
      </c>
      <c r="FQ101">
        <v>0.25061054043076492</v>
      </c>
      <c r="FR101">
        <v>1</v>
      </c>
      <c r="FS101">
        <v>4.0017235000000007</v>
      </c>
      <c r="FT101">
        <v>-8.2043076923084712E-2</v>
      </c>
      <c r="FU101">
        <v>1.130355221821888E-2</v>
      </c>
      <c r="FV101">
        <v>1</v>
      </c>
      <c r="FW101">
        <v>2</v>
      </c>
      <c r="FX101">
        <v>2</v>
      </c>
      <c r="FY101" t="s">
        <v>424</v>
      </c>
      <c r="FZ101">
        <v>2.9077299999999999</v>
      </c>
      <c r="GA101">
        <v>2.8544299999999998</v>
      </c>
      <c r="GB101">
        <v>0.26186500000000001</v>
      </c>
      <c r="GC101">
        <v>0.27081</v>
      </c>
      <c r="GD101">
        <v>0.10810599999999999</v>
      </c>
      <c r="GE101">
        <v>9.7053299999999995E-2</v>
      </c>
      <c r="GF101">
        <v>24382</v>
      </c>
      <c r="GG101">
        <v>19367.7</v>
      </c>
      <c r="GH101">
        <v>30461.200000000001</v>
      </c>
      <c r="GI101">
        <v>24541.599999999999</v>
      </c>
      <c r="GJ101">
        <v>35587.199999999997</v>
      </c>
      <c r="GK101">
        <v>29769.7</v>
      </c>
      <c r="GL101">
        <v>41337.800000000003</v>
      </c>
      <c r="GM101">
        <v>33932.699999999997</v>
      </c>
      <c r="GN101">
        <v>2.05172</v>
      </c>
      <c r="GO101">
        <v>1.9356800000000001</v>
      </c>
      <c r="GP101">
        <v>2.5469800000000001E-2</v>
      </c>
      <c r="GQ101">
        <v>0</v>
      </c>
      <c r="GR101">
        <v>27.5762</v>
      </c>
      <c r="GS101">
        <v>999.9</v>
      </c>
      <c r="GT101">
        <v>51.3</v>
      </c>
      <c r="GU101">
        <v>37.1</v>
      </c>
      <c r="GV101">
        <v>32.661499999999997</v>
      </c>
      <c r="GW101">
        <v>62.153199999999998</v>
      </c>
      <c r="GX101">
        <v>24.314900000000002</v>
      </c>
      <c r="GY101">
        <v>1</v>
      </c>
      <c r="GZ101">
        <v>0.49143500000000001</v>
      </c>
      <c r="HA101">
        <v>3.8130999999999999</v>
      </c>
      <c r="HB101">
        <v>20.213699999999999</v>
      </c>
      <c r="HC101">
        <v>5.2292699999999996</v>
      </c>
      <c r="HD101">
        <v>11.950100000000001</v>
      </c>
      <c r="HE101">
        <v>4.9858000000000002</v>
      </c>
      <c r="HF101">
        <v>3.2855500000000002</v>
      </c>
      <c r="HG101">
        <v>9999</v>
      </c>
      <c r="HH101">
        <v>9999</v>
      </c>
      <c r="HI101">
        <v>9999</v>
      </c>
      <c r="HJ101">
        <v>190.6</v>
      </c>
      <c r="HK101">
        <v>1.8616999999999999</v>
      </c>
      <c r="HL101">
        <v>1.85944</v>
      </c>
      <c r="HM101">
        <v>1.8597399999999999</v>
      </c>
      <c r="HN101">
        <v>1.85809</v>
      </c>
      <c r="HO101">
        <v>1.86005</v>
      </c>
      <c r="HP101">
        <v>1.8573999999999999</v>
      </c>
      <c r="HQ101">
        <v>1.8658399999999999</v>
      </c>
      <c r="HR101">
        <v>1.8650800000000001</v>
      </c>
      <c r="HS101">
        <v>0</v>
      </c>
      <c r="HT101">
        <v>0</v>
      </c>
      <c r="HU101">
        <v>0</v>
      </c>
      <c r="HV101">
        <v>0</v>
      </c>
      <c r="HW101" t="s">
        <v>425</v>
      </c>
      <c r="HX101" t="s">
        <v>426</v>
      </c>
      <c r="HY101" t="s">
        <v>427</v>
      </c>
      <c r="HZ101" t="s">
        <v>427</v>
      </c>
      <c r="IA101" t="s">
        <v>427</v>
      </c>
      <c r="IB101" t="s">
        <v>427</v>
      </c>
      <c r="IC101">
        <v>0</v>
      </c>
      <c r="ID101">
        <v>100</v>
      </c>
      <c r="IE101">
        <v>100</v>
      </c>
      <c r="IF101">
        <v>-0.34</v>
      </c>
      <c r="IG101">
        <v>5.2699999999999997E-2</v>
      </c>
      <c r="IH101">
        <v>3.8721444908397462E-2</v>
      </c>
      <c r="II101">
        <v>1.158620315000149E-3</v>
      </c>
      <c r="IJ101">
        <v>-1.4607559310062331E-6</v>
      </c>
      <c r="IK101">
        <v>3.8484305645441042E-10</v>
      </c>
      <c r="IL101">
        <v>-4.3454489383220822E-2</v>
      </c>
      <c r="IM101">
        <v>3.0484640434847699E-3</v>
      </c>
      <c r="IN101">
        <v>-9.3584587959385786E-5</v>
      </c>
      <c r="IO101">
        <v>6.42983829145831E-6</v>
      </c>
      <c r="IP101">
        <v>4</v>
      </c>
      <c r="IQ101">
        <v>2084</v>
      </c>
      <c r="IR101">
        <v>2</v>
      </c>
      <c r="IS101">
        <v>32</v>
      </c>
      <c r="IT101">
        <v>1.6</v>
      </c>
      <c r="IU101">
        <v>1.4</v>
      </c>
      <c r="IV101">
        <v>3.4765600000000001</v>
      </c>
      <c r="IW101">
        <v>2.4047900000000002</v>
      </c>
      <c r="IX101">
        <v>1.54297</v>
      </c>
      <c r="IY101">
        <v>2.3559600000000001</v>
      </c>
      <c r="IZ101">
        <v>1.54541</v>
      </c>
      <c r="JA101">
        <v>2.33887</v>
      </c>
      <c r="JB101">
        <v>39.868000000000002</v>
      </c>
      <c r="JC101">
        <v>24.087499999999999</v>
      </c>
      <c r="JD101">
        <v>18</v>
      </c>
      <c r="JE101">
        <v>512.04600000000005</v>
      </c>
      <c r="JF101">
        <v>504.49200000000002</v>
      </c>
      <c r="JG101">
        <v>23.152100000000001</v>
      </c>
      <c r="JH101">
        <v>33.244700000000002</v>
      </c>
      <c r="JI101">
        <v>29.999500000000001</v>
      </c>
      <c r="JJ101">
        <v>33.301299999999998</v>
      </c>
      <c r="JK101">
        <v>33.268799999999999</v>
      </c>
      <c r="JL101">
        <v>69.671000000000006</v>
      </c>
      <c r="JM101">
        <v>47.9221</v>
      </c>
      <c r="JN101">
        <v>0</v>
      </c>
      <c r="JO101">
        <v>23.167000000000002</v>
      </c>
      <c r="JP101">
        <v>1800</v>
      </c>
      <c r="JQ101">
        <v>18.7956</v>
      </c>
      <c r="JR101">
        <v>99.493799999999993</v>
      </c>
      <c r="JS101">
        <v>99.235799999999998</v>
      </c>
    </row>
    <row r="102" spans="1:279" x14ac:dyDescent="0.25">
      <c r="A102">
        <v>86</v>
      </c>
      <c r="B102">
        <v>1657398914.5999999</v>
      </c>
      <c r="C102">
        <v>21810.599999904629</v>
      </c>
      <c r="D102" t="s">
        <v>854</v>
      </c>
      <c r="E102" t="s">
        <v>855</v>
      </c>
      <c r="F102" t="s">
        <v>413</v>
      </c>
      <c r="G102" t="s">
        <v>414</v>
      </c>
      <c r="H102" t="s">
        <v>856</v>
      </c>
      <c r="I102" t="s">
        <v>598</v>
      </c>
      <c r="J102" t="s">
        <v>857</v>
      </c>
      <c r="K102">
        <v>1657398914.5999999</v>
      </c>
      <c r="L102">
        <f t="shared" si="150"/>
        <v>8.289989715232475E-3</v>
      </c>
      <c r="M102">
        <f t="shared" si="151"/>
        <v>8.2899897152324744</v>
      </c>
      <c r="N102">
        <f t="shared" si="152"/>
        <v>28.103545402668164</v>
      </c>
      <c r="O102">
        <f t="shared" si="153"/>
        <v>362.59300000000002</v>
      </c>
      <c r="P102">
        <f t="shared" si="154"/>
        <v>272.0643876443516</v>
      </c>
      <c r="Q102">
        <f t="shared" si="155"/>
        <v>27.117291970664507</v>
      </c>
      <c r="R102">
        <f t="shared" si="156"/>
        <v>36.140489876876003</v>
      </c>
      <c r="S102">
        <f t="shared" si="157"/>
        <v>0.59544836635678988</v>
      </c>
      <c r="T102">
        <f t="shared" si="158"/>
        <v>2.9233494711232137</v>
      </c>
      <c r="U102">
        <f t="shared" si="159"/>
        <v>0.53536918615465645</v>
      </c>
      <c r="V102">
        <f t="shared" si="160"/>
        <v>0.33949705193823748</v>
      </c>
      <c r="W102">
        <f t="shared" si="161"/>
        <v>289.54891407265268</v>
      </c>
      <c r="X102">
        <f t="shared" si="162"/>
        <v>27.68284595688019</v>
      </c>
      <c r="Y102">
        <f t="shared" si="163"/>
        <v>27.998999999999999</v>
      </c>
      <c r="Z102">
        <f t="shared" si="164"/>
        <v>3.7946184590368306</v>
      </c>
      <c r="AA102">
        <f t="shared" si="165"/>
        <v>60.103213697752267</v>
      </c>
      <c r="AB102">
        <f t="shared" si="166"/>
        <v>2.2984041069872001</v>
      </c>
      <c r="AC102">
        <f t="shared" si="167"/>
        <v>3.8240951948849875</v>
      </c>
      <c r="AD102">
        <f t="shared" si="168"/>
        <v>1.4962143520496305</v>
      </c>
      <c r="AE102">
        <f t="shared" si="169"/>
        <v>-365.58854644175216</v>
      </c>
      <c r="AF102">
        <f t="shared" si="170"/>
        <v>20.929760296059388</v>
      </c>
      <c r="AG102">
        <f t="shared" si="171"/>
        <v>1.5616269250136567</v>
      </c>
      <c r="AH102">
        <f t="shared" si="172"/>
        <v>-53.54824514802641</v>
      </c>
      <c r="AI102">
        <f t="shared" si="173"/>
        <v>28.208956180369672</v>
      </c>
      <c r="AJ102">
        <f t="shared" si="174"/>
        <v>8.2910277261199017</v>
      </c>
      <c r="AK102">
        <f t="shared" si="175"/>
        <v>28.103545402668164</v>
      </c>
      <c r="AL102">
        <v>405.43114157654259</v>
      </c>
      <c r="AM102">
        <v>371.12295757575771</v>
      </c>
      <c r="AN102">
        <v>2.474308230326858E-2</v>
      </c>
      <c r="AO102">
        <v>67.023240460975614</v>
      </c>
      <c r="AP102">
        <f t="shared" si="176"/>
        <v>8.2899897152324744</v>
      </c>
      <c r="AQ102">
        <v>13.336872881609629</v>
      </c>
      <c r="AR102">
        <v>23.061447272727261</v>
      </c>
      <c r="AS102">
        <v>-1.146490931393311E-3</v>
      </c>
      <c r="AT102">
        <v>78.006958248612435</v>
      </c>
      <c r="AU102">
        <v>0</v>
      </c>
      <c r="AV102">
        <v>0</v>
      </c>
      <c r="AW102">
        <f t="shared" si="177"/>
        <v>1</v>
      </c>
      <c r="AX102">
        <f t="shared" si="178"/>
        <v>0</v>
      </c>
      <c r="AY102">
        <f t="shared" si="179"/>
        <v>52490.855367817814</v>
      </c>
      <c r="AZ102" t="s">
        <v>418</v>
      </c>
      <c r="BA102">
        <v>10261.299999999999</v>
      </c>
      <c r="BB102">
        <v>726.8726923076922</v>
      </c>
      <c r="BC102">
        <v>3279.05</v>
      </c>
      <c r="BD102">
        <f t="shared" si="180"/>
        <v>0.77832826815458989</v>
      </c>
      <c r="BE102">
        <v>-1.5391584728262959</v>
      </c>
      <c r="BF102" t="s">
        <v>858</v>
      </c>
      <c r="BG102">
        <v>10264</v>
      </c>
      <c r="BH102">
        <v>971.94992307692314</v>
      </c>
      <c r="BI102">
        <v>1434.18</v>
      </c>
      <c r="BJ102">
        <f t="shared" si="181"/>
        <v>0.32229572084611202</v>
      </c>
      <c r="BK102">
        <v>0.5</v>
      </c>
      <c r="BL102">
        <f t="shared" si="182"/>
        <v>1513.0922995195092</v>
      </c>
      <c r="BM102">
        <f t="shared" si="183"/>
        <v>28.103545402668164</v>
      </c>
      <c r="BN102">
        <f t="shared" si="184"/>
        <v>243.83158669017072</v>
      </c>
      <c r="BO102">
        <f t="shared" si="185"/>
        <v>1.9590810081386089E-2</v>
      </c>
      <c r="BP102">
        <f t="shared" si="186"/>
        <v>1.2863587555258058</v>
      </c>
      <c r="BQ102">
        <f t="shared" si="187"/>
        <v>565.59393601664658</v>
      </c>
      <c r="BR102" t="s">
        <v>859</v>
      </c>
      <c r="BS102">
        <v>632.03</v>
      </c>
      <c r="BT102">
        <f t="shared" si="188"/>
        <v>632.03</v>
      </c>
      <c r="BU102">
        <f t="shared" si="189"/>
        <v>0.55930915226819511</v>
      </c>
      <c r="BV102">
        <f t="shared" si="190"/>
        <v>0.57623895396506497</v>
      </c>
      <c r="BW102">
        <f t="shared" si="191"/>
        <v>0.69696111098518332</v>
      </c>
      <c r="BX102">
        <f t="shared" si="192"/>
        <v>0.65350671751316869</v>
      </c>
      <c r="BY102">
        <f t="shared" si="193"/>
        <v>0.7228612191008551</v>
      </c>
      <c r="BZ102">
        <f t="shared" si="194"/>
        <v>0.37471097782649448</v>
      </c>
      <c r="CA102">
        <f t="shared" si="195"/>
        <v>0.62528902217350546</v>
      </c>
      <c r="CB102">
        <v>3626</v>
      </c>
      <c r="CC102">
        <v>300</v>
      </c>
      <c r="CD102">
        <v>300</v>
      </c>
      <c r="CE102">
        <v>300</v>
      </c>
      <c r="CF102">
        <v>10264</v>
      </c>
      <c r="CG102">
        <v>1339.84</v>
      </c>
      <c r="CH102">
        <v>-1.11894E-2</v>
      </c>
      <c r="CI102">
        <v>1.97</v>
      </c>
      <c r="CJ102" t="s">
        <v>421</v>
      </c>
      <c r="CK102" t="s">
        <v>421</v>
      </c>
      <c r="CL102" t="s">
        <v>421</v>
      </c>
      <c r="CM102" t="s">
        <v>421</v>
      </c>
      <c r="CN102" t="s">
        <v>421</v>
      </c>
      <c r="CO102" t="s">
        <v>421</v>
      </c>
      <c r="CP102" t="s">
        <v>421</v>
      </c>
      <c r="CQ102" t="s">
        <v>421</v>
      </c>
      <c r="CR102" t="s">
        <v>421</v>
      </c>
      <c r="CS102" t="s">
        <v>421</v>
      </c>
      <c r="CT102">
        <f t="shared" si="196"/>
        <v>1799.89</v>
      </c>
      <c r="CU102">
        <f t="shared" si="197"/>
        <v>1513.0922995195092</v>
      </c>
      <c r="CV102">
        <f t="shared" si="198"/>
        <v>0.84065820662346535</v>
      </c>
      <c r="CW102">
        <f t="shared" si="199"/>
        <v>0.16087033878328824</v>
      </c>
      <c r="CX102">
        <v>6</v>
      </c>
      <c r="CY102">
        <v>0.5</v>
      </c>
      <c r="CZ102" t="s">
        <v>422</v>
      </c>
      <c r="DA102">
        <v>2</v>
      </c>
      <c r="DB102" t="b">
        <v>1</v>
      </c>
      <c r="DC102">
        <v>1657398914.5999999</v>
      </c>
      <c r="DD102">
        <v>362.59300000000002</v>
      </c>
      <c r="DE102">
        <v>400.04700000000003</v>
      </c>
      <c r="DF102">
        <v>23.0596</v>
      </c>
      <c r="DG102">
        <v>13.3409</v>
      </c>
      <c r="DH102">
        <v>362.36399999999998</v>
      </c>
      <c r="DI102">
        <v>23.0138</v>
      </c>
      <c r="DJ102">
        <v>500.05700000000002</v>
      </c>
      <c r="DK102">
        <v>99.572299999999998</v>
      </c>
      <c r="DL102">
        <v>0.100032</v>
      </c>
      <c r="DM102">
        <v>28.131799999999998</v>
      </c>
      <c r="DN102">
        <v>27.998999999999999</v>
      </c>
      <c r="DO102">
        <v>999.9</v>
      </c>
      <c r="DP102">
        <v>0</v>
      </c>
      <c r="DQ102">
        <v>0</v>
      </c>
      <c r="DR102">
        <v>10007.5</v>
      </c>
      <c r="DS102">
        <v>0</v>
      </c>
      <c r="DT102">
        <v>1811.27</v>
      </c>
      <c r="DU102">
        <v>-37.454500000000003</v>
      </c>
      <c r="DV102">
        <v>371.15100000000001</v>
      </c>
      <c r="DW102">
        <v>405.45600000000002</v>
      </c>
      <c r="DX102">
        <v>9.7186900000000005</v>
      </c>
      <c r="DY102">
        <v>400.04700000000003</v>
      </c>
      <c r="DZ102">
        <v>13.3409</v>
      </c>
      <c r="EA102">
        <v>2.2961</v>
      </c>
      <c r="EB102">
        <v>1.32839</v>
      </c>
      <c r="EC102">
        <v>19.649000000000001</v>
      </c>
      <c r="ED102">
        <v>11.123900000000001</v>
      </c>
      <c r="EE102">
        <v>1799.89</v>
      </c>
      <c r="EF102">
        <v>0.97799700000000001</v>
      </c>
      <c r="EG102">
        <v>2.2002799999999999E-2</v>
      </c>
      <c r="EH102">
        <v>0</v>
      </c>
      <c r="EI102">
        <v>969.44299999999998</v>
      </c>
      <c r="EJ102">
        <v>5.0007299999999999</v>
      </c>
      <c r="EK102">
        <v>22819.4</v>
      </c>
      <c r="EL102">
        <v>14732.5</v>
      </c>
      <c r="EM102">
        <v>45.811999999999998</v>
      </c>
      <c r="EN102">
        <v>47.375</v>
      </c>
      <c r="EO102">
        <v>46.686999999999998</v>
      </c>
      <c r="EP102">
        <v>46.811999999999998</v>
      </c>
      <c r="EQ102">
        <v>47.5</v>
      </c>
      <c r="ER102">
        <v>1755.4</v>
      </c>
      <c r="ES102">
        <v>39.49</v>
      </c>
      <c r="ET102">
        <v>0</v>
      </c>
      <c r="EU102">
        <v>743.79999995231628</v>
      </c>
      <c r="EV102">
        <v>0</v>
      </c>
      <c r="EW102">
        <v>971.94992307692314</v>
      </c>
      <c r="EX102">
        <v>-20.624410234197949</v>
      </c>
      <c r="EY102">
        <v>10036.157272158611</v>
      </c>
      <c r="EZ102">
        <v>22169.223076923081</v>
      </c>
      <c r="FA102">
        <v>15</v>
      </c>
      <c r="FB102">
        <v>1657398848.5999999</v>
      </c>
      <c r="FC102" t="s">
        <v>860</v>
      </c>
      <c r="FD102">
        <v>1657398836.0999999</v>
      </c>
      <c r="FE102">
        <v>1657398848.5999999</v>
      </c>
      <c r="FF102">
        <v>110</v>
      </c>
      <c r="FG102">
        <v>-8.2000000000000003E-2</v>
      </c>
      <c r="FH102">
        <v>6.0000000000000001E-3</v>
      </c>
      <c r="FI102">
        <v>0.23699999999999999</v>
      </c>
      <c r="FJ102">
        <v>-1.7000000000000001E-2</v>
      </c>
      <c r="FK102">
        <v>400</v>
      </c>
      <c r="FL102">
        <v>13</v>
      </c>
      <c r="FM102">
        <v>0.06</v>
      </c>
      <c r="FN102">
        <v>0.01</v>
      </c>
      <c r="FO102">
        <v>-37.545831707317078</v>
      </c>
      <c r="FP102">
        <v>0.2292710801393161</v>
      </c>
      <c r="FQ102">
        <v>9.6464765307678432E-2</v>
      </c>
      <c r="FR102">
        <v>1</v>
      </c>
      <c r="FS102">
        <v>9.7459134146341455</v>
      </c>
      <c r="FT102">
        <v>-8.5188292682924244E-2</v>
      </c>
      <c r="FU102">
        <v>1.301558401934625E-2</v>
      </c>
      <c r="FV102">
        <v>1</v>
      </c>
      <c r="FW102">
        <v>2</v>
      </c>
      <c r="FX102">
        <v>2</v>
      </c>
      <c r="FY102" t="s">
        <v>424</v>
      </c>
      <c r="FZ102">
        <v>2.90761</v>
      </c>
      <c r="GA102">
        <v>2.8541799999999999</v>
      </c>
      <c r="GB102">
        <v>9.0073100000000003E-2</v>
      </c>
      <c r="GC102">
        <v>9.9040000000000003E-2</v>
      </c>
      <c r="GD102">
        <v>0.109223</v>
      </c>
      <c r="GE102">
        <v>7.5655700000000006E-2</v>
      </c>
      <c r="GF102">
        <v>30081.7</v>
      </c>
      <c r="GG102">
        <v>23955.7</v>
      </c>
      <c r="GH102">
        <v>30469.7</v>
      </c>
      <c r="GI102">
        <v>24554.5</v>
      </c>
      <c r="GJ102">
        <v>35550.699999999997</v>
      </c>
      <c r="GK102">
        <v>30489.7</v>
      </c>
      <c r="GL102">
        <v>41348.199999999997</v>
      </c>
      <c r="GM102">
        <v>33950.300000000003</v>
      </c>
      <c r="GN102">
        <v>2.0566</v>
      </c>
      <c r="GO102">
        <v>1.9260299999999999</v>
      </c>
      <c r="GP102">
        <v>3.1083800000000002E-2</v>
      </c>
      <c r="GQ102">
        <v>0</v>
      </c>
      <c r="GR102">
        <v>27.491299999999999</v>
      </c>
      <c r="GS102">
        <v>999.9</v>
      </c>
      <c r="GT102">
        <v>52.7</v>
      </c>
      <c r="GU102">
        <v>36.799999999999997</v>
      </c>
      <c r="GV102">
        <v>33.009399999999999</v>
      </c>
      <c r="GW102">
        <v>61.757899999999999</v>
      </c>
      <c r="GX102">
        <v>24.499199999999998</v>
      </c>
      <c r="GY102">
        <v>1</v>
      </c>
      <c r="GZ102">
        <v>0.474721</v>
      </c>
      <c r="HA102">
        <v>3.2080099999999998</v>
      </c>
      <c r="HB102">
        <v>20.275500000000001</v>
      </c>
      <c r="HC102">
        <v>5.2339099999999998</v>
      </c>
      <c r="HD102">
        <v>11.950100000000001</v>
      </c>
      <c r="HE102">
        <v>4.9855999999999998</v>
      </c>
      <c r="HF102">
        <v>3.2860999999999998</v>
      </c>
      <c r="HG102">
        <v>9999</v>
      </c>
      <c r="HH102">
        <v>9999</v>
      </c>
      <c r="HI102">
        <v>9999</v>
      </c>
      <c r="HJ102">
        <v>190.8</v>
      </c>
      <c r="HK102">
        <v>1.86127</v>
      </c>
      <c r="HL102">
        <v>1.8589800000000001</v>
      </c>
      <c r="HM102">
        <v>1.85931</v>
      </c>
      <c r="HN102">
        <v>1.85761</v>
      </c>
      <c r="HO102">
        <v>1.8595900000000001</v>
      </c>
      <c r="HP102">
        <v>1.8569800000000001</v>
      </c>
      <c r="HQ102">
        <v>1.8654299999999999</v>
      </c>
      <c r="HR102">
        <v>1.86463</v>
      </c>
      <c r="HS102">
        <v>0</v>
      </c>
      <c r="HT102">
        <v>0</v>
      </c>
      <c r="HU102">
        <v>0</v>
      </c>
      <c r="HV102">
        <v>0</v>
      </c>
      <c r="HW102" t="s">
        <v>425</v>
      </c>
      <c r="HX102" t="s">
        <v>426</v>
      </c>
      <c r="HY102" t="s">
        <v>427</v>
      </c>
      <c r="HZ102" t="s">
        <v>427</v>
      </c>
      <c r="IA102" t="s">
        <v>427</v>
      </c>
      <c r="IB102" t="s">
        <v>427</v>
      </c>
      <c r="IC102">
        <v>0</v>
      </c>
      <c r="ID102">
        <v>100</v>
      </c>
      <c r="IE102">
        <v>100</v>
      </c>
      <c r="IF102">
        <v>0.22900000000000001</v>
      </c>
      <c r="IG102">
        <v>4.58E-2</v>
      </c>
      <c r="IH102">
        <v>-1.7489468257043731E-2</v>
      </c>
      <c r="II102">
        <v>1.158620315000149E-3</v>
      </c>
      <c r="IJ102">
        <v>-1.4607559310062331E-6</v>
      </c>
      <c r="IK102">
        <v>3.8484305645441042E-10</v>
      </c>
      <c r="IL102">
        <v>-5.3179726995798947E-2</v>
      </c>
      <c r="IM102">
        <v>3.0484640434847699E-3</v>
      </c>
      <c r="IN102">
        <v>-9.3584587959385786E-5</v>
      </c>
      <c r="IO102">
        <v>6.42983829145831E-6</v>
      </c>
      <c r="IP102">
        <v>4</v>
      </c>
      <c r="IQ102">
        <v>2084</v>
      </c>
      <c r="IR102">
        <v>2</v>
      </c>
      <c r="IS102">
        <v>32</v>
      </c>
      <c r="IT102">
        <v>1.3</v>
      </c>
      <c r="IU102">
        <v>1.1000000000000001</v>
      </c>
      <c r="IV102">
        <v>1.0083</v>
      </c>
      <c r="IW102">
        <v>2.4426299999999999</v>
      </c>
      <c r="IX102">
        <v>1.54419</v>
      </c>
      <c r="IY102">
        <v>2.3547400000000001</v>
      </c>
      <c r="IZ102">
        <v>1.54541</v>
      </c>
      <c r="JA102">
        <v>2.33521</v>
      </c>
      <c r="JB102">
        <v>38.821100000000001</v>
      </c>
      <c r="JC102">
        <v>16.014600000000002</v>
      </c>
      <c r="JD102">
        <v>18</v>
      </c>
      <c r="JE102">
        <v>513.92499999999995</v>
      </c>
      <c r="JF102">
        <v>496.20299999999997</v>
      </c>
      <c r="JG102">
        <v>23.916599999999999</v>
      </c>
      <c r="JH102">
        <v>33.2072</v>
      </c>
      <c r="JI102">
        <v>30.000900000000001</v>
      </c>
      <c r="JJ102">
        <v>33.157899999999998</v>
      </c>
      <c r="JK102">
        <v>33.101399999999998</v>
      </c>
      <c r="JL102">
        <v>20.241800000000001</v>
      </c>
      <c r="JM102">
        <v>64.291799999999995</v>
      </c>
      <c r="JN102">
        <v>0</v>
      </c>
      <c r="JO102">
        <v>23.867000000000001</v>
      </c>
      <c r="JP102">
        <v>400</v>
      </c>
      <c r="JQ102">
        <v>13.269500000000001</v>
      </c>
      <c r="JR102">
        <v>99.520200000000003</v>
      </c>
      <c r="JS102">
        <v>99.287599999999998</v>
      </c>
    </row>
    <row r="103" spans="1:279" x14ac:dyDescent="0.25">
      <c r="A103">
        <v>87</v>
      </c>
      <c r="B103">
        <v>1657399103.0999999</v>
      </c>
      <c r="C103">
        <v>21999.099999904629</v>
      </c>
      <c r="D103" t="s">
        <v>861</v>
      </c>
      <c r="E103" t="s">
        <v>862</v>
      </c>
      <c r="F103" t="s">
        <v>413</v>
      </c>
      <c r="G103" t="s">
        <v>414</v>
      </c>
      <c r="H103" t="s">
        <v>856</v>
      </c>
      <c r="I103" t="s">
        <v>598</v>
      </c>
      <c r="J103" t="s">
        <v>857</v>
      </c>
      <c r="K103">
        <v>1657399103.0999999</v>
      </c>
      <c r="L103">
        <f t="shared" si="150"/>
        <v>6.5175011700740419E-3</v>
      </c>
      <c r="M103">
        <f t="shared" si="151"/>
        <v>6.5175011700740422</v>
      </c>
      <c r="N103">
        <f t="shared" si="152"/>
        <v>19.159745168988138</v>
      </c>
      <c r="O103">
        <f t="shared" si="153"/>
        <v>274.745</v>
      </c>
      <c r="P103">
        <f t="shared" si="154"/>
        <v>194.15536895367927</v>
      </c>
      <c r="Q103">
        <f t="shared" si="155"/>
        <v>19.351276069726502</v>
      </c>
      <c r="R103">
        <f t="shared" si="156"/>
        <v>27.383565916456504</v>
      </c>
      <c r="S103">
        <f t="shared" si="157"/>
        <v>0.43999380768275587</v>
      </c>
      <c r="T103">
        <f t="shared" si="158"/>
        <v>2.9215416561110592</v>
      </c>
      <c r="U103">
        <f t="shared" si="159"/>
        <v>0.40621927504087602</v>
      </c>
      <c r="V103">
        <f t="shared" si="160"/>
        <v>0.2567051648213805</v>
      </c>
      <c r="W103">
        <f t="shared" si="161"/>
        <v>289.53877177351637</v>
      </c>
      <c r="X103">
        <f t="shared" si="162"/>
        <v>28.066306910872115</v>
      </c>
      <c r="Y103">
        <f t="shared" si="163"/>
        <v>28.075099999999999</v>
      </c>
      <c r="Z103">
        <f t="shared" si="164"/>
        <v>3.8114855252440867</v>
      </c>
      <c r="AA103">
        <f t="shared" si="165"/>
        <v>59.396513772089143</v>
      </c>
      <c r="AB103">
        <f t="shared" si="166"/>
        <v>2.2610815047558304</v>
      </c>
      <c r="AC103">
        <f t="shared" si="167"/>
        <v>3.8067579411004577</v>
      </c>
      <c r="AD103">
        <f t="shared" si="168"/>
        <v>1.5504040204882563</v>
      </c>
      <c r="AE103">
        <f t="shared" si="169"/>
        <v>-287.42180160026527</v>
      </c>
      <c r="AF103">
        <f t="shared" si="170"/>
        <v>-3.3548810751787412</v>
      </c>
      <c r="AG103">
        <f t="shared" si="171"/>
        <v>-0.25046940550064545</v>
      </c>
      <c r="AH103">
        <f t="shared" si="172"/>
        <v>-1.4883803074283035</v>
      </c>
      <c r="AI103">
        <f t="shared" si="173"/>
        <v>19.277477195323897</v>
      </c>
      <c r="AJ103">
        <f t="shared" si="174"/>
        <v>6.4229335735904485</v>
      </c>
      <c r="AK103">
        <f t="shared" si="175"/>
        <v>19.159745168988138</v>
      </c>
      <c r="AL103">
        <v>304.48209191858678</v>
      </c>
      <c r="AM103">
        <v>281.12272121212112</v>
      </c>
      <c r="AN103">
        <v>3.054823979296485E-3</v>
      </c>
      <c r="AO103">
        <v>67.024622112262946</v>
      </c>
      <c r="AP103">
        <f t="shared" si="176"/>
        <v>6.5175011700740422</v>
      </c>
      <c r="AQ103">
        <v>15.03978539454774</v>
      </c>
      <c r="AR103">
        <v>22.682896969696959</v>
      </c>
      <c r="AS103">
        <v>-4.7197833469161413E-5</v>
      </c>
      <c r="AT103">
        <v>77.995971245435712</v>
      </c>
      <c r="AU103">
        <v>0</v>
      </c>
      <c r="AV103">
        <v>0</v>
      </c>
      <c r="AW103">
        <f t="shared" si="177"/>
        <v>1</v>
      </c>
      <c r="AX103">
        <f t="shared" si="178"/>
        <v>0</v>
      </c>
      <c r="AY103">
        <f t="shared" si="179"/>
        <v>52452.450887862127</v>
      </c>
      <c r="AZ103" t="s">
        <v>418</v>
      </c>
      <c r="BA103">
        <v>10261.299999999999</v>
      </c>
      <c r="BB103">
        <v>726.8726923076922</v>
      </c>
      <c r="BC103">
        <v>3279.05</v>
      </c>
      <c r="BD103">
        <f t="shared" si="180"/>
        <v>0.77832826815458989</v>
      </c>
      <c r="BE103">
        <v>-1.5391584728262959</v>
      </c>
      <c r="BF103" t="s">
        <v>863</v>
      </c>
      <c r="BG103">
        <v>10261.9</v>
      </c>
      <c r="BH103">
        <v>873.93128000000013</v>
      </c>
      <c r="BI103">
        <v>1245.99</v>
      </c>
      <c r="BJ103">
        <f t="shared" si="181"/>
        <v>0.29860490052087085</v>
      </c>
      <c r="BK103">
        <v>0.5</v>
      </c>
      <c r="BL103">
        <f t="shared" si="182"/>
        <v>1513.0416061002675</v>
      </c>
      <c r="BM103">
        <f t="shared" si="183"/>
        <v>19.159745168988138</v>
      </c>
      <c r="BN103">
        <f t="shared" si="184"/>
        <v>225.90081913675451</v>
      </c>
      <c r="BO103">
        <f t="shared" si="185"/>
        <v>1.3680326805529193E-2</v>
      </c>
      <c r="BP103">
        <f t="shared" si="186"/>
        <v>1.6316824372587262</v>
      </c>
      <c r="BQ103">
        <f t="shared" si="187"/>
        <v>533.79880179012775</v>
      </c>
      <c r="BR103" t="s">
        <v>864</v>
      </c>
      <c r="BS103">
        <v>609.29999999999995</v>
      </c>
      <c r="BT103">
        <f t="shared" si="188"/>
        <v>609.29999999999995</v>
      </c>
      <c r="BU103">
        <f t="shared" si="189"/>
        <v>0.51099125996195793</v>
      </c>
      <c r="BV103">
        <f t="shared" si="190"/>
        <v>0.58436400760181539</v>
      </c>
      <c r="BW103">
        <f t="shared" si="191"/>
        <v>0.76151699597340583</v>
      </c>
      <c r="BX103">
        <f t="shared" si="192"/>
        <v>0.71671415012910189</v>
      </c>
      <c r="BY103">
        <f t="shared" si="193"/>
        <v>0.79659825901293024</v>
      </c>
      <c r="BZ103">
        <f t="shared" si="194"/>
        <v>0.40741531740548986</v>
      </c>
      <c r="CA103">
        <f t="shared" si="195"/>
        <v>0.59258468259451014</v>
      </c>
      <c r="CB103">
        <v>3628</v>
      </c>
      <c r="CC103">
        <v>300</v>
      </c>
      <c r="CD103">
        <v>300</v>
      </c>
      <c r="CE103">
        <v>300</v>
      </c>
      <c r="CF103">
        <v>10261.9</v>
      </c>
      <c r="CG103">
        <v>1170.26</v>
      </c>
      <c r="CH103">
        <v>-1.11865E-2</v>
      </c>
      <c r="CI103">
        <v>0.96</v>
      </c>
      <c r="CJ103" t="s">
        <v>421</v>
      </c>
      <c r="CK103" t="s">
        <v>421</v>
      </c>
      <c r="CL103" t="s">
        <v>421</v>
      </c>
      <c r="CM103" t="s">
        <v>421</v>
      </c>
      <c r="CN103" t="s">
        <v>421</v>
      </c>
      <c r="CO103" t="s">
        <v>421</v>
      </c>
      <c r="CP103" t="s">
        <v>421</v>
      </c>
      <c r="CQ103" t="s">
        <v>421</v>
      </c>
      <c r="CR103" t="s">
        <v>421</v>
      </c>
      <c r="CS103" t="s">
        <v>421</v>
      </c>
      <c r="CT103">
        <f t="shared" si="196"/>
        <v>1799.83</v>
      </c>
      <c r="CU103">
        <f t="shared" si="197"/>
        <v>1513.0416061002675</v>
      </c>
      <c r="CV103">
        <f t="shared" si="198"/>
        <v>0.84065806553967182</v>
      </c>
      <c r="CW103">
        <f t="shared" si="199"/>
        <v>0.16087006649156665</v>
      </c>
      <c r="CX103">
        <v>6</v>
      </c>
      <c r="CY103">
        <v>0.5</v>
      </c>
      <c r="CZ103" t="s">
        <v>422</v>
      </c>
      <c r="DA103">
        <v>2</v>
      </c>
      <c r="DB103" t="b">
        <v>1</v>
      </c>
      <c r="DC103">
        <v>1657399103.0999999</v>
      </c>
      <c r="DD103">
        <v>274.745</v>
      </c>
      <c r="DE103">
        <v>299.99299999999999</v>
      </c>
      <c r="DF103">
        <v>22.6859</v>
      </c>
      <c r="DG103">
        <v>15.154</v>
      </c>
      <c r="DH103">
        <v>274.48599999999999</v>
      </c>
      <c r="DI103">
        <v>22.641200000000001</v>
      </c>
      <c r="DJ103">
        <v>500.05099999999999</v>
      </c>
      <c r="DK103">
        <v>99.569100000000006</v>
      </c>
      <c r="DL103">
        <v>9.9923700000000004E-2</v>
      </c>
      <c r="DM103">
        <v>28.053799999999999</v>
      </c>
      <c r="DN103">
        <v>28.075099999999999</v>
      </c>
      <c r="DO103">
        <v>999.9</v>
      </c>
      <c r="DP103">
        <v>0</v>
      </c>
      <c r="DQ103">
        <v>0</v>
      </c>
      <c r="DR103">
        <v>9997.5</v>
      </c>
      <c r="DS103">
        <v>0</v>
      </c>
      <c r="DT103">
        <v>1793.35</v>
      </c>
      <c r="DU103">
        <v>-25.248000000000001</v>
      </c>
      <c r="DV103">
        <v>281.12200000000001</v>
      </c>
      <c r="DW103">
        <v>304.60899999999998</v>
      </c>
      <c r="DX103">
        <v>7.5318300000000002</v>
      </c>
      <c r="DY103">
        <v>299.99299999999999</v>
      </c>
      <c r="DZ103">
        <v>15.154</v>
      </c>
      <c r="EA103">
        <v>2.25881</v>
      </c>
      <c r="EB103">
        <v>1.5088699999999999</v>
      </c>
      <c r="EC103">
        <v>19.3856</v>
      </c>
      <c r="ED103">
        <v>13.058400000000001</v>
      </c>
      <c r="EE103">
        <v>1799.83</v>
      </c>
      <c r="EF103">
        <v>0.97800100000000001</v>
      </c>
      <c r="EG103">
        <v>2.1999299999999999E-2</v>
      </c>
      <c r="EH103">
        <v>0</v>
      </c>
      <c r="EI103">
        <v>872.57299999999998</v>
      </c>
      <c r="EJ103">
        <v>5.0007299999999999</v>
      </c>
      <c r="EK103">
        <v>20867.3</v>
      </c>
      <c r="EL103">
        <v>14732</v>
      </c>
      <c r="EM103">
        <v>46</v>
      </c>
      <c r="EN103">
        <v>47.561999999999998</v>
      </c>
      <c r="EO103">
        <v>46.875</v>
      </c>
      <c r="EP103">
        <v>46.936999999999998</v>
      </c>
      <c r="EQ103">
        <v>47.625</v>
      </c>
      <c r="ER103">
        <v>1755.34</v>
      </c>
      <c r="ES103">
        <v>39.479999999999997</v>
      </c>
      <c r="ET103">
        <v>0</v>
      </c>
      <c r="EU103">
        <v>188.19999980926511</v>
      </c>
      <c r="EV103">
        <v>0</v>
      </c>
      <c r="EW103">
        <v>873.93128000000013</v>
      </c>
      <c r="EX103">
        <v>-9.0356923170198513</v>
      </c>
      <c r="EY103">
        <v>292.27692424963692</v>
      </c>
      <c r="EZ103">
        <v>20856.547999999999</v>
      </c>
      <c r="FA103">
        <v>15</v>
      </c>
      <c r="FB103">
        <v>1657399032.5999999</v>
      </c>
      <c r="FC103" t="s">
        <v>865</v>
      </c>
      <c r="FD103">
        <v>1657399017.0999999</v>
      </c>
      <c r="FE103">
        <v>1657399032.5999999</v>
      </c>
      <c r="FF103">
        <v>111</v>
      </c>
      <c r="FG103">
        <v>0.06</v>
      </c>
      <c r="FH103">
        <v>2E-3</v>
      </c>
      <c r="FI103">
        <v>0.26900000000000002</v>
      </c>
      <c r="FJ103">
        <v>-8.9999999999999993E-3</v>
      </c>
      <c r="FK103">
        <v>300</v>
      </c>
      <c r="FL103">
        <v>14</v>
      </c>
      <c r="FM103">
        <v>0.09</v>
      </c>
      <c r="FN103">
        <v>0.01</v>
      </c>
      <c r="FO103">
        <v>-25.36366341463415</v>
      </c>
      <c r="FP103">
        <v>1.2188592334493971</v>
      </c>
      <c r="FQ103">
        <v>0.1427542725106595</v>
      </c>
      <c r="FR103">
        <v>0</v>
      </c>
      <c r="FS103">
        <v>7.7405978048780497</v>
      </c>
      <c r="FT103">
        <v>-0.76036620209059413</v>
      </c>
      <c r="FU103">
        <v>8.0259898151436748E-2</v>
      </c>
      <c r="FV103">
        <v>0</v>
      </c>
      <c r="FW103">
        <v>0</v>
      </c>
      <c r="FX103">
        <v>2</v>
      </c>
      <c r="FY103" t="s">
        <v>498</v>
      </c>
      <c r="FZ103">
        <v>2.9075099999999998</v>
      </c>
      <c r="GA103">
        <v>2.85399</v>
      </c>
      <c r="GB103">
        <v>7.1735099999999996E-2</v>
      </c>
      <c r="GC103">
        <v>7.87138E-2</v>
      </c>
      <c r="GD103">
        <v>0.10796600000000001</v>
      </c>
      <c r="GE103">
        <v>8.3143999999999996E-2</v>
      </c>
      <c r="GF103">
        <v>30685.5</v>
      </c>
      <c r="GG103">
        <v>24492.9</v>
      </c>
      <c r="GH103">
        <v>30467</v>
      </c>
      <c r="GI103">
        <v>24550.799999999999</v>
      </c>
      <c r="GJ103">
        <v>35598.1</v>
      </c>
      <c r="GK103">
        <v>30238.6</v>
      </c>
      <c r="GL103">
        <v>41344.800000000003</v>
      </c>
      <c r="GM103">
        <v>33945.599999999999</v>
      </c>
      <c r="GN103">
        <v>2.0544799999999999</v>
      </c>
      <c r="GO103">
        <v>1.9286000000000001</v>
      </c>
      <c r="GP103">
        <v>4.00767E-2</v>
      </c>
      <c r="GQ103">
        <v>0</v>
      </c>
      <c r="GR103">
        <v>27.420500000000001</v>
      </c>
      <c r="GS103">
        <v>999.9</v>
      </c>
      <c r="GT103">
        <v>53.2</v>
      </c>
      <c r="GU103">
        <v>36.6</v>
      </c>
      <c r="GV103">
        <v>32.9602</v>
      </c>
      <c r="GW103">
        <v>62.087899999999998</v>
      </c>
      <c r="GX103">
        <v>24.302900000000001</v>
      </c>
      <c r="GY103">
        <v>1</v>
      </c>
      <c r="GZ103">
        <v>0.48582599999999998</v>
      </c>
      <c r="HA103">
        <v>4.29359</v>
      </c>
      <c r="HB103">
        <v>20.250299999999999</v>
      </c>
      <c r="HC103">
        <v>5.2264200000000001</v>
      </c>
      <c r="HD103">
        <v>11.950100000000001</v>
      </c>
      <c r="HE103">
        <v>4.9859</v>
      </c>
      <c r="HF103">
        <v>3.2854000000000001</v>
      </c>
      <c r="HG103">
        <v>9999</v>
      </c>
      <c r="HH103">
        <v>9999</v>
      </c>
      <c r="HI103">
        <v>9999</v>
      </c>
      <c r="HJ103">
        <v>190.9</v>
      </c>
      <c r="HK103">
        <v>1.86121</v>
      </c>
      <c r="HL103">
        <v>1.8589599999999999</v>
      </c>
      <c r="HM103">
        <v>1.8592900000000001</v>
      </c>
      <c r="HN103">
        <v>1.8575999999999999</v>
      </c>
      <c r="HO103">
        <v>1.85958</v>
      </c>
      <c r="HP103">
        <v>1.8569</v>
      </c>
      <c r="HQ103">
        <v>1.8653900000000001</v>
      </c>
      <c r="HR103">
        <v>1.8646199999999999</v>
      </c>
      <c r="HS103">
        <v>0</v>
      </c>
      <c r="HT103">
        <v>0</v>
      </c>
      <c r="HU103">
        <v>0</v>
      </c>
      <c r="HV103">
        <v>0</v>
      </c>
      <c r="HW103" t="s">
        <v>425</v>
      </c>
      <c r="HX103" t="s">
        <v>426</v>
      </c>
      <c r="HY103" t="s">
        <v>427</v>
      </c>
      <c r="HZ103" t="s">
        <v>427</v>
      </c>
      <c r="IA103" t="s">
        <v>427</v>
      </c>
      <c r="IB103" t="s">
        <v>427</v>
      </c>
      <c r="IC103">
        <v>0</v>
      </c>
      <c r="ID103">
        <v>100</v>
      </c>
      <c r="IE103">
        <v>100</v>
      </c>
      <c r="IF103">
        <v>0.25900000000000001</v>
      </c>
      <c r="IG103">
        <v>4.4699999999999997E-2</v>
      </c>
      <c r="IH103">
        <v>4.2583309696009208E-2</v>
      </c>
      <c r="II103">
        <v>1.158620315000149E-3</v>
      </c>
      <c r="IJ103">
        <v>-1.4607559310062331E-6</v>
      </c>
      <c r="IK103">
        <v>3.8484305645441042E-10</v>
      </c>
      <c r="IL103">
        <v>-5.1051387479188227E-2</v>
      </c>
      <c r="IM103">
        <v>3.0484640434847699E-3</v>
      </c>
      <c r="IN103">
        <v>-9.3584587959385786E-5</v>
      </c>
      <c r="IO103">
        <v>6.42983829145831E-6</v>
      </c>
      <c r="IP103">
        <v>4</v>
      </c>
      <c r="IQ103">
        <v>2084</v>
      </c>
      <c r="IR103">
        <v>2</v>
      </c>
      <c r="IS103">
        <v>32</v>
      </c>
      <c r="IT103">
        <v>1.4</v>
      </c>
      <c r="IU103">
        <v>1.2</v>
      </c>
      <c r="IV103">
        <v>0.79834000000000005</v>
      </c>
      <c r="IW103">
        <v>2.4499499999999999</v>
      </c>
      <c r="IX103">
        <v>1.54419</v>
      </c>
      <c r="IY103">
        <v>2.3547400000000001</v>
      </c>
      <c r="IZ103">
        <v>1.54541</v>
      </c>
      <c r="JA103">
        <v>2.3303199999999999</v>
      </c>
      <c r="JB103">
        <v>38.575000000000003</v>
      </c>
      <c r="JC103">
        <v>15.9533</v>
      </c>
      <c r="JD103">
        <v>18</v>
      </c>
      <c r="JE103">
        <v>512.74300000000005</v>
      </c>
      <c r="JF103">
        <v>498.15199999999999</v>
      </c>
      <c r="JG103">
        <v>23.355</v>
      </c>
      <c r="JH103">
        <v>33.246000000000002</v>
      </c>
      <c r="JI103">
        <v>30.0014</v>
      </c>
      <c r="JJ103">
        <v>33.175699999999999</v>
      </c>
      <c r="JK103">
        <v>33.116199999999999</v>
      </c>
      <c r="JL103">
        <v>16.0623</v>
      </c>
      <c r="JM103">
        <v>59.188000000000002</v>
      </c>
      <c r="JN103">
        <v>0</v>
      </c>
      <c r="JO103">
        <v>23.2484</v>
      </c>
      <c r="JP103">
        <v>300</v>
      </c>
      <c r="JQ103">
        <v>15.3155</v>
      </c>
      <c r="JR103">
        <v>99.511700000000005</v>
      </c>
      <c r="JS103">
        <v>99.273300000000006</v>
      </c>
    </row>
    <row r="104" spans="1:279" x14ac:dyDescent="0.25">
      <c r="A104">
        <v>88</v>
      </c>
      <c r="B104">
        <v>1657399291.5999999</v>
      </c>
      <c r="C104">
        <v>22187.599999904629</v>
      </c>
      <c r="D104" t="s">
        <v>866</v>
      </c>
      <c r="E104" t="s">
        <v>867</v>
      </c>
      <c r="F104" t="s">
        <v>413</v>
      </c>
      <c r="G104" t="s">
        <v>414</v>
      </c>
      <c r="H104" t="s">
        <v>856</v>
      </c>
      <c r="I104" t="s">
        <v>598</v>
      </c>
      <c r="J104" t="s">
        <v>857</v>
      </c>
      <c r="K104">
        <v>1657399291.5999999</v>
      </c>
      <c r="L104">
        <f t="shared" si="150"/>
        <v>5.089769341649359E-3</v>
      </c>
      <c r="M104">
        <f t="shared" si="151"/>
        <v>5.089769341649359</v>
      </c>
      <c r="N104">
        <f t="shared" si="152"/>
        <v>10.358067799849263</v>
      </c>
      <c r="O104">
        <f t="shared" si="153"/>
        <v>186.43700000000001</v>
      </c>
      <c r="P104">
        <f t="shared" si="154"/>
        <v>131.38810112822998</v>
      </c>
      <c r="Q104">
        <f t="shared" si="155"/>
        <v>13.095210114540075</v>
      </c>
      <c r="R104">
        <f t="shared" si="156"/>
        <v>18.581832503551901</v>
      </c>
      <c r="S104">
        <f t="shared" si="157"/>
        <v>0.34257954703687143</v>
      </c>
      <c r="T104">
        <f t="shared" si="158"/>
        <v>2.9238200431485257</v>
      </c>
      <c r="U104">
        <f t="shared" si="159"/>
        <v>0.3217399959185816</v>
      </c>
      <c r="V104">
        <f t="shared" si="160"/>
        <v>0.20285412163694277</v>
      </c>
      <c r="W104">
        <f t="shared" si="161"/>
        <v>289.54354707287206</v>
      </c>
      <c r="X104">
        <f t="shared" si="162"/>
        <v>28.171108021109816</v>
      </c>
      <c r="Y104">
        <f t="shared" si="163"/>
        <v>27.951499999999999</v>
      </c>
      <c r="Z104">
        <f t="shared" si="164"/>
        <v>3.7841234369465946</v>
      </c>
      <c r="AA104">
        <f t="shared" si="165"/>
        <v>60.171665450485712</v>
      </c>
      <c r="AB104">
        <f t="shared" si="166"/>
        <v>2.2551914269049003</v>
      </c>
      <c r="AC104">
        <f t="shared" si="167"/>
        <v>3.7479292122313961</v>
      </c>
      <c r="AD104">
        <f t="shared" si="168"/>
        <v>1.5289320100416943</v>
      </c>
      <c r="AE104">
        <f t="shared" si="169"/>
        <v>-224.45882796673672</v>
      </c>
      <c r="AF104">
        <f t="shared" si="170"/>
        <v>-25.961494021576957</v>
      </c>
      <c r="AG104">
        <f t="shared" si="171"/>
        <v>-1.9329617498692366</v>
      </c>
      <c r="AH104">
        <f t="shared" si="172"/>
        <v>37.190263334689121</v>
      </c>
      <c r="AI104">
        <f t="shared" si="173"/>
        <v>10.360302286372834</v>
      </c>
      <c r="AJ104">
        <f t="shared" si="174"/>
        <v>5.131005131101432</v>
      </c>
      <c r="AK104">
        <f t="shared" si="175"/>
        <v>10.358067799849263</v>
      </c>
      <c r="AL104">
        <v>203.39806410701951</v>
      </c>
      <c r="AM104">
        <v>190.759309090909</v>
      </c>
      <c r="AN104">
        <v>-2.8349726625092762E-4</v>
      </c>
      <c r="AO104">
        <v>67.023667156816344</v>
      </c>
      <c r="AP104">
        <f t="shared" si="176"/>
        <v>5.089769341649359</v>
      </c>
      <c r="AQ104">
        <v>16.606196485364059</v>
      </c>
      <c r="AR104">
        <v>22.629051515151509</v>
      </c>
      <c r="AS104">
        <v>-8.5417109125000591E-3</v>
      </c>
      <c r="AT104">
        <v>78.003925307934423</v>
      </c>
      <c r="AU104">
        <v>0</v>
      </c>
      <c r="AV104">
        <v>0</v>
      </c>
      <c r="AW104">
        <f t="shared" si="177"/>
        <v>1</v>
      </c>
      <c r="AX104">
        <f t="shared" si="178"/>
        <v>0</v>
      </c>
      <c r="AY104">
        <f t="shared" si="179"/>
        <v>52564.507082886514</v>
      </c>
      <c r="AZ104" t="s">
        <v>418</v>
      </c>
      <c r="BA104">
        <v>10261.299999999999</v>
      </c>
      <c r="BB104">
        <v>726.8726923076922</v>
      </c>
      <c r="BC104">
        <v>3279.05</v>
      </c>
      <c r="BD104">
        <f t="shared" si="180"/>
        <v>0.77832826815458989</v>
      </c>
      <c r="BE104">
        <v>-1.5391584728262959</v>
      </c>
      <c r="BF104" t="s">
        <v>868</v>
      </c>
      <c r="BG104">
        <v>10260.4</v>
      </c>
      <c r="BH104">
        <v>834.36092000000008</v>
      </c>
      <c r="BI104">
        <v>1127.0899999999999</v>
      </c>
      <c r="BJ104">
        <f t="shared" si="181"/>
        <v>0.25972112253679813</v>
      </c>
      <c r="BK104">
        <v>0.5</v>
      </c>
      <c r="BL104">
        <f t="shared" si="182"/>
        <v>1513.0667995196229</v>
      </c>
      <c r="BM104">
        <f t="shared" si="183"/>
        <v>10.358067799849263</v>
      </c>
      <c r="BN104">
        <f t="shared" si="184"/>
        <v>196.48770382219848</v>
      </c>
      <c r="BO104">
        <f t="shared" si="185"/>
        <v>7.8629881221719735E-3</v>
      </c>
      <c r="BP104">
        <f t="shared" si="186"/>
        <v>1.9093062665803087</v>
      </c>
      <c r="BQ104">
        <f t="shared" si="187"/>
        <v>510.71715749051953</v>
      </c>
      <c r="BR104" t="s">
        <v>869</v>
      </c>
      <c r="BS104">
        <v>597.98</v>
      </c>
      <c r="BT104">
        <f t="shared" si="188"/>
        <v>597.98</v>
      </c>
      <c r="BU104">
        <f t="shared" si="189"/>
        <v>0.46944787017895639</v>
      </c>
      <c r="BV104">
        <f t="shared" si="190"/>
        <v>0.55324805805976052</v>
      </c>
      <c r="BW104">
        <f t="shared" si="191"/>
        <v>0.80264968837068784</v>
      </c>
      <c r="BX104">
        <f t="shared" si="192"/>
        <v>0.73142533911865149</v>
      </c>
      <c r="BY104">
        <f t="shared" si="193"/>
        <v>0.84318593128853314</v>
      </c>
      <c r="BZ104">
        <f t="shared" si="194"/>
        <v>0.39650859217924012</v>
      </c>
      <c r="CA104">
        <f t="shared" si="195"/>
        <v>0.60349140782075983</v>
      </c>
      <c r="CB104">
        <v>3630</v>
      </c>
      <c r="CC104">
        <v>300</v>
      </c>
      <c r="CD104">
        <v>300</v>
      </c>
      <c r="CE104">
        <v>300</v>
      </c>
      <c r="CF104">
        <v>10260.4</v>
      </c>
      <c r="CG104">
        <v>1066.8699999999999</v>
      </c>
      <c r="CH104">
        <v>-1.11845E-2</v>
      </c>
      <c r="CI104">
        <v>1.03</v>
      </c>
      <c r="CJ104" t="s">
        <v>421</v>
      </c>
      <c r="CK104" t="s">
        <v>421</v>
      </c>
      <c r="CL104" t="s">
        <v>421</v>
      </c>
      <c r="CM104" t="s">
        <v>421</v>
      </c>
      <c r="CN104" t="s">
        <v>421</v>
      </c>
      <c r="CO104" t="s">
        <v>421</v>
      </c>
      <c r="CP104" t="s">
        <v>421</v>
      </c>
      <c r="CQ104" t="s">
        <v>421</v>
      </c>
      <c r="CR104" t="s">
        <v>421</v>
      </c>
      <c r="CS104" t="s">
        <v>421</v>
      </c>
      <c r="CT104">
        <f t="shared" si="196"/>
        <v>1799.86</v>
      </c>
      <c r="CU104">
        <f t="shared" si="197"/>
        <v>1513.0667995196229</v>
      </c>
      <c r="CV104">
        <f t="shared" si="198"/>
        <v>0.84065805091486168</v>
      </c>
      <c r="CW104">
        <f t="shared" si="199"/>
        <v>0.16087003826568294</v>
      </c>
      <c r="CX104">
        <v>6</v>
      </c>
      <c r="CY104">
        <v>0.5</v>
      </c>
      <c r="CZ104" t="s">
        <v>422</v>
      </c>
      <c r="DA104">
        <v>2</v>
      </c>
      <c r="DB104" t="b">
        <v>1</v>
      </c>
      <c r="DC104">
        <v>1657399291.5999999</v>
      </c>
      <c r="DD104">
        <v>186.43700000000001</v>
      </c>
      <c r="DE104">
        <v>200.018</v>
      </c>
      <c r="DF104">
        <v>22.626999999999999</v>
      </c>
      <c r="DG104">
        <v>16.608799999999999</v>
      </c>
      <c r="DH104">
        <v>186.315</v>
      </c>
      <c r="DI104">
        <v>22.577000000000002</v>
      </c>
      <c r="DJ104">
        <v>499.97399999999999</v>
      </c>
      <c r="DK104">
        <v>99.568200000000004</v>
      </c>
      <c r="DL104">
        <v>9.9958699999999998E-2</v>
      </c>
      <c r="DM104">
        <v>27.786799999999999</v>
      </c>
      <c r="DN104">
        <v>27.951499999999999</v>
      </c>
      <c r="DO104">
        <v>999.9</v>
      </c>
      <c r="DP104">
        <v>0</v>
      </c>
      <c r="DQ104">
        <v>0</v>
      </c>
      <c r="DR104">
        <v>10010.6</v>
      </c>
      <c r="DS104">
        <v>0</v>
      </c>
      <c r="DT104">
        <v>1767.26</v>
      </c>
      <c r="DU104">
        <v>-13.5802</v>
      </c>
      <c r="DV104">
        <v>190.75399999999999</v>
      </c>
      <c r="DW104">
        <v>203.39599999999999</v>
      </c>
      <c r="DX104">
        <v>6.0182500000000001</v>
      </c>
      <c r="DY104">
        <v>200.018</v>
      </c>
      <c r="DZ104">
        <v>16.608799999999999</v>
      </c>
      <c r="EA104">
        <v>2.2529300000000001</v>
      </c>
      <c r="EB104">
        <v>1.65371</v>
      </c>
      <c r="EC104">
        <v>19.343800000000002</v>
      </c>
      <c r="ED104">
        <v>14.4686</v>
      </c>
      <c r="EE104">
        <v>1799.86</v>
      </c>
      <c r="EF104">
        <v>0.97800399999999998</v>
      </c>
      <c r="EG104">
        <v>2.19957E-2</v>
      </c>
      <c r="EH104">
        <v>0</v>
      </c>
      <c r="EI104">
        <v>833.87300000000005</v>
      </c>
      <c r="EJ104">
        <v>5.0007299999999999</v>
      </c>
      <c r="EK104">
        <v>19916.3</v>
      </c>
      <c r="EL104">
        <v>14732.2</v>
      </c>
      <c r="EM104">
        <v>46.25</v>
      </c>
      <c r="EN104">
        <v>48</v>
      </c>
      <c r="EO104">
        <v>47.125</v>
      </c>
      <c r="EP104">
        <v>47.436999999999998</v>
      </c>
      <c r="EQ104">
        <v>48</v>
      </c>
      <c r="ER104">
        <v>1755.38</v>
      </c>
      <c r="ES104">
        <v>39.479999999999997</v>
      </c>
      <c r="ET104">
        <v>0</v>
      </c>
      <c r="EU104">
        <v>188.29999995231631</v>
      </c>
      <c r="EV104">
        <v>0</v>
      </c>
      <c r="EW104">
        <v>834.36092000000008</v>
      </c>
      <c r="EX104">
        <v>-2.3187692357317218</v>
      </c>
      <c r="EY104">
        <v>-163.66153877211559</v>
      </c>
      <c r="EZ104">
        <v>19947.22</v>
      </c>
      <c r="FA104">
        <v>15</v>
      </c>
      <c r="FB104">
        <v>1657399250.5999999</v>
      </c>
      <c r="FC104" t="s">
        <v>870</v>
      </c>
      <c r="FD104">
        <v>1657399235.0999999</v>
      </c>
      <c r="FE104">
        <v>1657399250.5999999</v>
      </c>
      <c r="FF104">
        <v>112</v>
      </c>
      <c r="FG104">
        <v>-8.7999999999999995E-2</v>
      </c>
      <c r="FH104">
        <v>6.0000000000000001E-3</v>
      </c>
      <c r="FI104">
        <v>0.13100000000000001</v>
      </c>
      <c r="FJ104">
        <v>8.9999999999999993E-3</v>
      </c>
      <c r="FK104">
        <v>200</v>
      </c>
      <c r="FL104">
        <v>16</v>
      </c>
      <c r="FM104">
        <v>0.12</v>
      </c>
      <c r="FN104">
        <v>0.01</v>
      </c>
      <c r="FO104">
        <v>-13.604815</v>
      </c>
      <c r="FP104">
        <v>0.40068517823645577</v>
      </c>
      <c r="FQ104">
        <v>5.1174161204654872E-2</v>
      </c>
      <c r="FR104">
        <v>1</v>
      </c>
      <c r="FS104">
        <v>6.1180187499999992</v>
      </c>
      <c r="FT104">
        <v>-0.62791958724203423</v>
      </c>
      <c r="FU104">
        <v>6.0846216406096297E-2</v>
      </c>
      <c r="FV104">
        <v>0</v>
      </c>
      <c r="FW104">
        <v>1</v>
      </c>
      <c r="FX104">
        <v>2</v>
      </c>
      <c r="FY104" t="s">
        <v>509</v>
      </c>
      <c r="FZ104">
        <v>2.90679</v>
      </c>
      <c r="GA104">
        <v>2.8541400000000001</v>
      </c>
      <c r="GB104">
        <v>5.0995600000000002E-2</v>
      </c>
      <c r="GC104">
        <v>5.5474299999999997E-2</v>
      </c>
      <c r="GD104">
        <v>0.107708</v>
      </c>
      <c r="GE104">
        <v>8.8881699999999994E-2</v>
      </c>
      <c r="GF104">
        <v>31360.6</v>
      </c>
      <c r="GG104">
        <v>25103.3</v>
      </c>
      <c r="GH104">
        <v>30458</v>
      </c>
      <c r="GI104">
        <v>24544</v>
      </c>
      <c r="GJ104">
        <v>35598.199999999997</v>
      </c>
      <c r="GK104">
        <v>30042.400000000001</v>
      </c>
      <c r="GL104">
        <v>41332.9</v>
      </c>
      <c r="GM104">
        <v>33937.4</v>
      </c>
      <c r="GN104">
        <v>2.0505300000000002</v>
      </c>
      <c r="GO104">
        <v>1.9278500000000001</v>
      </c>
      <c r="GP104">
        <v>1.9960100000000001E-2</v>
      </c>
      <c r="GQ104">
        <v>0</v>
      </c>
      <c r="GR104">
        <v>27.625499999999999</v>
      </c>
      <c r="GS104">
        <v>999.9</v>
      </c>
      <c r="GT104">
        <v>53.9</v>
      </c>
      <c r="GU104">
        <v>36.4</v>
      </c>
      <c r="GV104">
        <v>33.032499999999999</v>
      </c>
      <c r="GW104">
        <v>62.157899999999998</v>
      </c>
      <c r="GX104">
        <v>24.691500000000001</v>
      </c>
      <c r="GY104">
        <v>1</v>
      </c>
      <c r="GZ104">
        <v>0.50634900000000005</v>
      </c>
      <c r="HA104">
        <v>4.6153500000000003</v>
      </c>
      <c r="HB104">
        <v>20.2439</v>
      </c>
      <c r="HC104">
        <v>5.23346</v>
      </c>
      <c r="HD104">
        <v>11.9533</v>
      </c>
      <c r="HE104">
        <v>4.9868499999999996</v>
      </c>
      <c r="HF104">
        <v>3.2863000000000002</v>
      </c>
      <c r="HG104">
        <v>9999</v>
      </c>
      <c r="HH104">
        <v>9999</v>
      </c>
      <c r="HI104">
        <v>9999</v>
      </c>
      <c r="HJ104">
        <v>190.9</v>
      </c>
      <c r="HK104">
        <v>1.8612299999999999</v>
      </c>
      <c r="HL104">
        <v>1.8589800000000001</v>
      </c>
      <c r="HM104">
        <v>1.8593599999999999</v>
      </c>
      <c r="HN104">
        <v>1.8575999999999999</v>
      </c>
      <c r="HO104">
        <v>1.8595900000000001</v>
      </c>
      <c r="HP104">
        <v>1.8569599999999999</v>
      </c>
      <c r="HQ104">
        <v>1.8653999999999999</v>
      </c>
      <c r="HR104">
        <v>1.8646199999999999</v>
      </c>
      <c r="HS104">
        <v>0</v>
      </c>
      <c r="HT104">
        <v>0</v>
      </c>
      <c r="HU104">
        <v>0</v>
      </c>
      <c r="HV104">
        <v>0</v>
      </c>
      <c r="HW104" t="s">
        <v>425</v>
      </c>
      <c r="HX104" t="s">
        <v>426</v>
      </c>
      <c r="HY104" t="s">
        <v>427</v>
      </c>
      <c r="HZ104" t="s">
        <v>427</v>
      </c>
      <c r="IA104" t="s">
        <v>427</v>
      </c>
      <c r="IB104" t="s">
        <v>427</v>
      </c>
      <c r="IC104">
        <v>0</v>
      </c>
      <c r="ID104">
        <v>100</v>
      </c>
      <c r="IE104">
        <v>100</v>
      </c>
      <c r="IF104">
        <v>0.122</v>
      </c>
      <c r="IG104">
        <v>0.05</v>
      </c>
      <c r="IH104">
        <v>-4.5113617313836778E-2</v>
      </c>
      <c r="II104">
        <v>1.158620315000149E-3</v>
      </c>
      <c r="IJ104">
        <v>-1.4607559310062331E-6</v>
      </c>
      <c r="IK104">
        <v>3.8484305645441042E-10</v>
      </c>
      <c r="IL104">
        <v>-4.5051043762422277E-2</v>
      </c>
      <c r="IM104">
        <v>3.0484640434847699E-3</v>
      </c>
      <c r="IN104">
        <v>-9.3584587959385786E-5</v>
      </c>
      <c r="IO104">
        <v>6.42983829145831E-6</v>
      </c>
      <c r="IP104">
        <v>4</v>
      </c>
      <c r="IQ104">
        <v>2084</v>
      </c>
      <c r="IR104">
        <v>2</v>
      </c>
      <c r="IS104">
        <v>32</v>
      </c>
      <c r="IT104">
        <v>0.9</v>
      </c>
      <c r="IU104">
        <v>0.7</v>
      </c>
      <c r="IV104">
        <v>0.57861300000000004</v>
      </c>
      <c r="IW104">
        <v>2.4499499999999999</v>
      </c>
      <c r="IX104">
        <v>1.54297</v>
      </c>
      <c r="IY104">
        <v>2.35229</v>
      </c>
      <c r="IZ104">
        <v>1.54541</v>
      </c>
      <c r="JA104">
        <v>2.3815900000000001</v>
      </c>
      <c r="JB104">
        <v>38.575000000000003</v>
      </c>
      <c r="JC104">
        <v>15.9358</v>
      </c>
      <c r="JD104">
        <v>18</v>
      </c>
      <c r="JE104">
        <v>511.61200000000002</v>
      </c>
      <c r="JF104">
        <v>498.803</v>
      </c>
      <c r="JG104">
        <v>22.372499999999999</v>
      </c>
      <c r="JH104">
        <v>33.515999999999998</v>
      </c>
      <c r="JI104">
        <v>29.999199999999998</v>
      </c>
      <c r="JJ104">
        <v>33.340400000000002</v>
      </c>
      <c r="JK104">
        <v>33.256799999999998</v>
      </c>
      <c r="JL104">
        <v>11.659700000000001</v>
      </c>
      <c r="JM104">
        <v>55.433500000000002</v>
      </c>
      <c r="JN104">
        <v>0</v>
      </c>
      <c r="JO104">
        <v>22.438600000000001</v>
      </c>
      <c r="JP104">
        <v>200</v>
      </c>
      <c r="JQ104">
        <v>16.6693</v>
      </c>
      <c r="JR104">
        <v>99.482699999999994</v>
      </c>
      <c r="JS104">
        <v>99.247900000000001</v>
      </c>
    </row>
    <row r="105" spans="1:279" x14ac:dyDescent="0.25">
      <c r="A105">
        <v>89</v>
      </c>
      <c r="B105">
        <v>1657399436.5999999</v>
      </c>
      <c r="C105">
        <v>22332.599999904629</v>
      </c>
      <c r="D105" t="s">
        <v>871</v>
      </c>
      <c r="E105" t="s">
        <v>872</v>
      </c>
      <c r="F105" t="s">
        <v>413</v>
      </c>
      <c r="G105" t="s">
        <v>414</v>
      </c>
      <c r="H105" t="s">
        <v>856</v>
      </c>
      <c r="I105" t="s">
        <v>598</v>
      </c>
      <c r="J105" t="s">
        <v>857</v>
      </c>
      <c r="K105">
        <v>1657399436.5999999</v>
      </c>
      <c r="L105">
        <f t="shared" si="150"/>
        <v>4.7899816100334756E-3</v>
      </c>
      <c r="M105">
        <f t="shared" si="151"/>
        <v>4.7899816100334753</v>
      </c>
      <c r="N105">
        <f t="shared" si="152"/>
        <v>6.4448345579267103</v>
      </c>
      <c r="O105">
        <f t="shared" si="153"/>
        <v>141.49100000000001</v>
      </c>
      <c r="P105">
        <f t="shared" si="154"/>
        <v>104.61474939364051</v>
      </c>
      <c r="Q105">
        <f t="shared" si="155"/>
        <v>10.427109412647239</v>
      </c>
      <c r="R105">
        <f t="shared" si="156"/>
        <v>14.102620772464</v>
      </c>
      <c r="S105">
        <f t="shared" si="157"/>
        <v>0.32110916578030785</v>
      </c>
      <c r="T105">
        <f t="shared" si="158"/>
        <v>2.9194945035481643</v>
      </c>
      <c r="U105">
        <f t="shared" si="159"/>
        <v>0.30269911793508952</v>
      </c>
      <c r="V105">
        <f t="shared" si="160"/>
        <v>0.19075300360316833</v>
      </c>
      <c r="W105">
        <f t="shared" si="161"/>
        <v>289.5644360722294</v>
      </c>
      <c r="X105">
        <f t="shared" si="162"/>
        <v>28.242135956712058</v>
      </c>
      <c r="Y105">
        <f t="shared" si="163"/>
        <v>27.9419</v>
      </c>
      <c r="Z105">
        <f t="shared" si="164"/>
        <v>3.7820054168811388</v>
      </c>
      <c r="AA105">
        <f t="shared" si="165"/>
        <v>60.12793117386078</v>
      </c>
      <c r="AB105">
        <f t="shared" si="166"/>
        <v>2.2525261546480002</v>
      </c>
      <c r="AC105">
        <f t="shared" si="167"/>
        <v>3.7462226134719123</v>
      </c>
      <c r="AD105">
        <f t="shared" si="168"/>
        <v>1.5294792622331386</v>
      </c>
      <c r="AE105">
        <f t="shared" si="169"/>
        <v>-211.23818900247628</v>
      </c>
      <c r="AF105">
        <f t="shared" si="170"/>
        <v>-25.639773812304593</v>
      </c>
      <c r="AG105">
        <f t="shared" si="171"/>
        <v>-1.9116706372519148</v>
      </c>
      <c r="AH105">
        <f t="shared" si="172"/>
        <v>50.77480262019661</v>
      </c>
      <c r="AI105">
        <f t="shared" si="173"/>
        <v>6.4223321821580486</v>
      </c>
      <c r="AJ105">
        <f t="shared" si="174"/>
        <v>4.8174530147399492</v>
      </c>
      <c r="AK105">
        <f t="shared" si="175"/>
        <v>6.4448345579267103</v>
      </c>
      <c r="AL105">
        <v>152.6289151503328</v>
      </c>
      <c r="AM105">
        <v>144.7603212121212</v>
      </c>
      <c r="AN105">
        <v>4.009735708406393E-4</v>
      </c>
      <c r="AO105">
        <v>67.023944808461962</v>
      </c>
      <c r="AP105">
        <f t="shared" si="176"/>
        <v>4.7899816100334753</v>
      </c>
      <c r="AQ105">
        <v>16.952692845891011</v>
      </c>
      <c r="AR105">
        <v>22.602467272727282</v>
      </c>
      <c r="AS105">
        <v>-5.1883094175918616E-3</v>
      </c>
      <c r="AT105">
        <v>78.00181607227799</v>
      </c>
      <c r="AU105">
        <v>0</v>
      </c>
      <c r="AV105">
        <v>0</v>
      </c>
      <c r="AW105">
        <f t="shared" si="177"/>
        <v>1</v>
      </c>
      <c r="AX105">
        <f t="shared" si="178"/>
        <v>0</v>
      </c>
      <c r="AY105">
        <f t="shared" si="179"/>
        <v>52441.575958206209</v>
      </c>
      <c r="AZ105" t="s">
        <v>418</v>
      </c>
      <c r="BA105">
        <v>10261.299999999999</v>
      </c>
      <c r="BB105">
        <v>726.8726923076922</v>
      </c>
      <c r="BC105">
        <v>3279.05</v>
      </c>
      <c r="BD105">
        <f t="shared" si="180"/>
        <v>0.77832826815458989</v>
      </c>
      <c r="BE105">
        <v>-1.5391584728262959</v>
      </c>
      <c r="BF105" t="s">
        <v>873</v>
      </c>
      <c r="BG105">
        <v>10259</v>
      </c>
      <c r="BH105">
        <v>825.01923076923072</v>
      </c>
      <c r="BI105">
        <v>1084.3</v>
      </c>
      <c r="BJ105">
        <f t="shared" si="181"/>
        <v>0.23912272362885667</v>
      </c>
      <c r="BK105">
        <v>0.5</v>
      </c>
      <c r="BL105">
        <f t="shared" si="182"/>
        <v>1513.16849951929</v>
      </c>
      <c r="BM105">
        <f t="shared" si="183"/>
        <v>6.4448345579267103</v>
      </c>
      <c r="BN105">
        <f t="shared" si="184"/>
        <v>180.91648645722145</v>
      </c>
      <c r="BO105">
        <f t="shared" si="185"/>
        <v>5.2763410243402481E-3</v>
      </c>
      <c r="BP105">
        <f t="shared" si="186"/>
        <v>2.0241169418057732</v>
      </c>
      <c r="BQ105">
        <f t="shared" si="187"/>
        <v>501.7449828413632</v>
      </c>
      <c r="BR105" t="s">
        <v>874</v>
      </c>
      <c r="BS105">
        <v>600.95000000000005</v>
      </c>
      <c r="BT105">
        <f t="shared" si="188"/>
        <v>600.95000000000005</v>
      </c>
      <c r="BU105">
        <f t="shared" si="189"/>
        <v>0.44577146546158808</v>
      </c>
      <c r="BV105">
        <f t="shared" si="190"/>
        <v>0.5364244734266459</v>
      </c>
      <c r="BW105">
        <f t="shared" si="191"/>
        <v>0.81951756842537604</v>
      </c>
      <c r="BX105">
        <f t="shared" si="192"/>
        <v>0.7254083939606869</v>
      </c>
      <c r="BY105">
        <f t="shared" si="193"/>
        <v>0.85995200779545533</v>
      </c>
      <c r="BZ105">
        <f t="shared" si="194"/>
        <v>0.39073548262041985</v>
      </c>
      <c r="CA105">
        <f t="shared" si="195"/>
        <v>0.6092645173795801</v>
      </c>
      <c r="CB105">
        <v>3632</v>
      </c>
      <c r="CC105">
        <v>300</v>
      </c>
      <c r="CD105">
        <v>300</v>
      </c>
      <c r="CE105">
        <v>300</v>
      </c>
      <c r="CF105">
        <v>10259</v>
      </c>
      <c r="CG105">
        <v>1029.75</v>
      </c>
      <c r="CH105">
        <v>-1.1182599999999999E-2</v>
      </c>
      <c r="CI105">
        <v>0.56999999999999995</v>
      </c>
      <c r="CJ105" t="s">
        <v>421</v>
      </c>
      <c r="CK105" t="s">
        <v>421</v>
      </c>
      <c r="CL105" t="s">
        <v>421</v>
      </c>
      <c r="CM105" t="s">
        <v>421</v>
      </c>
      <c r="CN105" t="s">
        <v>421</v>
      </c>
      <c r="CO105" t="s">
        <v>421</v>
      </c>
      <c r="CP105" t="s">
        <v>421</v>
      </c>
      <c r="CQ105" t="s">
        <v>421</v>
      </c>
      <c r="CR105" t="s">
        <v>421</v>
      </c>
      <c r="CS105" t="s">
        <v>421</v>
      </c>
      <c r="CT105">
        <f t="shared" si="196"/>
        <v>1799.98</v>
      </c>
      <c r="CU105">
        <f t="shared" si="197"/>
        <v>1513.16849951929</v>
      </c>
      <c r="CV105">
        <f t="shared" si="198"/>
        <v>0.84065850704968381</v>
      </c>
      <c r="CW105">
        <f t="shared" si="199"/>
        <v>0.16087091860588973</v>
      </c>
      <c r="CX105">
        <v>6</v>
      </c>
      <c r="CY105">
        <v>0.5</v>
      </c>
      <c r="CZ105" t="s">
        <v>422</v>
      </c>
      <c r="DA105">
        <v>2</v>
      </c>
      <c r="DB105" t="b">
        <v>1</v>
      </c>
      <c r="DC105">
        <v>1657399436.5999999</v>
      </c>
      <c r="DD105">
        <v>141.49100000000001</v>
      </c>
      <c r="DE105">
        <v>150.01499999999999</v>
      </c>
      <c r="DF105">
        <v>22.599499999999999</v>
      </c>
      <c r="DG105">
        <v>16.9497</v>
      </c>
      <c r="DH105">
        <v>141.375</v>
      </c>
      <c r="DI105">
        <v>22.550999999999998</v>
      </c>
      <c r="DJ105">
        <v>500.04399999999998</v>
      </c>
      <c r="DK105">
        <v>99.571100000000001</v>
      </c>
      <c r="DL105">
        <v>0.10040399999999999</v>
      </c>
      <c r="DM105">
        <v>27.779</v>
      </c>
      <c r="DN105">
        <v>27.9419</v>
      </c>
      <c r="DO105">
        <v>999.9</v>
      </c>
      <c r="DP105">
        <v>0</v>
      </c>
      <c r="DQ105">
        <v>0</v>
      </c>
      <c r="DR105">
        <v>9985.6200000000008</v>
      </c>
      <c r="DS105">
        <v>0</v>
      </c>
      <c r="DT105">
        <v>1713.52</v>
      </c>
      <c r="DU105">
        <v>-8.5244800000000005</v>
      </c>
      <c r="DV105">
        <v>144.76300000000001</v>
      </c>
      <c r="DW105">
        <v>152.602</v>
      </c>
      <c r="DX105">
        <v>5.6497900000000003</v>
      </c>
      <c r="DY105">
        <v>150.01499999999999</v>
      </c>
      <c r="DZ105">
        <v>16.9497</v>
      </c>
      <c r="EA105">
        <v>2.2502599999999999</v>
      </c>
      <c r="EB105">
        <v>1.6877</v>
      </c>
      <c r="EC105">
        <v>19.3247</v>
      </c>
      <c r="ED105">
        <v>14.783799999999999</v>
      </c>
      <c r="EE105">
        <v>1799.98</v>
      </c>
      <c r="EF105">
        <v>0.97799100000000005</v>
      </c>
      <c r="EG105">
        <v>2.20092E-2</v>
      </c>
      <c r="EH105">
        <v>0</v>
      </c>
      <c r="EI105">
        <v>824.62199999999996</v>
      </c>
      <c r="EJ105">
        <v>5.0007299999999999</v>
      </c>
      <c r="EK105">
        <v>19719.2</v>
      </c>
      <c r="EL105">
        <v>14733.1</v>
      </c>
      <c r="EM105">
        <v>46.561999999999998</v>
      </c>
      <c r="EN105">
        <v>48.311999999999998</v>
      </c>
      <c r="EO105">
        <v>47.375</v>
      </c>
      <c r="EP105">
        <v>47.75</v>
      </c>
      <c r="EQ105">
        <v>48.25</v>
      </c>
      <c r="ER105">
        <v>1755.47</v>
      </c>
      <c r="ES105">
        <v>39.51</v>
      </c>
      <c r="ET105">
        <v>0</v>
      </c>
      <c r="EU105">
        <v>144.39999985694891</v>
      </c>
      <c r="EV105">
        <v>0</v>
      </c>
      <c r="EW105">
        <v>825.01923076923072</v>
      </c>
      <c r="EX105">
        <v>-3.2307008404973989</v>
      </c>
      <c r="EY105">
        <v>-304.77606812372301</v>
      </c>
      <c r="EZ105">
        <v>19735.142307692309</v>
      </c>
      <c r="FA105">
        <v>15</v>
      </c>
      <c r="FB105">
        <v>1657399386.0999999</v>
      </c>
      <c r="FC105" t="s">
        <v>875</v>
      </c>
      <c r="FD105">
        <v>1657399372.0999999</v>
      </c>
      <c r="FE105">
        <v>1657399386.0999999</v>
      </c>
      <c r="FF105">
        <v>113</v>
      </c>
      <c r="FG105">
        <v>2.5999999999999999E-2</v>
      </c>
      <c r="FH105">
        <v>-1E-3</v>
      </c>
      <c r="FI105">
        <v>0.123</v>
      </c>
      <c r="FJ105">
        <v>8.9999999999999993E-3</v>
      </c>
      <c r="FK105">
        <v>150</v>
      </c>
      <c r="FL105">
        <v>17</v>
      </c>
      <c r="FM105">
        <v>0.14000000000000001</v>
      </c>
      <c r="FN105">
        <v>0.02</v>
      </c>
      <c r="FO105">
        <v>-8.5360865853658545</v>
      </c>
      <c r="FP105">
        <v>-0.1220556794425092</v>
      </c>
      <c r="FQ105">
        <v>4.667285055130195E-2</v>
      </c>
      <c r="FR105">
        <v>1</v>
      </c>
      <c r="FS105">
        <v>5.6566419512195134</v>
      </c>
      <c r="FT105">
        <v>-8.1604181184665489E-2</v>
      </c>
      <c r="FU105">
        <v>1.8607074607821471E-2</v>
      </c>
      <c r="FV105">
        <v>1</v>
      </c>
      <c r="FW105">
        <v>2</v>
      </c>
      <c r="FX105">
        <v>2</v>
      </c>
      <c r="FY105" t="s">
        <v>424</v>
      </c>
      <c r="FZ105">
        <v>2.9065799999999999</v>
      </c>
      <c r="GA105">
        <v>2.8543599999999998</v>
      </c>
      <c r="GB105">
        <v>3.9428600000000001E-2</v>
      </c>
      <c r="GC105">
        <v>4.2573E-2</v>
      </c>
      <c r="GD105">
        <v>0.107581</v>
      </c>
      <c r="GE105">
        <v>9.0174199999999996E-2</v>
      </c>
      <c r="GF105">
        <v>31730.799999999999</v>
      </c>
      <c r="GG105">
        <v>25435.5</v>
      </c>
      <c r="GH105">
        <v>30447.5</v>
      </c>
      <c r="GI105">
        <v>24534.3</v>
      </c>
      <c r="GJ105">
        <v>35592.1</v>
      </c>
      <c r="GK105">
        <v>29989.3</v>
      </c>
      <c r="GL105">
        <v>41319.699999999997</v>
      </c>
      <c r="GM105">
        <v>33925.5</v>
      </c>
      <c r="GN105">
        <v>2.04833</v>
      </c>
      <c r="GO105">
        <v>1.9258</v>
      </c>
      <c r="GP105">
        <v>2.2746599999999999E-2</v>
      </c>
      <c r="GQ105">
        <v>0</v>
      </c>
      <c r="GR105">
        <v>27.5703</v>
      </c>
      <c r="GS105">
        <v>999.9</v>
      </c>
      <c r="GT105">
        <v>54.4</v>
      </c>
      <c r="GU105">
        <v>36.299999999999997</v>
      </c>
      <c r="GV105">
        <v>33.152200000000001</v>
      </c>
      <c r="GW105">
        <v>62.057899999999997</v>
      </c>
      <c r="GX105">
        <v>24.114599999999999</v>
      </c>
      <c r="GY105">
        <v>1</v>
      </c>
      <c r="GZ105">
        <v>0.52076</v>
      </c>
      <c r="HA105">
        <v>4.1615399999999996</v>
      </c>
      <c r="HB105">
        <v>20.255600000000001</v>
      </c>
      <c r="HC105">
        <v>5.2336099999999997</v>
      </c>
      <c r="HD105">
        <v>11.9541</v>
      </c>
      <c r="HE105">
        <v>4.9863999999999997</v>
      </c>
      <c r="HF105">
        <v>3.2861500000000001</v>
      </c>
      <c r="HG105">
        <v>9999</v>
      </c>
      <c r="HH105">
        <v>9999</v>
      </c>
      <c r="HI105">
        <v>9999</v>
      </c>
      <c r="HJ105">
        <v>191</v>
      </c>
      <c r="HK105">
        <v>1.8612599999999999</v>
      </c>
      <c r="HL105">
        <v>1.8589800000000001</v>
      </c>
      <c r="HM105">
        <v>1.8593200000000001</v>
      </c>
      <c r="HN105">
        <v>1.8575999999999999</v>
      </c>
      <c r="HO105">
        <v>1.8595900000000001</v>
      </c>
      <c r="HP105">
        <v>1.8569500000000001</v>
      </c>
      <c r="HQ105">
        <v>1.8654200000000001</v>
      </c>
      <c r="HR105">
        <v>1.8646199999999999</v>
      </c>
      <c r="HS105">
        <v>0</v>
      </c>
      <c r="HT105">
        <v>0</v>
      </c>
      <c r="HU105">
        <v>0</v>
      </c>
      <c r="HV105">
        <v>0</v>
      </c>
      <c r="HW105" t="s">
        <v>425</v>
      </c>
      <c r="HX105" t="s">
        <v>426</v>
      </c>
      <c r="HY105" t="s">
        <v>427</v>
      </c>
      <c r="HZ105" t="s">
        <v>427</v>
      </c>
      <c r="IA105" t="s">
        <v>427</v>
      </c>
      <c r="IB105" t="s">
        <v>427</v>
      </c>
      <c r="IC105">
        <v>0</v>
      </c>
      <c r="ID105">
        <v>100</v>
      </c>
      <c r="IE105">
        <v>100</v>
      </c>
      <c r="IF105">
        <v>0.11600000000000001</v>
      </c>
      <c r="IG105">
        <v>4.8500000000000001E-2</v>
      </c>
      <c r="IH105">
        <v>-1.9398486695085451E-2</v>
      </c>
      <c r="II105">
        <v>1.158620315000149E-3</v>
      </c>
      <c r="IJ105">
        <v>-1.4607559310062331E-6</v>
      </c>
      <c r="IK105">
        <v>3.8484305645441042E-10</v>
      </c>
      <c r="IL105">
        <v>-4.6381110190399102E-2</v>
      </c>
      <c r="IM105">
        <v>3.0484640434847699E-3</v>
      </c>
      <c r="IN105">
        <v>-9.3584587959385786E-5</v>
      </c>
      <c r="IO105">
        <v>6.42983829145831E-6</v>
      </c>
      <c r="IP105">
        <v>4</v>
      </c>
      <c r="IQ105">
        <v>2084</v>
      </c>
      <c r="IR105">
        <v>2</v>
      </c>
      <c r="IS105">
        <v>32</v>
      </c>
      <c r="IT105">
        <v>1.1000000000000001</v>
      </c>
      <c r="IU105">
        <v>0.8</v>
      </c>
      <c r="IV105">
        <v>0.465088</v>
      </c>
      <c r="IW105">
        <v>2.4694799999999999</v>
      </c>
      <c r="IX105">
        <v>1.54419</v>
      </c>
      <c r="IY105">
        <v>2.3535200000000001</v>
      </c>
      <c r="IZ105">
        <v>1.54541</v>
      </c>
      <c r="JA105">
        <v>2.3120099999999999</v>
      </c>
      <c r="JB105">
        <v>38.624099999999999</v>
      </c>
      <c r="JC105">
        <v>15.9095</v>
      </c>
      <c r="JD105">
        <v>18</v>
      </c>
      <c r="JE105">
        <v>511.61399999999998</v>
      </c>
      <c r="JF105">
        <v>498.63600000000002</v>
      </c>
      <c r="JG105">
        <v>22.742000000000001</v>
      </c>
      <c r="JH105">
        <v>33.716900000000003</v>
      </c>
      <c r="JI105">
        <v>30.000299999999999</v>
      </c>
      <c r="JJ105">
        <v>33.510599999999997</v>
      </c>
      <c r="JK105">
        <v>33.410299999999999</v>
      </c>
      <c r="JL105">
        <v>9.3877400000000009</v>
      </c>
      <c r="JM105">
        <v>54.918900000000001</v>
      </c>
      <c r="JN105">
        <v>0</v>
      </c>
      <c r="JO105">
        <v>22.7773</v>
      </c>
      <c r="JP105">
        <v>150</v>
      </c>
      <c r="JQ105">
        <v>16.9512</v>
      </c>
      <c r="JR105">
        <v>99.4499</v>
      </c>
      <c r="JS105">
        <v>99.211200000000005</v>
      </c>
    </row>
    <row r="106" spans="1:279" x14ac:dyDescent="0.25">
      <c r="A106">
        <v>90</v>
      </c>
      <c r="B106">
        <v>1657399549.5999999</v>
      </c>
      <c r="C106">
        <v>22445.599999904629</v>
      </c>
      <c r="D106" t="s">
        <v>876</v>
      </c>
      <c r="E106" t="s">
        <v>877</v>
      </c>
      <c r="F106" t="s">
        <v>413</v>
      </c>
      <c r="G106" t="s">
        <v>414</v>
      </c>
      <c r="H106" t="s">
        <v>856</v>
      </c>
      <c r="I106" t="s">
        <v>598</v>
      </c>
      <c r="J106" t="s">
        <v>857</v>
      </c>
      <c r="K106">
        <v>1657399549.5999999</v>
      </c>
      <c r="L106">
        <f t="shared" si="150"/>
        <v>4.6340648341097346E-3</v>
      </c>
      <c r="M106">
        <f t="shared" si="151"/>
        <v>4.6340648341097346</v>
      </c>
      <c r="N106">
        <f t="shared" si="152"/>
        <v>2.7117719052066755</v>
      </c>
      <c r="O106">
        <f t="shared" si="153"/>
        <v>96.212599999999995</v>
      </c>
      <c r="P106">
        <f t="shared" si="154"/>
        <v>79.448037558727734</v>
      </c>
      <c r="Q106">
        <f t="shared" si="155"/>
        <v>7.9189220481253031</v>
      </c>
      <c r="R106">
        <f t="shared" si="156"/>
        <v>9.5899169175105978</v>
      </c>
      <c r="S106">
        <f t="shared" si="157"/>
        <v>0.31275502342344463</v>
      </c>
      <c r="T106">
        <f t="shared" si="158"/>
        <v>2.9211897897607826</v>
      </c>
      <c r="U106">
        <f t="shared" si="159"/>
        <v>0.29527197857086251</v>
      </c>
      <c r="V106">
        <f t="shared" si="160"/>
        <v>0.18603427961547719</v>
      </c>
      <c r="W106">
        <f t="shared" si="161"/>
        <v>289.57546707297507</v>
      </c>
      <c r="X106">
        <f t="shared" si="162"/>
        <v>28.363157721803912</v>
      </c>
      <c r="Y106">
        <f t="shared" si="163"/>
        <v>27.9818</v>
      </c>
      <c r="Z106">
        <f t="shared" si="164"/>
        <v>3.7908152271596438</v>
      </c>
      <c r="AA106">
        <f t="shared" si="165"/>
        <v>60.418804931518622</v>
      </c>
      <c r="AB106">
        <f t="shared" si="166"/>
        <v>2.2740974825342999</v>
      </c>
      <c r="AC106">
        <f t="shared" si="167"/>
        <v>3.7638902078779344</v>
      </c>
      <c r="AD106">
        <f t="shared" si="168"/>
        <v>1.5167177446253439</v>
      </c>
      <c r="AE106">
        <f t="shared" si="169"/>
        <v>-204.36225918423929</v>
      </c>
      <c r="AF106">
        <f t="shared" si="170"/>
        <v>-19.244933878150192</v>
      </c>
      <c r="AG106">
        <f t="shared" si="171"/>
        <v>-1.4349080273645962</v>
      </c>
      <c r="AH106">
        <f t="shared" si="172"/>
        <v>64.533365983220989</v>
      </c>
      <c r="AI106">
        <f t="shared" si="173"/>
        <v>2.6790680131386231</v>
      </c>
      <c r="AJ106">
        <f t="shared" si="174"/>
        <v>4.6415085223909047</v>
      </c>
      <c r="AK106">
        <f t="shared" si="175"/>
        <v>2.7117719052066755</v>
      </c>
      <c r="AL106">
        <v>101.7791767529244</v>
      </c>
      <c r="AM106">
        <v>98.468210909090885</v>
      </c>
      <c r="AN106">
        <v>-6.9308640742444624E-5</v>
      </c>
      <c r="AO106">
        <v>67.043747985806476</v>
      </c>
      <c r="AP106">
        <f t="shared" si="176"/>
        <v>4.6340648341097346</v>
      </c>
      <c r="AQ106">
        <v>17.3741494344576</v>
      </c>
      <c r="AR106">
        <v>22.8159606060606</v>
      </c>
      <c r="AS106">
        <v>-1.3424578579739131E-3</v>
      </c>
      <c r="AT106">
        <v>78.101387184019984</v>
      </c>
      <c r="AU106">
        <v>0</v>
      </c>
      <c r="AV106">
        <v>0</v>
      </c>
      <c r="AW106">
        <f t="shared" si="177"/>
        <v>1</v>
      </c>
      <c r="AX106">
        <f t="shared" si="178"/>
        <v>0</v>
      </c>
      <c r="AY106">
        <f t="shared" si="179"/>
        <v>52476.300775885786</v>
      </c>
      <c r="AZ106" t="s">
        <v>418</v>
      </c>
      <c r="BA106">
        <v>10261.299999999999</v>
      </c>
      <c r="BB106">
        <v>726.8726923076922</v>
      </c>
      <c r="BC106">
        <v>3279.05</v>
      </c>
      <c r="BD106">
        <f t="shared" si="180"/>
        <v>0.77832826815458989</v>
      </c>
      <c r="BE106">
        <v>-1.5391584728262959</v>
      </c>
      <c r="BF106" t="s">
        <v>878</v>
      </c>
      <c r="BG106">
        <v>10259.6</v>
      </c>
      <c r="BH106">
        <v>823.03546153846162</v>
      </c>
      <c r="BI106">
        <v>1046.8</v>
      </c>
      <c r="BJ106">
        <f t="shared" si="181"/>
        <v>0.21376054495752617</v>
      </c>
      <c r="BK106">
        <v>0.5</v>
      </c>
      <c r="BL106">
        <f t="shared" si="182"/>
        <v>1513.234799519676</v>
      </c>
      <c r="BM106">
        <f t="shared" si="183"/>
        <v>2.7117719052066755</v>
      </c>
      <c r="BN106">
        <f t="shared" si="184"/>
        <v>161.7349476970094</v>
      </c>
      <c r="BO106">
        <f t="shared" si="185"/>
        <v>2.8091677374735779E-3</v>
      </c>
      <c r="BP106">
        <f t="shared" si="186"/>
        <v>2.1324512800917081</v>
      </c>
      <c r="BQ106">
        <f t="shared" si="187"/>
        <v>493.56327491761124</v>
      </c>
      <c r="BR106" t="s">
        <v>879</v>
      </c>
      <c r="BS106">
        <v>604.75</v>
      </c>
      <c r="BT106">
        <f t="shared" si="188"/>
        <v>604.75</v>
      </c>
      <c r="BU106">
        <f t="shared" si="189"/>
        <v>0.4222869698127627</v>
      </c>
      <c r="BV106">
        <f t="shared" si="190"/>
        <v>0.50619734976029485</v>
      </c>
      <c r="BW106">
        <f t="shared" si="191"/>
        <v>0.83470440863029571</v>
      </c>
      <c r="BX106">
        <f t="shared" si="192"/>
        <v>0.6994230660570725</v>
      </c>
      <c r="BY106">
        <f t="shared" si="193"/>
        <v>0.87464534429953533</v>
      </c>
      <c r="BZ106">
        <f t="shared" si="194"/>
        <v>0.37194369085302498</v>
      </c>
      <c r="CA106">
        <f t="shared" si="195"/>
        <v>0.62805630914697508</v>
      </c>
      <c r="CB106">
        <v>3634</v>
      </c>
      <c r="CC106">
        <v>300</v>
      </c>
      <c r="CD106">
        <v>300</v>
      </c>
      <c r="CE106">
        <v>300</v>
      </c>
      <c r="CF106">
        <v>10259.6</v>
      </c>
      <c r="CG106">
        <v>1003.61</v>
      </c>
      <c r="CH106">
        <v>-1.11831E-2</v>
      </c>
      <c r="CI106">
        <v>0.96</v>
      </c>
      <c r="CJ106" t="s">
        <v>421</v>
      </c>
      <c r="CK106" t="s">
        <v>421</v>
      </c>
      <c r="CL106" t="s">
        <v>421</v>
      </c>
      <c r="CM106" t="s">
        <v>421</v>
      </c>
      <c r="CN106" t="s">
        <v>421</v>
      </c>
      <c r="CO106" t="s">
        <v>421</v>
      </c>
      <c r="CP106" t="s">
        <v>421</v>
      </c>
      <c r="CQ106" t="s">
        <v>421</v>
      </c>
      <c r="CR106" t="s">
        <v>421</v>
      </c>
      <c r="CS106" t="s">
        <v>421</v>
      </c>
      <c r="CT106">
        <f t="shared" si="196"/>
        <v>1800.06</v>
      </c>
      <c r="CU106">
        <f t="shared" si="197"/>
        <v>1513.234799519676</v>
      </c>
      <c r="CV106">
        <f t="shared" si="198"/>
        <v>0.84065797780056006</v>
      </c>
      <c r="CW106">
        <f t="shared" si="199"/>
        <v>0.16086989715508099</v>
      </c>
      <c r="CX106">
        <v>6</v>
      </c>
      <c r="CY106">
        <v>0.5</v>
      </c>
      <c r="CZ106" t="s">
        <v>422</v>
      </c>
      <c r="DA106">
        <v>2</v>
      </c>
      <c r="DB106" t="b">
        <v>1</v>
      </c>
      <c r="DC106">
        <v>1657399549.5999999</v>
      </c>
      <c r="DD106">
        <v>96.212599999999995</v>
      </c>
      <c r="DE106">
        <v>99.962999999999994</v>
      </c>
      <c r="DF106">
        <v>22.815300000000001</v>
      </c>
      <c r="DG106">
        <v>17.373100000000001</v>
      </c>
      <c r="DH106">
        <v>96.047200000000004</v>
      </c>
      <c r="DI106">
        <v>22.765799999999999</v>
      </c>
      <c r="DJ106">
        <v>500.04899999999998</v>
      </c>
      <c r="DK106">
        <v>99.573999999999998</v>
      </c>
      <c r="DL106">
        <v>0.100231</v>
      </c>
      <c r="DM106">
        <v>27.8596</v>
      </c>
      <c r="DN106">
        <v>27.9818</v>
      </c>
      <c r="DO106">
        <v>999.9</v>
      </c>
      <c r="DP106">
        <v>0</v>
      </c>
      <c r="DQ106">
        <v>0</v>
      </c>
      <c r="DR106">
        <v>9995</v>
      </c>
      <c r="DS106">
        <v>0</v>
      </c>
      <c r="DT106">
        <v>1643.8</v>
      </c>
      <c r="DU106">
        <v>-3.7503799999999998</v>
      </c>
      <c r="DV106">
        <v>98.459000000000003</v>
      </c>
      <c r="DW106">
        <v>101.73</v>
      </c>
      <c r="DX106">
        <v>5.44224</v>
      </c>
      <c r="DY106">
        <v>99.962999999999994</v>
      </c>
      <c r="DZ106">
        <v>17.373100000000001</v>
      </c>
      <c r="EA106">
        <v>2.2718099999999999</v>
      </c>
      <c r="EB106">
        <v>1.7299100000000001</v>
      </c>
      <c r="EC106">
        <v>19.477900000000002</v>
      </c>
      <c r="ED106">
        <v>15.167400000000001</v>
      </c>
      <c r="EE106">
        <v>1800.06</v>
      </c>
      <c r="EF106">
        <v>0.97800799999999999</v>
      </c>
      <c r="EG106">
        <v>2.1992100000000001E-2</v>
      </c>
      <c r="EH106">
        <v>0</v>
      </c>
      <c r="EI106">
        <v>823.24800000000005</v>
      </c>
      <c r="EJ106">
        <v>5.0007299999999999</v>
      </c>
      <c r="EK106">
        <v>19624.400000000001</v>
      </c>
      <c r="EL106">
        <v>14733.9</v>
      </c>
      <c r="EM106">
        <v>46.436999999999998</v>
      </c>
      <c r="EN106">
        <v>48.25</v>
      </c>
      <c r="EO106">
        <v>47.311999999999998</v>
      </c>
      <c r="EP106">
        <v>47.686999999999998</v>
      </c>
      <c r="EQ106">
        <v>48.125</v>
      </c>
      <c r="ER106">
        <v>1755.58</v>
      </c>
      <c r="ES106">
        <v>39.479999999999997</v>
      </c>
      <c r="ET106">
        <v>0</v>
      </c>
      <c r="EU106">
        <v>112.5999999046326</v>
      </c>
      <c r="EV106">
        <v>0</v>
      </c>
      <c r="EW106">
        <v>823.03546153846162</v>
      </c>
      <c r="EX106">
        <v>-1.5089914399603821</v>
      </c>
      <c r="EY106">
        <v>-70.888888030592526</v>
      </c>
      <c r="EZ106">
        <v>19633.734615384619</v>
      </c>
      <c r="FA106">
        <v>15</v>
      </c>
      <c r="FB106">
        <v>1657399512.0999999</v>
      </c>
      <c r="FC106" t="s">
        <v>880</v>
      </c>
      <c r="FD106">
        <v>1657399500.0999999</v>
      </c>
      <c r="FE106">
        <v>1657399512.0999999</v>
      </c>
      <c r="FF106">
        <v>114</v>
      </c>
      <c r="FG106">
        <v>8.6999999999999994E-2</v>
      </c>
      <c r="FH106">
        <v>-1E-3</v>
      </c>
      <c r="FI106">
        <v>0.16900000000000001</v>
      </c>
      <c r="FJ106">
        <v>8.9999999999999993E-3</v>
      </c>
      <c r="FK106">
        <v>100</v>
      </c>
      <c r="FL106">
        <v>17</v>
      </c>
      <c r="FM106">
        <v>0.26</v>
      </c>
      <c r="FN106">
        <v>0.02</v>
      </c>
      <c r="FO106">
        <v>-3.8112131707317078</v>
      </c>
      <c r="FP106">
        <v>0.41955742160278608</v>
      </c>
      <c r="FQ106">
        <v>6.0253191492803178E-2</v>
      </c>
      <c r="FR106">
        <v>1</v>
      </c>
      <c r="FS106">
        <v>5.4620473170731714</v>
      </c>
      <c r="FT106">
        <v>-3.9780418118464271E-2</v>
      </c>
      <c r="FU106">
        <v>1.102528801114655E-2</v>
      </c>
      <c r="FV106">
        <v>1</v>
      </c>
      <c r="FW106">
        <v>2</v>
      </c>
      <c r="FX106">
        <v>2</v>
      </c>
      <c r="FY106" t="s">
        <v>424</v>
      </c>
      <c r="FZ106">
        <v>2.9064700000000001</v>
      </c>
      <c r="GA106">
        <v>2.8542700000000001</v>
      </c>
      <c r="GB106">
        <v>2.71454E-2</v>
      </c>
      <c r="GC106">
        <v>2.8843000000000001E-2</v>
      </c>
      <c r="GD106">
        <v>0.10828500000000001</v>
      </c>
      <c r="GE106">
        <v>9.1785500000000006E-2</v>
      </c>
      <c r="GF106">
        <v>32131.4</v>
      </c>
      <c r="GG106">
        <v>25796.6</v>
      </c>
      <c r="GH106">
        <v>30443</v>
      </c>
      <c r="GI106">
        <v>24530.9</v>
      </c>
      <c r="GJ106">
        <v>35558.800000000003</v>
      </c>
      <c r="GK106">
        <v>29933</v>
      </c>
      <c r="GL106">
        <v>41313.800000000003</v>
      </c>
      <c r="GM106">
        <v>33921.800000000003</v>
      </c>
      <c r="GN106">
        <v>2.0467499999999998</v>
      </c>
      <c r="GO106">
        <v>1.9254</v>
      </c>
      <c r="GP106">
        <v>2.4814200000000002E-2</v>
      </c>
      <c r="GQ106">
        <v>0</v>
      </c>
      <c r="GR106">
        <v>27.576499999999999</v>
      </c>
      <c r="GS106">
        <v>999.9</v>
      </c>
      <c r="GT106">
        <v>54.6</v>
      </c>
      <c r="GU106">
        <v>36.299999999999997</v>
      </c>
      <c r="GV106">
        <v>33.274000000000001</v>
      </c>
      <c r="GW106">
        <v>62.367899999999999</v>
      </c>
      <c r="GX106">
        <v>24.134599999999999</v>
      </c>
      <c r="GY106">
        <v>1</v>
      </c>
      <c r="GZ106">
        <v>0.53495199999999998</v>
      </c>
      <c r="HA106">
        <v>5.1757799999999996</v>
      </c>
      <c r="HB106">
        <v>20.226600000000001</v>
      </c>
      <c r="HC106">
        <v>5.2337600000000002</v>
      </c>
      <c r="HD106">
        <v>11.956</v>
      </c>
      <c r="HE106">
        <v>4.9868499999999996</v>
      </c>
      <c r="HF106">
        <v>3.2861500000000001</v>
      </c>
      <c r="HG106">
        <v>9999</v>
      </c>
      <c r="HH106">
        <v>9999</v>
      </c>
      <c r="HI106">
        <v>9999</v>
      </c>
      <c r="HJ106">
        <v>191</v>
      </c>
      <c r="HK106">
        <v>1.86121</v>
      </c>
      <c r="HL106">
        <v>1.8589500000000001</v>
      </c>
      <c r="HM106">
        <v>1.85928</v>
      </c>
      <c r="HN106">
        <v>1.8575999999999999</v>
      </c>
      <c r="HO106">
        <v>1.8595900000000001</v>
      </c>
      <c r="HP106">
        <v>1.8568800000000001</v>
      </c>
      <c r="HQ106">
        <v>1.8653900000000001</v>
      </c>
      <c r="HR106">
        <v>1.8646199999999999</v>
      </c>
      <c r="HS106">
        <v>0</v>
      </c>
      <c r="HT106">
        <v>0</v>
      </c>
      <c r="HU106">
        <v>0</v>
      </c>
      <c r="HV106">
        <v>0</v>
      </c>
      <c r="HW106" t="s">
        <v>425</v>
      </c>
      <c r="HX106" t="s">
        <v>426</v>
      </c>
      <c r="HY106" t="s">
        <v>427</v>
      </c>
      <c r="HZ106" t="s">
        <v>427</v>
      </c>
      <c r="IA106" t="s">
        <v>427</v>
      </c>
      <c r="IB106" t="s">
        <v>427</v>
      </c>
      <c r="IC106">
        <v>0</v>
      </c>
      <c r="ID106">
        <v>100</v>
      </c>
      <c r="IE106">
        <v>100</v>
      </c>
      <c r="IF106">
        <v>0.16500000000000001</v>
      </c>
      <c r="IG106">
        <v>4.9500000000000002E-2</v>
      </c>
      <c r="IH106">
        <v>6.7260659717912064E-2</v>
      </c>
      <c r="II106">
        <v>1.158620315000149E-3</v>
      </c>
      <c r="IJ106">
        <v>-1.4607559310062331E-6</v>
      </c>
      <c r="IK106">
        <v>3.8484305645441042E-10</v>
      </c>
      <c r="IL106">
        <v>-4.7289156258435952E-2</v>
      </c>
      <c r="IM106">
        <v>3.0484640434847699E-3</v>
      </c>
      <c r="IN106">
        <v>-9.3584587959385786E-5</v>
      </c>
      <c r="IO106">
        <v>6.42983829145831E-6</v>
      </c>
      <c r="IP106">
        <v>4</v>
      </c>
      <c r="IQ106">
        <v>2084</v>
      </c>
      <c r="IR106">
        <v>2</v>
      </c>
      <c r="IS106">
        <v>32</v>
      </c>
      <c r="IT106">
        <v>0.8</v>
      </c>
      <c r="IU106">
        <v>0.6</v>
      </c>
      <c r="IV106">
        <v>0.35034199999999999</v>
      </c>
      <c r="IW106">
        <v>2.4865699999999999</v>
      </c>
      <c r="IX106">
        <v>1.54419</v>
      </c>
      <c r="IY106">
        <v>2.3547400000000001</v>
      </c>
      <c r="IZ106">
        <v>1.54541</v>
      </c>
      <c r="JA106">
        <v>2.3010299999999999</v>
      </c>
      <c r="JB106">
        <v>38.599499999999999</v>
      </c>
      <c r="JC106">
        <v>15.874499999999999</v>
      </c>
      <c r="JD106">
        <v>18</v>
      </c>
      <c r="JE106">
        <v>511.322</v>
      </c>
      <c r="JF106">
        <v>499.08</v>
      </c>
      <c r="JG106">
        <v>22.144400000000001</v>
      </c>
      <c r="JH106">
        <v>33.777799999999999</v>
      </c>
      <c r="JI106">
        <v>30</v>
      </c>
      <c r="JJ106">
        <v>33.596600000000002</v>
      </c>
      <c r="JK106">
        <v>33.497199999999999</v>
      </c>
      <c r="JL106">
        <v>7.1029400000000003</v>
      </c>
      <c r="JM106">
        <v>54.026899999999998</v>
      </c>
      <c r="JN106">
        <v>0</v>
      </c>
      <c r="JO106">
        <v>22.157499999999999</v>
      </c>
      <c r="JP106">
        <v>100</v>
      </c>
      <c r="JQ106">
        <v>17.3215</v>
      </c>
      <c r="JR106">
        <v>99.435400000000001</v>
      </c>
      <c r="JS106">
        <v>99.199200000000005</v>
      </c>
    </row>
    <row r="107" spans="1:279" x14ac:dyDescent="0.25">
      <c r="A107">
        <v>91</v>
      </c>
      <c r="B107">
        <v>1657399669.5999999</v>
      </c>
      <c r="C107">
        <v>22565.599999904629</v>
      </c>
      <c r="D107" t="s">
        <v>881</v>
      </c>
      <c r="E107" t="s">
        <v>882</v>
      </c>
      <c r="F107" t="s">
        <v>413</v>
      </c>
      <c r="G107" t="s">
        <v>414</v>
      </c>
      <c r="H107" t="s">
        <v>856</v>
      </c>
      <c r="I107" t="s">
        <v>598</v>
      </c>
      <c r="J107" t="s">
        <v>857</v>
      </c>
      <c r="K107">
        <v>1657399669.5999999</v>
      </c>
      <c r="L107">
        <f t="shared" si="150"/>
        <v>4.7345371275908602E-3</v>
      </c>
      <c r="M107">
        <f t="shared" si="151"/>
        <v>4.7345371275908601</v>
      </c>
      <c r="N107">
        <f t="shared" si="152"/>
        <v>0.87854175499915621</v>
      </c>
      <c r="O107">
        <f t="shared" si="153"/>
        <v>73.517200000000003</v>
      </c>
      <c r="P107">
        <f t="shared" si="154"/>
        <v>67.137096121201751</v>
      </c>
      <c r="Q107">
        <f t="shared" si="155"/>
        <v>6.6918924056791491</v>
      </c>
      <c r="R107">
        <f t="shared" si="156"/>
        <v>7.3278294831020014</v>
      </c>
      <c r="S107">
        <f t="shared" si="157"/>
        <v>0.31956532396059745</v>
      </c>
      <c r="T107">
        <f t="shared" si="158"/>
        <v>2.9218591779768821</v>
      </c>
      <c r="U107">
        <f t="shared" si="159"/>
        <v>0.30134033631862589</v>
      </c>
      <c r="V107">
        <f t="shared" si="160"/>
        <v>0.18988848325739943</v>
      </c>
      <c r="W107">
        <f t="shared" si="161"/>
        <v>289.55906907244878</v>
      </c>
      <c r="X107">
        <f t="shared" si="162"/>
        <v>28.346372418036491</v>
      </c>
      <c r="Y107">
        <f t="shared" si="163"/>
        <v>27.999099999999999</v>
      </c>
      <c r="Z107">
        <f t="shared" si="164"/>
        <v>3.7946405805800247</v>
      </c>
      <c r="AA107">
        <f t="shared" si="165"/>
        <v>60.442887748214069</v>
      </c>
      <c r="AB107">
        <f t="shared" si="166"/>
        <v>2.2762787742950001</v>
      </c>
      <c r="AC107">
        <f t="shared" si="167"/>
        <v>3.7659993741153746</v>
      </c>
      <c r="AD107">
        <f t="shared" si="168"/>
        <v>1.5183618062850246</v>
      </c>
      <c r="AE107">
        <f t="shared" si="169"/>
        <v>-208.79308732675693</v>
      </c>
      <c r="AF107">
        <f t="shared" si="170"/>
        <v>-20.462273033201232</v>
      </c>
      <c r="AG107">
        <f t="shared" si="171"/>
        <v>-1.5255282179441363</v>
      </c>
      <c r="AH107">
        <f t="shared" si="172"/>
        <v>58.778180494546461</v>
      </c>
      <c r="AI107">
        <f t="shared" si="173"/>
        <v>0.89015371061949733</v>
      </c>
      <c r="AJ107">
        <f t="shared" si="174"/>
        <v>4.7629708179017554</v>
      </c>
      <c r="AK107">
        <f t="shared" si="175"/>
        <v>0.87854175499915621</v>
      </c>
      <c r="AL107">
        <v>76.300769540650364</v>
      </c>
      <c r="AM107">
        <v>75.231735151515124</v>
      </c>
      <c r="AN107">
        <v>-6.6096210167738067E-4</v>
      </c>
      <c r="AO107">
        <v>67.023887865725996</v>
      </c>
      <c r="AP107">
        <f t="shared" si="176"/>
        <v>4.7345371275908601</v>
      </c>
      <c r="AQ107">
        <v>17.269380092856501</v>
      </c>
      <c r="AR107">
        <v>22.83774303030301</v>
      </c>
      <c r="AS107">
        <v>-2.8524954346356478E-3</v>
      </c>
      <c r="AT107">
        <v>78.002357957693164</v>
      </c>
      <c r="AU107">
        <v>0</v>
      </c>
      <c r="AV107">
        <v>0</v>
      </c>
      <c r="AW107">
        <f t="shared" si="177"/>
        <v>1</v>
      </c>
      <c r="AX107">
        <f t="shared" si="178"/>
        <v>0</v>
      </c>
      <c r="AY107">
        <f t="shared" si="179"/>
        <v>52493.879883118301</v>
      </c>
      <c r="AZ107" t="s">
        <v>418</v>
      </c>
      <c r="BA107">
        <v>10261.299999999999</v>
      </c>
      <c r="BB107">
        <v>726.8726923076922</v>
      </c>
      <c r="BC107">
        <v>3279.05</v>
      </c>
      <c r="BD107">
        <f t="shared" si="180"/>
        <v>0.77832826815458989</v>
      </c>
      <c r="BE107">
        <v>-1.5391584728262959</v>
      </c>
      <c r="BF107" t="s">
        <v>883</v>
      </c>
      <c r="BG107">
        <v>10258.9</v>
      </c>
      <c r="BH107">
        <v>821.37807692307683</v>
      </c>
      <c r="BI107">
        <v>1021.87</v>
      </c>
      <c r="BJ107">
        <f t="shared" si="181"/>
        <v>0.19620100705268106</v>
      </c>
      <c r="BK107">
        <v>0.5</v>
      </c>
      <c r="BL107">
        <f t="shared" si="182"/>
        <v>1513.1429995194035</v>
      </c>
      <c r="BM107">
        <f t="shared" si="183"/>
        <v>0.87854175499915621</v>
      </c>
      <c r="BN107">
        <f t="shared" si="184"/>
        <v>148.44009016021073</v>
      </c>
      <c r="BO107">
        <f t="shared" si="185"/>
        <v>1.5978002268082722E-3</v>
      </c>
      <c r="BP107">
        <f t="shared" si="186"/>
        <v>2.2088719700157555</v>
      </c>
      <c r="BQ107">
        <f t="shared" si="187"/>
        <v>487.95045025681276</v>
      </c>
      <c r="BR107" t="s">
        <v>884</v>
      </c>
      <c r="BS107">
        <v>608.95000000000005</v>
      </c>
      <c r="BT107">
        <f t="shared" si="188"/>
        <v>608.95000000000005</v>
      </c>
      <c r="BU107">
        <f t="shared" si="189"/>
        <v>0.40408271110806659</v>
      </c>
      <c r="BV107">
        <f t="shared" si="190"/>
        <v>0.48554665086923177</v>
      </c>
      <c r="BW107">
        <f t="shared" si="191"/>
        <v>0.84535410658776822</v>
      </c>
      <c r="BX107">
        <f t="shared" si="192"/>
        <v>0.67963984025929836</v>
      </c>
      <c r="BY107">
        <f t="shared" si="193"/>
        <v>0.88441347440744777</v>
      </c>
      <c r="BZ107">
        <f t="shared" si="194"/>
        <v>0.35997263788002087</v>
      </c>
      <c r="CA107">
        <f t="shared" si="195"/>
        <v>0.64002736211997913</v>
      </c>
      <c r="CB107">
        <v>3636</v>
      </c>
      <c r="CC107">
        <v>300</v>
      </c>
      <c r="CD107">
        <v>300</v>
      </c>
      <c r="CE107">
        <v>300</v>
      </c>
      <c r="CF107">
        <v>10258.9</v>
      </c>
      <c r="CG107">
        <v>983.26</v>
      </c>
      <c r="CH107">
        <v>-1.1182299999999999E-2</v>
      </c>
      <c r="CI107">
        <v>0.34</v>
      </c>
      <c r="CJ107" t="s">
        <v>421</v>
      </c>
      <c r="CK107" t="s">
        <v>421</v>
      </c>
      <c r="CL107" t="s">
        <v>421</v>
      </c>
      <c r="CM107" t="s">
        <v>421</v>
      </c>
      <c r="CN107" t="s">
        <v>421</v>
      </c>
      <c r="CO107" t="s">
        <v>421</v>
      </c>
      <c r="CP107" t="s">
        <v>421</v>
      </c>
      <c r="CQ107" t="s">
        <v>421</v>
      </c>
      <c r="CR107" t="s">
        <v>421</v>
      </c>
      <c r="CS107" t="s">
        <v>421</v>
      </c>
      <c r="CT107">
        <f t="shared" si="196"/>
        <v>1799.95</v>
      </c>
      <c r="CU107">
        <f t="shared" si="197"/>
        <v>1513.1429995194035</v>
      </c>
      <c r="CV107">
        <f t="shared" si="198"/>
        <v>0.8406583513538729</v>
      </c>
      <c r="CW107">
        <f t="shared" si="199"/>
        <v>0.16087061811297468</v>
      </c>
      <c r="CX107">
        <v>6</v>
      </c>
      <c r="CY107">
        <v>0.5</v>
      </c>
      <c r="CZ107" t="s">
        <v>422</v>
      </c>
      <c r="DA107">
        <v>2</v>
      </c>
      <c r="DB107" t="b">
        <v>1</v>
      </c>
      <c r="DC107">
        <v>1657399669.5999999</v>
      </c>
      <c r="DD107">
        <v>73.517200000000003</v>
      </c>
      <c r="DE107">
        <v>75.005300000000005</v>
      </c>
      <c r="DF107">
        <v>22.837</v>
      </c>
      <c r="DG107">
        <v>17.253</v>
      </c>
      <c r="DH107">
        <v>73.337900000000005</v>
      </c>
      <c r="DI107">
        <v>22.7849</v>
      </c>
      <c r="DJ107">
        <v>500.09300000000002</v>
      </c>
      <c r="DK107">
        <v>99.574700000000007</v>
      </c>
      <c r="DL107">
        <v>0.10033499999999999</v>
      </c>
      <c r="DM107">
        <v>27.869199999999999</v>
      </c>
      <c r="DN107">
        <v>27.999099999999999</v>
      </c>
      <c r="DO107">
        <v>999.9</v>
      </c>
      <c r="DP107">
        <v>0</v>
      </c>
      <c r="DQ107">
        <v>0</v>
      </c>
      <c r="DR107">
        <v>9998.75</v>
      </c>
      <c r="DS107">
        <v>0</v>
      </c>
      <c r="DT107">
        <v>1692.03</v>
      </c>
      <c r="DU107">
        <v>-1.4881</v>
      </c>
      <c r="DV107">
        <v>75.235299999999995</v>
      </c>
      <c r="DW107">
        <v>76.322100000000006</v>
      </c>
      <c r="DX107">
        <v>5.5839800000000004</v>
      </c>
      <c r="DY107">
        <v>75.005300000000005</v>
      </c>
      <c r="DZ107">
        <v>17.253</v>
      </c>
      <c r="EA107">
        <v>2.27399</v>
      </c>
      <c r="EB107">
        <v>1.7179599999999999</v>
      </c>
      <c r="EC107">
        <v>19.493300000000001</v>
      </c>
      <c r="ED107">
        <v>15.059699999999999</v>
      </c>
      <c r="EE107">
        <v>1799.95</v>
      </c>
      <c r="EF107">
        <v>0.97799199999999997</v>
      </c>
      <c r="EG107">
        <v>2.2008400000000001E-2</v>
      </c>
      <c r="EH107">
        <v>0</v>
      </c>
      <c r="EI107">
        <v>821.298</v>
      </c>
      <c r="EJ107">
        <v>5.0007299999999999</v>
      </c>
      <c r="EK107">
        <v>19613.599999999999</v>
      </c>
      <c r="EL107">
        <v>14732.9</v>
      </c>
      <c r="EM107">
        <v>46.625</v>
      </c>
      <c r="EN107">
        <v>48.375</v>
      </c>
      <c r="EO107">
        <v>47.436999999999998</v>
      </c>
      <c r="EP107">
        <v>47.75</v>
      </c>
      <c r="EQ107">
        <v>48.25</v>
      </c>
      <c r="ER107">
        <v>1755.45</v>
      </c>
      <c r="ES107">
        <v>39.5</v>
      </c>
      <c r="ET107">
        <v>0</v>
      </c>
      <c r="EU107">
        <v>119.7999999523163</v>
      </c>
      <c r="EV107">
        <v>0</v>
      </c>
      <c r="EW107">
        <v>821.37807692307683</v>
      </c>
      <c r="EX107">
        <v>-0.48697436845906877</v>
      </c>
      <c r="EY107">
        <v>51.083760940982643</v>
      </c>
      <c r="EZ107">
        <v>19604.43076923077</v>
      </c>
      <c r="FA107">
        <v>15</v>
      </c>
      <c r="FB107">
        <v>1657399632.0999999</v>
      </c>
      <c r="FC107" t="s">
        <v>885</v>
      </c>
      <c r="FD107">
        <v>1657399615.0999999</v>
      </c>
      <c r="FE107">
        <v>1657399632.0999999</v>
      </c>
      <c r="FF107">
        <v>115</v>
      </c>
      <c r="FG107">
        <v>3.5000000000000003E-2</v>
      </c>
      <c r="FH107">
        <v>2E-3</v>
      </c>
      <c r="FI107">
        <v>0.18099999999999999</v>
      </c>
      <c r="FJ107">
        <v>1.2E-2</v>
      </c>
      <c r="FK107">
        <v>75</v>
      </c>
      <c r="FL107">
        <v>17</v>
      </c>
      <c r="FM107">
        <v>0.18</v>
      </c>
      <c r="FN107">
        <v>0.02</v>
      </c>
      <c r="FO107">
        <v>-1.4878619512195119</v>
      </c>
      <c r="FP107">
        <v>0.34185742160278632</v>
      </c>
      <c r="FQ107">
        <v>5.0803843921187197E-2</v>
      </c>
      <c r="FR107">
        <v>1</v>
      </c>
      <c r="FS107">
        <v>5.5934836585365844</v>
      </c>
      <c r="FT107">
        <v>4.7102508710794577E-2</v>
      </c>
      <c r="FU107">
        <v>2.9296034423733491E-2</v>
      </c>
      <c r="FV107">
        <v>1</v>
      </c>
      <c r="FW107">
        <v>2</v>
      </c>
      <c r="FX107">
        <v>2</v>
      </c>
      <c r="FY107" t="s">
        <v>424</v>
      </c>
      <c r="FZ107">
        <v>2.90639</v>
      </c>
      <c r="GA107">
        <v>2.8544100000000001</v>
      </c>
      <c r="GB107">
        <v>2.0797900000000001E-2</v>
      </c>
      <c r="GC107">
        <v>2.1739100000000001E-2</v>
      </c>
      <c r="GD107">
        <v>0.108325</v>
      </c>
      <c r="GE107">
        <v>9.1304300000000005E-2</v>
      </c>
      <c r="GF107">
        <v>32334.799999999999</v>
      </c>
      <c r="GG107">
        <v>25979.5</v>
      </c>
      <c r="GH107">
        <v>30437.8</v>
      </c>
      <c r="GI107">
        <v>24525.9</v>
      </c>
      <c r="GJ107">
        <v>35551.300000000003</v>
      </c>
      <c r="GK107">
        <v>29943.1</v>
      </c>
      <c r="GL107">
        <v>41306.800000000003</v>
      </c>
      <c r="GM107">
        <v>33915.300000000003</v>
      </c>
      <c r="GN107">
        <v>2.0460500000000001</v>
      </c>
      <c r="GO107">
        <v>1.92415</v>
      </c>
      <c r="GP107">
        <v>1.93119E-2</v>
      </c>
      <c r="GQ107">
        <v>0</v>
      </c>
      <c r="GR107">
        <v>27.683800000000002</v>
      </c>
      <c r="GS107">
        <v>999.9</v>
      </c>
      <c r="GT107">
        <v>54.9</v>
      </c>
      <c r="GU107">
        <v>36.200000000000003</v>
      </c>
      <c r="GV107">
        <v>33.2714</v>
      </c>
      <c r="GW107">
        <v>62.368000000000002</v>
      </c>
      <c r="GX107">
        <v>24.475200000000001</v>
      </c>
      <c r="GY107">
        <v>1</v>
      </c>
      <c r="GZ107">
        <v>0.54395099999999996</v>
      </c>
      <c r="HA107">
        <v>5.25908</v>
      </c>
      <c r="HB107">
        <v>20.224</v>
      </c>
      <c r="HC107">
        <v>5.2333100000000004</v>
      </c>
      <c r="HD107">
        <v>11.956</v>
      </c>
      <c r="HE107">
        <v>4.9864499999999996</v>
      </c>
      <c r="HF107">
        <v>3.2860800000000001</v>
      </c>
      <c r="HG107">
        <v>9999</v>
      </c>
      <c r="HH107">
        <v>9999</v>
      </c>
      <c r="HI107">
        <v>9999</v>
      </c>
      <c r="HJ107">
        <v>191</v>
      </c>
      <c r="HK107">
        <v>1.8612500000000001</v>
      </c>
      <c r="HL107">
        <v>1.8589800000000001</v>
      </c>
      <c r="HM107">
        <v>1.8593200000000001</v>
      </c>
      <c r="HN107">
        <v>1.8575999999999999</v>
      </c>
      <c r="HO107">
        <v>1.85958</v>
      </c>
      <c r="HP107">
        <v>1.8569599999999999</v>
      </c>
      <c r="HQ107">
        <v>1.8653900000000001</v>
      </c>
      <c r="HR107">
        <v>1.8646199999999999</v>
      </c>
      <c r="HS107">
        <v>0</v>
      </c>
      <c r="HT107">
        <v>0</v>
      </c>
      <c r="HU107">
        <v>0</v>
      </c>
      <c r="HV107">
        <v>0</v>
      </c>
      <c r="HW107" t="s">
        <v>425</v>
      </c>
      <c r="HX107" t="s">
        <v>426</v>
      </c>
      <c r="HY107" t="s">
        <v>427</v>
      </c>
      <c r="HZ107" t="s">
        <v>427</v>
      </c>
      <c r="IA107" t="s">
        <v>427</v>
      </c>
      <c r="IB107" t="s">
        <v>427</v>
      </c>
      <c r="IC107">
        <v>0</v>
      </c>
      <c r="ID107">
        <v>100</v>
      </c>
      <c r="IE107">
        <v>100</v>
      </c>
      <c r="IF107">
        <v>0.17899999999999999</v>
      </c>
      <c r="IG107">
        <v>5.21E-2</v>
      </c>
      <c r="IH107">
        <v>0.1020344878504372</v>
      </c>
      <c r="II107">
        <v>1.158620315000149E-3</v>
      </c>
      <c r="IJ107">
        <v>-1.4607559310062331E-6</v>
      </c>
      <c r="IK107">
        <v>3.8484305645441042E-10</v>
      </c>
      <c r="IL107">
        <v>-4.4832378933286211E-2</v>
      </c>
      <c r="IM107">
        <v>3.0484640434847699E-3</v>
      </c>
      <c r="IN107">
        <v>-9.3584587959385786E-5</v>
      </c>
      <c r="IO107">
        <v>6.42983829145831E-6</v>
      </c>
      <c r="IP107">
        <v>4</v>
      </c>
      <c r="IQ107">
        <v>2084</v>
      </c>
      <c r="IR107">
        <v>2</v>
      </c>
      <c r="IS107">
        <v>32</v>
      </c>
      <c r="IT107">
        <v>0.9</v>
      </c>
      <c r="IU107">
        <v>0.6</v>
      </c>
      <c r="IV107">
        <v>0.29418899999999998</v>
      </c>
      <c r="IW107">
        <v>2.4841299999999999</v>
      </c>
      <c r="IX107">
        <v>1.54297</v>
      </c>
      <c r="IY107">
        <v>2.35229</v>
      </c>
      <c r="IZ107">
        <v>1.54541</v>
      </c>
      <c r="JA107">
        <v>2.3938000000000001</v>
      </c>
      <c r="JB107">
        <v>38.624099999999999</v>
      </c>
      <c r="JC107">
        <v>15.874499999999999</v>
      </c>
      <c r="JD107">
        <v>18</v>
      </c>
      <c r="JE107">
        <v>511.67</v>
      </c>
      <c r="JF107">
        <v>499.041</v>
      </c>
      <c r="JG107">
        <v>22.072399999999998</v>
      </c>
      <c r="JH107">
        <v>33.8855</v>
      </c>
      <c r="JI107">
        <v>30.000499999999999</v>
      </c>
      <c r="JJ107">
        <v>33.694299999999998</v>
      </c>
      <c r="JK107">
        <v>33.598700000000001</v>
      </c>
      <c r="JL107">
        <v>5.9588599999999996</v>
      </c>
      <c r="JM107">
        <v>54.578200000000002</v>
      </c>
      <c r="JN107">
        <v>0</v>
      </c>
      <c r="JO107">
        <v>22.067499999999999</v>
      </c>
      <c r="JP107">
        <v>75</v>
      </c>
      <c r="JQ107">
        <v>17.159800000000001</v>
      </c>
      <c r="JR107">
        <v>99.418499999999995</v>
      </c>
      <c r="JS107">
        <v>99.179599999999994</v>
      </c>
    </row>
    <row r="108" spans="1:279" x14ac:dyDescent="0.25">
      <c r="A108">
        <v>92</v>
      </c>
      <c r="B108">
        <v>1657399822.5999999</v>
      </c>
      <c r="C108">
        <v>22718.599999904629</v>
      </c>
      <c r="D108" t="s">
        <v>886</v>
      </c>
      <c r="E108" t="s">
        <v>887</v>
      </c>
      <c r="F108" t="s">
        <v>413</v>
      </c>
      <c r="G108" t="s">
        <v>414</v>
      </c>
      <c r="H108" t="s">
        <v>856</v>
      </c>
      <c r="I108" t="s">
        <v>598</v>
      </c>
      <c r="J108" t="s">
        <v>857</v>
      </c>
      <c r="K108">
        <v>1657399822.5999999</v>
      </c>
      <c r="L108">
        <f t="shared" si="150"/>
        <v>4.9347496424631439E-3</v>
      </c>
      <c r="M108">
        <f t="shared" si="151"/>
        <v>4.9347496424631441</v>
      </c>
      <c r="N108">
        <f t="shared" si="152"/>
        <v>-0.93330986321386999</v>
      </c>
      <c r="O108">
        <f t="shared" si="153"/>
        <v>50.802199999999999</v>
      </c>
      <c r="P108">
        <f t="shared" si="154"/>
        <v>54.205762575232214</v>
      </c>
      <c r="Q108">
        <f t="shared" si="155"/>
        <v>5.4029073471541986</v>
      </c>
      <c r="R108">
        <f t="shared" si="156"/>
        <v>5.0636605148880003</v>
      </c>
      <c r="S108">
        <f t="shared" si="157"/>
        <v>0.33413287176634793</v>
      </c>
      <c r="T108">
        <f t="shared" si="158"/>
        <v>2.9188895977774063</v>
      </c>
      <c r="U108">
        <f t="shared" si="159"/>
        <v>0.31424493913673873</v>
      </c>
      <c r="V108">
        <f t="shared" si="160"/>
        <v>0.19809121925161444</v>
      </c>
      <c r="W108">
        <f t="shared" si="161"/>
        <v>289.56589107294417</v>
      </c>
      <c r="X108">
        <f t="shared" si="162"/>
        <v>28.242365842298394</v>
      </c>
      <c r="Y108">
        <f t="shared" si="163"/>
        <v>27.936199999999999</v>
      </c>
      <c r="Z108">
        <f t="shared" si="164"/>
        <v>3.7807483319053539</v>
      </c>
      <c r="AA108">
        <f t="shared" si="165"/>
        <v>60.273183300618037</v>
      </c>
      <c r="AB108">
        <f t="shared" si="166"/>
        <v>2.2629695019480005</v>
      </c>
      <c r="AC108">
        <f t="shared" si="167"/>
        <v>3.754521294588395</v>
      </c>
      <c r="AD108">
        <f t="shared" si="168"/>
        <v>1.5177788299573534</v>
      </c>
      <c r="AE108">
        <f t="shared" si="169"/>
        <v>-217.62245923262464</v>
      </c>
      <c r="AF108">
        <f t="shared" si="170"/>
        <v>-18.773426896248157</v>
      </c>
      <c r="AG108">
        <f t="shared" si="171"/>
        <v>-1.4002388842873859</v>
      </c>
      <c r="AH108">
        <f t="shared" si="172"/>
        <v>51.769766059784004</v>
      </c>
      <c r="AI108">
        <f t="shared" si="173"/>
        <v>-0.92623454935147509</v>
      </c>
      <c r="AJ108">
        <f t="shared" si="174"/>
        <v>4.9355506786085943</v>
      </c>
      <c r="AK108">
        <f t="shared" si="175"/>
        <v>-0.93330986321386999</v>
      </c>
      <c r="AL108">
        <v>50.836960337064554</v>
      </c>
      <c r="AM108">
        <v>51.974949696969681</v>
      </c>
      <c r="AN108">
        <v>2.095091287719217E-4</v>
      </c>
      <c r="AO108">
        <v>67.02420601702164</v>
      </c>
      <c r="AP108">
        <f t="shared" si="176"/>
        <v>4.9347496424631441</v>
      </c>
      <c r="AQ108">
        <v>16.917050716838698</v>
      </c>
      <c r="AR108">
        <v>22.70249333333334</v>
      </c>
      <c r="AS108">
        <v>1.8128064417927939E-4</v>
      </c>
      <c r="AT108">
        <v>77.999428870151789</v>
      </c>
      <c r="AU108">
        <v>0</v>
      </c>
      <c r="AV108">
        <v>0</v>
      </c>
      <c r="AW108">
        <f t="shared" si="177"/>
        <v>1</v>
      </c>
      <c r="AX108">
        <f t="shared" si="178"/>
        <v>0</v>
      </c>
      <c r="AY108">
        <f t="shared" si="179"/>
        <v>52417.6513878919</v>
      </c>
      <c r="AZ108" t="s">
        <v>418</v>
      </c>
      <c r="BA108">
        <v>10261.299999999999</v>
      </c>
      <c r="BB108">
        <v>726.8726923076922</v>
      </c>
      <c r="BC108">
        <v>3279.05</v>
      </c>
      <c r="BD108">
        <f t="shared" si="180"/>
        <v>0.77832826815458989</v>
      </c>
      <c r="BE108">
        <v>-1.5391584728262959</v>
      </c>
      <c r="BF108" t="s">
        <v>888</v>
      </c>
      <c r="BG108">
        <v>10259</v>
      </c>
      <c r="BH108">
        <v>822.79199999999992</v>
      </c>
      <c r="BI108">
        <v>1001.4</v>
      </c>
      <c r="BJ108">
        <f t="shared" si="181"/>
        <v>0.17835829838226491</v>
      </c>
      <c r="BK108">
        <v>0.5</v>
      </c>
      <c r="BL108">
        <f t="shared" si="182"/>
        <v>1513.18439951966</v>
      </c>
      <c r="BM108">
        <f t="shared" si="183"/>
        <v>-0.93330986321386999</v>
      </c>
      <c r="BN108">
        <f t="shared" si="184"/>
        <v>134.94449731845793</v>
      </c>
      <c r="BO108">
        <f t="shared" si="185"/>
        <v>4.0037989408610373E-4</v>
      </c>
      <c r="BP108">
        <f t="shared" si="186"/>
        <v>2.274465747952866</v>
      </c>
      <c r="BQ108">
        <f t="shared" si="187"/>
        <v>483.23364986413168</v>
      </c>
      <c r="BR108" t="s">
        <v>889</v>
      </c>
      <c r="BS108">
        <v>612.83000000000004</v>
      </c>
      <c r="BT108">
        <f t="shared" si="188"/>
        <v>612.83000000000004</v>
      </c>
      <c r="BU108">
        <f t="shared" si="189"/>
        <v>0.38802676253245449</v>
      </c>
      <c r="BV108">
        <f t="shared" si="190"/>
        <v>0.45965463108320276</v>
      </c>
      <c r="BW108">
        <f t="shared" si="191"/>
        <v>0.85426183885800866</v>
      </c>
      <c r="BX108">
        <f t="shared" si="192"/>
        <v>0.65060194376067393</v>
      </c>
      <c r="BY108">
        <f t="shared" si="193"/>
        <v>0.8924340770271415</v>
      </c>
      <c r="BZ108">
        <f t="shared" si="194"/>
        <v>0.34235887996810765</v>
      </c>
      <c r="CA108">
        <f t="shared" si="195"/>
        <v>0.65764112003189235</v>
      </c>
      <c r="CB108">
        <v>3638</v>
      </c>
      <c r="CC108">
        <v>300</v>
      </c>
      <c r="CD108">
        <v>300</v>
      </c>
      <c r="CE108">
        <v>300</v>
      </c>
      <c r="CF108">
        <v>10259</v>
      </c>
      <c r="CG108">
        <v>963.76</v>
      </c>
      <c r="CH108">
        <v>-1.11824E-2</v>
      </c>
      <c r="CI108">
        <v>0.8</v>
      </c>
      <c r="CJ108" t="s">
        <v>421</v>
      </c>
      <c r="CK108" t="s">
        <v>421</v>
      </c>
      <c r="CL108" t="s">
        <v>421</v>
      </c>
      <c r="CM108" t="s">
        <v>421</v>
      </c>
      <c r="CN108" t="s">
        <v>421</v>
      </c>
      <c r="CO108" t="s">
        <v>421</v>
      </c>
      <c r="CP108" t="s">
        <v>421</v>
      </c>
      <c r="CQ108" t="s">
        <v>421</v>
      </c>
      <c r="CR108" t="s">
        <v>421</v>
      </c>
      <c r="CS108" t="s">
        <v>421</v>
      </c>
      <c r="CT108">
        <f t="shared" si="196"/>
        <v>1800</v>
      </c>
      <c r="CU108">
        <f t="shared" si="197"/>
        <v>1513.18439951966</v>
      </c>
      <c r="CV108">
        <f t="shared" si="198"/>
        <v>0.84065799973314448</v>
      </c>
      <c r="CW108">
        <f t="shared" si="199"/>
        <v>0.16086993948496897</v>
      </c>
      <c r="CX108">
        <v>6</v>
      </c>
      <c r="CY108">
        <v>0.5</v>
      </c>
      <c r="CZ108" t="s">
        <v>422</v>
      </c>
      <c r="DA108">
        <v>2</v>
      </c>
      <c r="DB108" t="b">
        <v>1</v>
      </c>
      <c r="DC108">
        <v>1657399822.5999999</v>
      </c>
      <c r="DD108">
        <v>50.802199999999999</v>
      </c>
      <c r="DE108">
        <v>49.991700000000002</v>
      </c>
      <c r="DF108">
        <v>22.703700000000001</v>
      </c>
      <c r="DG108">
        <v>16.9162</v>
      </c>
      <c r="DH108">
        <v>50.633499999999998</v>
      </c>
      <c r="DI108">
        <v>22.649899999999999</v>
      </c>
      <c r="DJ108">
        <v>500.06</v>
      </c>
      <c r="DK108">
        <v>99.573999999999998</v>
      </c>
      <c r="DL108">
        <v>0.10004</v>
      </c>
      <c r="DM108">
        <v>27.8169</v>
      </c>
      <c r="DN108">
        <v>27.936199999999999</v>
      </c>
      <c r="DO108">
        <v>999.9</v>
      </c>
      <c r="DP108">
        <v>0</v>
      </c>
      <c r="DQ108">
        <v>0</v>
      </c>
      <c r="DR108">
        <v>9981.8799999999992</v>
      </c>
      <c r="DS108">
        <v>0</v>
      </c>
      <c r="DT108">
        <v>1693.27</v>
      </c>
      <c r="DU108">
        <v>0.81050900000000003</v>
      </c>
      <c r="DV108">
        <v>51.982399999999998</v>
      </c>
      <c r="DW108">
        <v>50.851900000000001</v>
      </c>
      <c r="DX108">
        <v>5.7874499999999998</v>
      </c>
      <c r="DY108">
        <v>49.991700000000002</v>
      </c>
      <c r="DZ108">
        <v>16.9162</v>
      </c>
      <c r="EA108">
        <v>2.2606999999999999</v>
      </c>
      <c r="EB108">
        <v>1.68442</v>
      </c>
      <c r="EC108">
        <v>19.399000000000001</v>
      </c>
      <c r="ED108">
        <v>14.7536</v>
      </c>
      <c r="EE108">
        <v>1800</v>
      </c>
      <c r="EF108">
        <v>0.97800799999999999</v>
      </c>
      <c r="EG108">
        <v>2.1992100000000001E-2</v>
      </c>
      <c r="EH108">
        <v>0</v>
      </c>
      <c r="EI108">
        <v>822.625</v>
      </c>
      <c r="EJ108">
        <v>5.0007299999999999</v>
      </c>
      <c r="EK108">
        <v>19464</v>
      </c>
      <c r="EL108">
        <v>14733.4</v>
      </c>
      <c r="EM108">
        <v>46.561999999999998</v>
      </c>
      <c r="EN108">
        <v>48.436999999999998</v>
      </c>
      <c r="EO108">
        <v>47.436999999999998</v>
      </c>
      <c r="EP108">
        <v>47.875</v>
      </c>
      <c r="EQ108">
        <v>48.311999999999998</v>
      </c>
      <c r="ER108">
        <v>1755.52</v>
      </c>
      <c r="ES108">
        <v>39.479999999999997</v>
      </c>
      <c r="ET108">
        <v>0</v>
      </c>
      <c r="EU108">
        <v>152.89999985694891</v>
      </c>
      <c r="EV108">
        <v>0</v>
      </c>
      <c r="EW108">
        <v>822.79199999999992</v>
      </c>
      <c r="EX108">
        <v>-0.47418803948165061</v>
      </c>
      <c r="EY108">
        <v>-577.52478622586989</v>
      </c>
      <c r="EZ108">
        <v>19746.5</v>
      </c>
      <c r="FA108">
        <v>15</v>
      </c>
      <c r="FB108">
        <v>1657399765.0999999</v>
      </c>
      <c r="FC108" t="s">
        <v>890</v>
      </c>
      <c r="FD108">
        <v>1657399745.0999999</v>
      </c>
      <c r="FE108">
        <v>1657399765.0999999</v>
      </c>
      <c r="FF108">
        <v>116</v>
      </c>
      <c r="FG108">
        <v>1.2E-2</v>
      </c>
      <c r="FH108">
        <v>3.0000000000000001E-3</v>
      </c>
      <c r="FI108">
        <v>0.16800000000000001</v>
      </c>
      <c r="FJ108">
        <v>1.4E-2</v>
      </c>
      <c r="FK108">
        <v>50</v>
      </c>
      <c r="FL108">
        <v>17</v>
      </c>
      <c r="FM108">
        <v>0.22</v>
      </c>
      <c r="FN108">
        <v>0.02</v>
      </c>
      <c r="FO108">
        <v>0.8435389756097561</v>
      </c>
      <c r="FP108">
        <v>-0.1655893797909414</v>
      </c>
      <c r="FQ108">
        <v>4.2834044693494493E-2</v>
      </c>
      <c r="FR108">
        <v>1</v>
      </c>
      <c r="FS108">
        <v>5.7887695121951213</v>
      </c>
      <c r="FT108">
        <v>-9.7980000000002981E-2</v>
      </c>
      <c r="FU108">
        <v>1.0904855922426369E-2</v>
      </c>
      <c r="FV108">
        <v>1</v>
      </c>
      <c r="FW108">
        <v>2</v>
      </c>
      <c r="FX108">
        <v>2</v>
      </c>
      <c r="FY108" t="s">
        <v>424</v>
      </c>
      <c r="FZ108">
        <v>2.9060600000000001</v>
      </c>
      <c r="GA108">
        <v>2.8539699999999999</v>
      </c>
      <c r="GB108">
        <v>1.4370600000000001E-2</v>
      </c>
      <c r="GC108">
        <v>1.4509299999999999E-2</v>
      </c>
      <c r="GD108">
        <v>0.107838</v>
      </c>
      <c r="GE108">
        <v>8.9979100000000006E-2</v>
      </c>
      <c r="GF108">
        <v>32538.1</v>
      </c>
      <c r="GG108">
        <v>26163.4</v>
      </c>
      <c r="GH108">
        <v>30430.1</v>
      </c>
      <c r="GI108">
        <v>24518.9</v>
      </c>
      <c r="GJ108">
        <v>35562.400000000001</v>
      </c>
      <c r="GK108">
        <v>29979.4</v>
      </c>
      <c r="GL108">
        <v>41297</v>
      </c>
      <c r="GM108">
        <v>33907</v>
      </c>
      <c r="GN108">
        <v>2.0450499999999998</v>
      </c>
      <c r="GO108">
        <v>1.92195</v>
      </c>
      <c r="GP108">
        <v>1.82837E-2</v>
      </c>
      <c r="GQ108">
        <v>0</v>
      </c>
      <c r="GR108">
        <v>27.637499999999999</v>
      </c>
      <c r="GS108">
        <v>999.9</v>
      </c>
      <c r="GT108">
        <v>55.2</v>
      </c>
      <c r="GU108">
        <v>36.1</v>
      </c>
      <c r="GV108">
        <v>33.271299999999997</v>
      </c>
      <c r="GW108">
        <v>62.188000000000002</v>
      </c>
      <c r="GX108">
        <v>24.162700000000001</v>
      </c>
      <c r="GY108">
        <v>1</v>
      </c>
      <c r="GZ108">
        <v>0.55251799999999995</v>
      </c>
      <c r="HA108">
        <v>4.4799100000000003</v>
      </c>
      <c r="HB108">
        <v>20.2469</v>
      </c>
      <c r="HC108">
        <v>5.2330100000000002</v>
      </c>
      <c r="HD108">
        <v>11.9556</v>
      </c>
      <c r="HE108">
        <v>4.9863999999999997</v>
      </c>
      <c r="HF108">
        <v>3.286</v>
      </c>
      <c r="HG108">
        <v>9999</v>
      </c>
      <c r="HH108">
        <v>9999</v>
      </c>
      <c r="HI108">
        <v>9999</v>
      </c>
      <c r="HJ108">
        <v>191.1</v>
      </c>
      <c r="HK108">
        <v>1.8612299999999999</v>
      </c>
      <c r="HL108">
        <v>1.85897</v>
      </c>
      <c r="HM108">
        <v>1.8593200000000001</v>
      </c>
      <c r="HN108">
        <v>1.8575999999999999</v>
      </c>
      <c r="HO108">
        <v>1.8595900000000001</v>
      </c>
      <c r="HP108">
        <v>1.85694</v>
      </c>
      <c r="HQ108">
        <v>1.86541</v>
      </c>
      <c r="HR108">
        <v>1.8646199999999999</v>
      </c>
      <c r="HS108">
        <v>0</v>
      </c>
      <c r="HT108">
        <v>0</v>
      </c>
      <c r="HU108">
        <v>0</v>
      </c>
      <c r="HV108">
        <v>0</v>
      </c>
      <c r="HW108" t="s">
        <v>425</v>
      </c>
      <c r="HX108" t="s">
        <v>426</v>
      </c>
      <c r="HY108" t="s">
        <v>427</v>
      </c>
      <c r="HZ108" t="s">
        <v>427</v>
      </c>
      <c r="IA108" t="s">
        <v>427</v>
      </c>
      <c r="IB108" t="s">
        <v>427</v>
      </c>
      <c r="IC108">
        <v>0</v>
      </c>
      <c r="ID108">
        <v>100</v>
      </c>
      <c r="IE108">
        <v>100</v>
      </c>
      <c r="IF108">
        <v>0.16900000000000001</v>
      </c>
      <c r="IG108">
        <v>5.3800000000000001E-2</v>
      </c>
      <c r="IH108">
        <v>0.11372095951870199</v>
      </c>
      <c r="II108">
        <v>1.158620315000149E-3</v>
      </c>
      <c r="IJ108">
        <v>-1.4607559310062331E-6</v>
      </c>
      <c r="IK108">
        <v>3.8484305645441042E-10</v>
      </c>
      <c r="IL108">
        <v>-4.194751558120946E-2</v>
      </c>
      <c r="IM108">
        <v>3.0484640434847699E-3</v>
      </c>
      <c r="IN108">
        <v>-9.3584587959385786E-5</v>
      </c>
      <c r="IO108">
        <v>6.42983829145831E-6</v>
      </c>
      <c r="IP108">
        <v>4</v>
      </c>
      <c r="IQ108">
        <v>2084</v>
      </c>
      <c r="IR108">
        <v>2</v>
      </c>
      <c r="IS108">
        <v>32</v>
      </c>
      <c r="IT108">
        <v>1.3</v>
      </c>
      <c r="IU108">
        <v>1</v>
      </c>
      <c r="IV108">
        <v>0.238037</v>
      </c>
      <c r="IW108">
        <v>2.49878</v>
      </c>
      <c r="IX108">
        <v>1.54419</v>
      </c>
      <c r="IY108">
        <v>2.35229</v>
      </c>
      <c r="IZ108">
        <v>1.54541</v>
      </c>
      <c r="JA108">
        <v>2.3706100000000001</v>
      </c>
      <c r="JB108">
        <v>38.624099999999999</v>
      </c>
      <c r="JC108">
        <v>15.874499999999999</v>
      </c>
      <c r="JD108">
        <v>18</v>
      </c>
      <c r="JE108">
        <v>512.13099999999997</v>
      </c>
      <c r="JF108">
        <v>498.57299999999998</v>
      </c>
      <c r="JG108">
        <v>22.5318</v>
      </c>
      <c r="JH108">
        <v>34.013500000000001</v>
      </c>
      <c r="JI108">
        <v>29.999400000000001</v>
      </c>
      <c r="JJ108">
        <v>33.829599999999999</v>
      </c>
      <c r="JK108">
        <v>33.730200000000004</v>
      </c>
      <c r="JL108">
        <v>4.8349599999999997</v>
      </c>
      <c r="JM108">
        <v>55.225299999999997</v>
      </c>
      <c r="JN108">
        <v>0</v>
      </c>
      <c r="JO108">
        <v>22.5535</v>
      </c>
      <c r="JP108">
        <v>50</v>
      </c>
      <c r="JQ108">
        <v>16.8371</v>
      </c>
      <c r="JR108">
        <v>99.394300000000001</v>
      </c>
      <c r="JS108">
        <v>99.153599999999997</v>
      </c>
    </row>
    <row r="109" spans="1:279" x14ac:dyDescent="0.25">
      <c r="A109">
        <v>93</v>
      </c>
      <c r="B109">
        <v>1657399946.5999999</v>
      </c>
      <c r="C109">
        <v>22842.599999904629</v>
      </c>
      <c r="D109" t="s">
        <v>891</v>
      </c>
      <c r="E109" t="s">
        <v>892</v>
      </c>
      <c r="F109" t="s">
        <v>413</v>
      </c>
      <c r="G109" t="s">
        <v>414</v>
      </c>
      <c r="H109" t="s">
        <v>856</v>
      </c>
      <c r="I109" t="s">
        <v>598</v>
      </c>
      <c r="J109" t="s">
        <v>857</v>
      </c>
      <c r="K109">
        <v>1657399946.5999999</v>
      </c>
      <c r="L109">
        <f t="shared" si="150"/>
        <v>5.0401288231648788E-3</v>
      </c>
      <c r="M109">
        <f t="shared" si="151"/>
        <v>5.0401288231648786</v>
      </c>
      <c r="N109">
        <f t="shared" si="152"/>
        <v>-3.2178419800177966</v>
      </c>
      <c r="O109">
        <f t="shared" si="153"/>
        <v>23.7346</v>
      </c>
      <c r="P109">
        <f t="shared" si="154"/>
        <v>38.793963403631807</v>
      </c>
      <c r="Q109">
        <f t="shared" si="155"/>
        <v>3.8668257384316846</v>
      </c>
      <c r="R109">
        <f t="shared" si="156"/>
        <v>2.3657691588890004</v>
      </c>
      <c r="S109">
        <f t="shared" si="157"/>
        <v>0.34321135426087485</v>
      </c>
      <c r="T109">
        <f t="shared" si="158"/>
        <v>2.925161417707256</v>
      </c>
      <c r="U109">
        <f t="shared" si="159"/>
        <v>0.3223063461719376</v>
      </c>
      <c r="V109">
        <f t="shared" si="160"/>
        <v>0.20321350183626591</v>
      </c>
      <c r="W109">
        <f t="shared" si="161"/>
        <v>289.51960707279477</v>
      </c>
      <c r="X109">
        <f t="shared" si="162"/>
        <v>28.272599139784745</v>
      </c>
      <c r="Y109">
        <f t="shared" si="163"/>
        <v>27.9712</v>
      </c>
      <c r="Z109">
        <f t="shared" si="164"/>
        <v>3.7884730316499176</v>
      </c>
      <c r="AA109">
        <f t="shared" si="165"/>
        <v>60.444342179852399</v>
      </c>
      <c r="AB109">
        <f t="shared" si="166"/>
        <v>2.2771970963900001</v>
      </c>
      <c r="AC109">
        <f t="shared" si="167"/>
        <v>3.7674280408482081</v>
      </c>
      <c r="AD109">
        <f t="shared" si="168"/>
        <v>1.5112759352599174</v>
      </c>
      <c r="AE109">
        <f t="shared" si="169"/>
        <v>-222.26968110157117</v>
      </c>
      <c r="AF109">
        <f t="shared" si="170"/>
        <v>-15.060474374562105</v>
      </c>
      <c r="AG109">
        <f t="shared" si="171"/>
        <v>-1.1214195691144007</v>
      </c>
      <c r="AH109">
        <f t="shared" si="172"/>
        <v>51.068032027547119</v>
      </c>
      <c r="AI109">
        <f t="shared" si="173"/>
        <v>-3.2673444657454107</v>
      </c>
      <c r="AJ109">
        <f t="shared" si="174"/>
        <v>5.0418561823417809</v>
      </c>
      <c r="AK109">
        <f t="shared" si="175"/>
        <v>-3.2178419800177966</v>
      </c>
      <c r="AL109">
        <v>20.365868131805811</v>
      </c>
      <c r="AM109">
        <v>24.292730909090899</v>
      </c>
      <c r="AN109">
        <v>9.9794361414888983E-5</v>
      </c>
      <c r="AO109">
        <v>67.023971734366043</v>
      </c>
      <c r="AP109">
        <f t="shared" si="176"/>
        <v>5.0401288231648786</v>
      </c>
      <c r="AQ109">
        <v>16.934288262578541</v>
      </c>
      <c r="AR109">
        <v>22.843724242424241</v>
      </c>
      <c r="AS109">
        <v>-3.9867493697586247E-5</v>
      </c>
      <c r="AT109">
        <v>78.000957579174411</v>
      </c>
      <c r="AU109">
        <v>0</v>
      </c>
      <c r="AV109">
        <v>0</v>
      </c>
      <c r="AW109">
        <f t="shared" si="177"/>
        <v>1</v>
      </c>
      <c r="AX109">
        <f t="shared" si="178"/>
        <v>0</v>
      </c>
      <c r="AY109">
        <f t="shared" si="179"/>
        <v>52587.716733882786</v>
      </c>
      <c r="AZ109" t="s">
        <v>418</v>
      </c>
      <c r="BA109">
        <v>10261.299999999999</v>
      </c>
      <c r="BB109">
        <v>726.8726923076922</v>
      </c>
      <c r="BC109">
        <v>3279.05</v>
      </c>
      <c r="BD109">
        <f t="shared" si="180"/>
        <v>0.77832826815458989</v>
      </c>
      <c r="BE109">
        <v>-1.5391584728262959</v>
      </c>
      <c r="BF109" t="s">
        <v>893</v>
      </c>
      <c r="BG109">
        <v>10259.1</v>
      </c>
      <c r="BH109">
        <v>827.42803846153834</v>
      </c>
      <c r="BI109">
        <v>979.34100000000001</v>
      </c>
      <c r="BJ109">
        <f t="shared" si="181"/>
        <v>0.15511753468757228</v>
      </c>
      <c r="BK109">
        <v>0.5</v>
      </c>
      <c r="BL109">
        <f t="shared" si="182"/>
        <v>1512.9407995195827</v>
      </c>
      <c r="BM109">
        <f t="shared" si="183"/>
        <v>-3.2178419800177966</v>
      </c>
      <c r="BN109">
        <f t="shared" si="184"/>
        <v>117.3418234748611</v>
      </c>
      <c r="BO109">
        <f t="shared" si="185"/>
        <v>-1.1095500284773519E-3</v>
      </c>
      <c r="BP109">
        <f t="shared" si="186"/>
        <v>2.3482208954797157</v>
      </c>
      <c r="BQ109">
        <f t="shared" si="187"/>
        <v>478.03771583574337</v>
      </c>
      <c r="BR109" t="s">
        <v>894</v>
      </c>
      <c r="BS109">
        <v>622.92999999999995</v>
      </c>
      <c r="BT109">
        <f t="shared" si="188"/>
        <v>622.92999999999995</v>
      </c>
      <c r="BU109">
        <f t="shared" si="189"/>
        <v>0.36392941784322319</v>
      </c>
      <c r="BV109">
        <f t="shared" si="190"/>
        <v>0.42622972225453659</v>
      </c>
      <c r="BW109">
        <f t="shared" si="191"/>
        <v>0.86581517401322228</v>
      </c>
      <c r="BX109">
        <f t="shared" si="192"/>
        <v>0.60171101445177611</v>
      </c>
      <c r="BY109">
        <f t="shared" si="193"/>
        <v>0.90107728529230169</v>
      </c>
      <c r="BZ109">
        <f t="shared" si="194"/>
        <v>0.32088745914108918</v>
      </c>
      <c r="CA109">
        <f t="shared" si="195"/>
        <v>0.67911254085891082</v>
      </c>
      <c r="CB109">
        <v>3640</v>
      </c>
      <c r="CC109">
        <v>300</v>
      </c>
      <c r="CD109">
        <v>300</v>
      </c>
      <c r="CE109">
        <v>300</v>
      </c>
      <c r="CF109">
        <v>10259.1</v>
      </c>
      <c r="CG109">
        <v>948.54</v>
      </c>
      <c r="CH109">
        <v>-1.11827E-2</v>
      </c>
      <c r="CI109">
        <v>-0.32</v>
      </c>
      <c r="CJ109" t="s">
        <v>421</v>
      </c>
      <c r="CK109" t="s">
        <v>421</v>
      </c>
      <c r="CL109" t="s">
        <v>421</v>
      </c>
      <c r="CM109" t="s">
        <v>421</v>
      </c>
      <c r="CN109" t="s">
        <v>421</v>
      </c>
      <c r="CO109" t="s">
        <v>421</v>
      </c>
      <c r="CP109" t="s">
        <v>421</v>
      </c>
      <c r="CQ109" t="s">
        <v>421</v>
      </c>
      <c r="CR109" t="s">
        <v>421</v>
      </c>
      <c r="CS109" t="s">
        <v>421</v>
      </c>
      <c r="CT109">
        <f t="shared" si="196"/>
        <v>1799.71</v>
      </c>
      <c r="CU109">
        <f t="shared" si="197"/>
        <v>1512.9407995195827</v>
      </c>
      <c r="CV109">
        <f t="shared" si="198"/>
        <v>0.84065810576125188</v>
      </c>
      <c r="CW109">
        <f t="shared" si="199"/>
        <v>0.1608701441192163</v>
      </c>
      <c r="CX109">
        <v>6</v>
      </c>
      <c r="CY109">
        <v>0.5</v>
      </c>
      <c r="CZ109" t="s">
        <v>422</v>
      </c>
      <c r="DA109">
        <v>2</v>
      </c>
      <c r="DB109" t="b">
        <v>1</v>
      </c>
      <c r="DC109">
        <v>1657399946.5999999</v>
      </c>
      <c r="DD109">
        <v>23.7346</v>
      </c>
      <c r="DE109">
        <v>19.957899999999999</v>
      </c>
      <c r="DF109">
        <v>22.846</v>
      </c>
      <c r="DG109">
        <v>16.934799999999999</v>
      </c>
      <c r="DH109">
        <v>23.563600000000001</v>
      </c>
      <c r="DI109">
        <v>22.794499999999999</v>
      </c>
      <c r="DJ109">
        <v>500.06799999999998</v>
      </c>
      <c r="DK109">
        <v>99.575800000000001</v>
      </c>
      <c r="DL109">
        <v>0.100165</v>
      </c>
      <c r="DM109">
        <v>27.875699999999998</v>
      </c>
      <c r="DN109">
        <v>27.9712</v>
      </c>
      <c r="DO109">
        <v>999.9</v>
      </c>
      <c r="DP109">
        <v>0</v>
      </c>
      <c r="DQ109">
        <v>0</v>
      </c>
      <c r="DR109">
        <v>10017.5</v>
      </c>
      <c r="DS109">
        <v>0</v>
      </c>
      <c r="DT109">
        <v>1585.37</v>
      </c>
      <c r="DU109">
        <v>3.7767400000000002</v>
      </c>
      <c r="DV109">
        <v>24.2896</v>
      </c>
      <c r="DW109">
        <v>20.3017</v>
      </c>
      <c r="DX109">
        <v>5.91113</v>
      </c>
      <c r="DY109">
        <v>19.957899999999999</v>
      </c>
      <c r="DZ109">
        <v>16.934799999999999</v>
      </c>
      <c r="EA109">
        <v>2.2749100000000002</v>
      </c>
      <c r="EB109">
        <v>1.6862999999999999</v>
      </c>
      <c r="EC109">
        <v>19.4998</v>
      </c>
      <c r="ED109">
        <v>14.770899999999999</v>
      </c>
      <c r="EE109">
        <v>1799.71</v>
      </c>
      <c r="EF109">
        <v>0.97800399999999998</v>
      </c>
      <c r="EG109">
        <v>2.19957E-2</v>
      </c>
      <c r="EH109">
        <v>0</v>
      </c>
      <c r="EI109">
        <v>827.43799999999999</v>
      </c>
      <c r="EJ109">
        <v>5.0007299999999999</v>
      </c>
      <c r="EK109">
        <v>18875.099999999999</v>
      </c>
      <c r="EL109">
        <v>14731</v>
      </c>
      <c r="EM109">
        <v>46.436999999999998</v>
      </c>
      <c r="EN109">
        <v>48.25</v>
      </c>
      <c r="EO109">
        <v>47.311999999999998</v>
      </c>
      <c r="EP109">
        <v>47.75</v>
      </c>
      <c r="EQ109">
        <v>48.311999999999998</v>
      </c>
      <c r="ER109">
        <v>1755.23</v>
      </c>
      <c r="ES109">
        <v>39.479999999999997</v>
      </c>
      <c r="ET109">
        <v>0</v>
      </c>
      <c r="EU109">
        <v>123.5</v>
      </c>
      <c r="EV109">
        <v>0</v>
      </c>
      <c r="EW109">
        <v>827.42803846153834</v>
      </c>
      <c r="EX109">
        <v>1.2669059716293121</v>
      </c>
      <c r="EY109">
        <v>11054.123065672789</v>
      </c>
      <c r="EZ109">
        <v>19090.265384615381</v>
      </c>
      <c r="FA109">
        <v>15</v>
      </c>
      <c r="FB109">
        <v>1657399890.0999999</v>
      </c>
      <c r="FC109" t="s">
        <v>895</v>
      </c>
      <c r="FD109">
        <v>1657399881.0999999</v>
      </c>
      <c r="FE109">
        <v>1657399890.0999999</v>
      </c>
      <c r="FF109">
        <v>117</v>
      </c>
      <c r="FG109">
        <v>3.1E-2</v>
      </c>
      <c r="FH109">
        <v>-4.0000000000000001E-3</v>
      </c>
      <c r="FI109">
        <v>0.16700000000000001</v>
      </c>
      <c r="FJ109">
        <v>0.01</v>
      </c>
      <c r="FK109">
        <v>20</v>
      </c>
      <c r="FL109">
        <v>17</v>
      </c>
      <c r="FM109">
        <v>0.27</v>
      </c>
      <c r="FN109">
        <v>0.02</v>
      </c>
      <c r="FO109">
        <v>3.7425721951219511</v>
      </c>
      <c r="FP109">
        <v>-0.19958006968640871</v>
      </c>
      <c r="FQ109">
        <v>2.8300667191324711E-2</v>
      </c>
      <c r="FR109">
        <v>1</v>
      </c>
      <c r="FS109">
        <v>5.9112614634146343</v>
      </c>
      <c r="FT109">
        <v>-9.313818815330567E-2</v>
      </c>
      <c r="FU109">
        <v>1.07735359055047E-2</v>
      </c>
      <c r="FV109">
        <v>1</v>
      </c>
      <c r="FW109">
        <v>2</v>
      </c>
      <c r="FX109">
        <v>2</v>
      </c>
      <c r="FY109" t="s">
        <v>424</v>
      </c>
      <c r="FZ109">
        <v>2.9060199999999998</v>
      </c>
      <c r="GA109">
        <v>2.8544</v>
      </c>
      <c r="GB109">
        <v>6.6724200000000001E-3</v>
      </c>
      <c r="GC109">
        <v>5.7780100000000001E-3</v>
      </c>
      <c r="GD109">
        <v>0.108311</v>
      </c>
      <c r="GE109">
        <v>9.0039800000000003E-2</v>
      </c>
      <c r="GF109">
        <v>32791.300000000003</v>
      </c>
      <c r="GG109">
        <v>26393.8</v>
      </c>
      <c r="GH109">
        <v>30429.5</v>
      </c>
      <c r="GI109">
        <v>24517.7</v>
      </c>
      <c r="GJ109">
        <v>35542.6</v>
      </c>
      <c r="GK109">
        <v>29976.3</v>
      </c>
      <c r="GL109">
        <v>41296</v>
      </c>
      <c r="GM109">
        <v>33905.800000000003</v>
      </c>
      <c r="GN109">
        <v>2.04535</v>
      </c>
      <c r="GO109">
        <v>1.9211800000000001</v>
      </c>
      <c r="GP109">
        <v>1.79261E-2</v>
      </c>
      <c r="GQ109">
        <v>0</v>
      </c>
      <c r="GR109">
        <v>27.6785</v>
      </c>
      <c r="GS109">
        <v>999.9</v>
      </c>
      <c r="GT109">
        <v>55.3</v>
      </c>
      <c r="GU109">
        <v>36.1</v>
      </c>
      <c r="GV109">
        <v>33.328499999999998</v>
      </c>
      <c r="GW109">
        <v>62.058</v>
      </c>
      <c r="GX109">
        <v>24.479199999999999</v>
      </c>
      <c r="GY109">
        <v>1</v>
      </c>
      <c r="GZ109">
        <v>0.553867</v>
      </c>
      <c r="HA109">
        <v>4.0664199999999999</v>
      </c>
      <c r="HB109">
        <v>20.257899999999999</v>
      </c>
      <c r="HC109">
        <v>5.22987</v>
      </c>
      <c r="HD109">
        <v>11.955399999999999</v>
      </c>
      <c r="HE109">
        <v>4.9865500000000003</v>
      </c>
      <c r="HF109">
        <v>3.2860800000000001</v>
      </c>
      <c r="HG109">
        <v>9999</v>
      </c>
      <c r="HH109">
        <v>9999</v>
      </c>
      <c r="HI109">
        <v>9999</v>
      </c>
      <c r="HJ109">
        <v>191.1</v>
      </c>
      <c r="HK109">
        <v>1.8611899999999999</v>
      </c>
      <c r="HL109">
        <v>1.85897</v>
      </c>
      <c r="HM109">
        <v>1.8593</v>
      </c>
      <c r="HN109">
        <v>1.8575999999999999</v>
      </c>
      <c r="HO109">
        <v>1.8595900000000001</v>
      </c>
      <c r="HP109">
        <v>1.85694</v>
      </c>
      <c r="HQ109">
        <v>1.8653900000000001</v>
      </c>
      <c r="HR109">
        <v>1.8646199999999999</v>
      </c>
      <c r="HS109">
        <v>0</v>
      </c>
      <c r="HT109">
        <v>0</v>
      </c>
      <c r="HU109">
        <v>0</v>
      </c>
      <c r="HV109">
        <v>0</v>
      </c>
      <c r="HW109" t="s">
        <v>425</v>
      </c>
      <c r="HX109" t="s">
        <v>426</v>
      </c>
      <c r="HY109" t="s">
        <v>427</v>
      </c>
      <c r="HZ109" t="s">
        <v>427</v>
      </c>
      <c r="IA109" t="s">
        <v>427</v>
      </c>
      <c r="IB109" t="s">
        <v>427</v>
      </c>
      <c r="IC109">
        <v>0</v>
      </c>
      <c r="ID109">
        <v>100</v>
      </c>
      <c r="IE109">
        <v>100</v>
      </c>
      <c r="IF109">
        <v>0.17100000000000001</v>
      </c>
      <c r="IG109">
        <v>5.1499999999999997E-2</v>
      </c>
      <c r="IH109">
        <v>0.1445534685346169</v>
      </c>
      <c r="II109">
        <v>1.158620315000149E-3</v>
      </c>
      <c r="IJ109">
        <v>-1.4607559310062331E-6</v>
      </c>
      <c r="IK109">
        <v>3.8484305645441042E-10</v>
      </c>
      <c r="IL109">
        <v>-4.5503406562649409E-2</v>
      </c>
      <c r="IM109">
        <v>3.0484640434847699E-3</v>
      </c>
      <c r="IN109">
        <v>-9.3584587959385786E-5</v>
      </c>
      <c r="IO109">
        <v>6.42983829145831E-6</v>
      </c>
      <c r="IP109">
        <v>4</v>
      </c>
      <c r="IQ109">
        <v>2084</v>
      </c>
      <c r="IR109">
        <v>2</v>
      </c>
      <c r="IS109">
        <v>32</v>
      </c>
      <c r="IT109">
        <v>1.1000000000000001</v>
      </c>
      <c r="IU109">
        <v>0.9</v>
      </c>
      <c r="IV109">
        <v>0.17211899999999999</v>
      </c>
      <c r="IW109">
        <v>2.51831</v>
      </c>
      <c r="IX109">
        <v>1.54297</v>
      </c>
      <c r="IY109">
        <v>2.3547400000000001</v>
      </c>
      <c r="IZ109">
        <v>1.54541</v>
      </c>
      <c r="JA109">
        <v>2.3864700000000001</v>
      </c>
      <c r="JB109">
        <v>38.624099999999999</v>
      </c>
      <c r="JC109">
        <v>15.8832</v>
      </c>
      <c r="JD109">
        <v>18</v>
      </c>
      <c r="JE109">
        <v>512.779</v>
      </c>
      <c r="JF109">
        <v>498.52300000000002</v>
      </c>
      <c r="JG109">
        <v>22.4787</v>
      </c>
      <c r="JH109">
        <v>34.040599999999998</v>
      </c>
      <c r="JI109">
        <v>29.996600000000001</v>
      </c>
      <c r="JJ109">
        <v>33.886899999999997</v>
      </c>
      <c r="JK109">
        <v>33.790199999999999</v>
      </c>
      <c r="JL109">
        <v>3.5277500000000002</v>
      </c>
      <c r="JM109">
        <v>55.477699999999999</v>
      </c>
      <c r="JN109">
        <v>0</v>
      </c>
      <c r="JO109">
        <v>22.591100000000001</v>
      </c>
      <c r="JP109">
        <v>20</v>
      </c>
      <c r="JQ109">
        <v>16.816500000000001</v>
      </c>
      <c r="JR109">
        <v>99.391999999999996</v>
      </c>
      <c r="JS109">
        <v>99.149600000000007</v>
      </c>
    </row>
    <row r="110" spans="1:279" x14ac:dyDescent="0.25">
      <c r="A110">
        <v>94</v>
      </c>
      <c r="B110">
        <v>1657400066.5999999</v>
      </c>
      <c r="C110">
        <v>22962.599999904629</v>
      </c>
      <c r="D110" t="s">
        <v>896</v>
      </c>
      <c r="E110" t="s">
        <v>897</v>
      </c>
      <c r="F110" t="s">
        <v>413</v>
      </c>
      <c r="G110" t="s">
        <v>414</v>
      </c>
      <c r="H110" t="s">
        <v>856</v>
      </c>
      <c r="I110" t="s">
        <v>598</v>
      </c>
      <c r="J110" t="s">
        <v>857</v>
      </c>
      <c r="K110">
        <v>1657400066.5999999</v>
      </c>
      <c r="L110">
        <f t="shared" si="150"/>
        <v>5.168433408945218E-3</v>
      </c>
      <c r="M110">
        <f t="shared" si="151"/>
        <v>5.1684334089452184</v>
      </c>
      <c r="N110">
        <f t="shared" si="152"/>
        <v>23.643555151247092</v>
      </c>
      <c r="O110">
        <f t="shared" si="153"/>
        <v>369.37599999999998</v>
      </c>
      <c r="P110">
        <f t="shared" si="154"/>
        <v>249.71848657403166</v>
      </c>
      <c r="Q110">
        <f t="shared" si="155"/>
        <v>24.890075342352663</v>
      </c>
      <c r="R110">
        <f t="shared" si="156"/>
        <v>36.816643396287994</v>
      </c>
      <c r="S110">
        <f t="shared" si="157"/>
        <v>0.35709066862557054</v>
      </c>
      <c r="T110">
        <f t="shared" si="158"/>
        <v>2.9200591233110273</v>
      </c>
      <c r="U110">
        <f t="shared" si="159"/>
        <v>0.33448358059827832</v>
      </c>
      <c r="V110">
        <f t="shared" si="160"/>
        <v>0.21096401506551971</v>
      </c>
      <c r="W110">
        <f t="shared" si="161"/>
        <v>289.55588977882627</v>
      </c>
      <c r="X110">
        <f t="shared" si="162"/>
        <v>28.240910437086157</v>
      </c>
      <c r="Y110">
        <f t="shared" si="163"/>
        <v>27.8825</v>
      </c>
      <c r="Z110">
        <f t="shared" si="164"/>
        <v>3.7689231521450273</v>
      </c>
      <c r="AA110">
        <f t="shared" si="165"/>
        <v>60.395703762565589</v>
      </c>
      <c r="AB110">
        <f t="shared" si="166"/>
        <v>2.2754841735247999</v>
      </c>
      <c r="AC110">
        <f t="shared" si="167"/>
        <v>3.7676258935079892</v>
      </c>
      <c r="AD110">
        <f t="shared" si="168"/>
        <v>1.4934389786202273</v>
      </c>
      <c r="AE110">
        <f t="shared" si="169"/>
        <v>-227.92791333448412</v>
      </c>
      <c r="AF110">
        <f t="shared" si="170"/>
        <v>-0.9288147419901428</v>
      </c>
      <c r="AG110">
        <f t="shared" si="171"/>
        <v>-6.9251099883106779E-2</v>
      </c>
      <c r="AH110">
        <f t="shared" si="172"/>
        <v>60.629910602468904</v>
      </c>
      <c r="AI110">
        <f t="shared" si="173"/>
        <v>23.704493523433566</v>
      </c>
      <c r="AJ110">
        <f t="shared" si="174"/>
        <v>5.1973196008938993</v>
      </c>
      <c r="AK110">
        <f t="shared" si="175"/>
        <v>23.643555151247092</v>
      </c>
      <c r="AL110">
        <v>406.82430426853438</v>
      </c>
      <c r="AM110">
        <v>378.00016969696958</v>
      </c>
      <c r="AN110">
        <v>-3.7007714037921042E-3</v>
      </c>
      <c r="AO110">
        <v>67.042812688795266</v>
      </c>
      <c r="AP110">
        <f t="shared" si="176"/>
        <v>5.1684334089452184</v>
      </c>
      <c r="AQ110">
        <v>16.7402776612753</v>
      </c>
      <c r="AR110">
        <v>22.83136</v>
      </c>
      <c r="AS110">
        <v>-5.3054986259719987E-3</v>
      </c>
      <c r="AT110">
        <v>78.086176655226453</v>
      </c>
      <c r="AU110">
        <v>0</v>
      </c>
      <c r="AV110">
        <v>0</v>
      </c>
      <c r="AW110">
        <f t="shared" si="177"/>
        <v>1</v>
      </c>
      <c r="AX110">
        <f t="shared" si="178"/>
        <v>0</v>
      </c>
      <c r="AY110">
        <f t="shared" si="179"/>
        <v>52440.804519584308</v>
      </c>
      <c r="AZ110" t="s">
        <v>418</v>
      </c>
      <c r="BA110">
        <v>10261.299999999999</v>
      </c>
      <c r="BB110">
        <v>726.8726923076922</v>
      </c>
      <c r="BC110">
        <v>3279.05</v>
      </c>
      <c r="BD110">
        <f t="shared" si="180"/>
        <v>0.77832826815458989</v>
      </c>
      <c r="BE110">
        <v>-1.5391584728262959</v>
      </c>
      <c r="BF110" t="s">
        <v>898</v>
      </c>
      <c r="BG110">
        <v>10260.299999999999</v>
      </c>
      <c r="BH110">
        <v>819.31453846153829</v>
      </c>
      <c r="BI110">
        <v>1152.97</v>
      </c>
      <c r="BJ110">
        <f t="shared" si="181"/>
        <v>0.28938780847590284</v>
      </c>
      <c r="BK110">
        <v>0.5</v>
      </c>
      <c r="BL110">
        <f t="shared" si="182"/>
        <v>1513.1262061030188</v>
      </c>
      <c r="BM110">
        <f t="shared" si="183"/>
        <v>23.643555151247092</v>
      </c>
      <c r="BN110">
        <f t="shared" si="184"/>
        <v>218.94013836580496</v>
      </c>
      <c r="BO110">
        <f t="shared" si="185"/>
        <v>1.6642837538932202E-2</v>
      </c>
      <c r="BP110">
        <f t="shared" si="186"/>
        <v>1.8440028795198486</v>
      </c>
      <c r="BQ110">
        <f t="shared" si="187"/>
        <v>515.96509236382281</v>
      </c>
      <c r="BR110" t="s">
        <v>899</v>
      </c>
      <c r="BS110">
        <v>587.6</v>
      </c>
      <c r="BT110">
        <f t="shared" si="188"/>
        <v>587.6</v>
      </c>
      <c r="BU110">
        <f t="shared" si="189"/>
        <v>0.49035967978351558</v>
      </c>
      <c r="BV110">
        <f t="shared" si="190"/>
        <v>0.59015416725058234</v>
      </c>
      <c r="BW110">
        <f t="shared" si="191"/>
        <v>0.78993850898214701</v>
      </c>
      <c r="BX110">
        <f t="shared" si="192"/>
        <v>0.78304991727241813</v>
      </c>
      <c r="BY110">
        <f t="shared" si="193"/>
        <v>0.833045569989184</v>
      </c>
      <c r="BZ110">
        <f t="shared" si="194"/>
        <v>0.42324964637829515</v>
      </c>
      <c r="CA110">
        <f t="shared" si="195"/>
        <v>0.5767503536217049</v>
      </c>
      <c r="CB110">
        <v>3642</v>
      </c>
      <c r="CC110">
        <v>300</v>
      </c>
      <c r="CD110">
        <v>300</v>
      </c>
      <c r="CE110">
        <v>300</v>
      </c>
      <c r="CF110">
        <v>10260.299999999999</v>
      </c>
      <c r="CG110">
        <v>1079.56</v>
      </c>
      <c r="CH110">
        <v>-1.1185E-2</v>
      </c>
      <c r="CI110">
        <v>-1.36</v>
      </c>
      <c r="CJ110" t="s">
        <v>421</v>
      </c>
      <c r="CK110" t="s">
        <v>421</v>
      </c>
      <c r="CL110" t="s">
        <v>421</v>
      </c>
      <c r="CM110" t="s">
        <v>421</v>
      </c>
      <c r="CN110" t="s">
        <v>421</v>
      </c>
      <c r="CO110" t="s">
        <v>421</v>
      </c>
      <c r="CP110" t="s">
        <v>421</v>
      </c>
      <c r="CQ110" t="s">
        <v>421</v>
      </c>
      <c r="CR110" t="s">
        <v>421</v>
      </c>
      <c r="CS110" t="s">
        <v>421</v>
      </c>
      <c r="CT110">
        <f t="shared" si="196"/>
        <v>1799.93</v>
      </c>
      <c r="CU110">
        <f t="shared" si="197"/>
        <v>1513.1262061030188</v>
      </c>
      <c r="CV110">
        <f t="shared" si="198"/>
        <v>0.84065836232687874</v>
      </c>
      <c r="CW110">
        <f t="shared" si="199"/>
        <v>0.16087063929087589</v>
      </c>
      <c r="CX110">
        <v>6</v>
      </c>
      <c r="CY110">
        <v>0.5</v>
      </c>
      <c r="CZ110" t="s">
        <v>422</v>
      </c>
      <c r="DA110">
        <v>2</v>
      </c>
      <c r="DB110" t="b">
        <v>1</v>
      </c>
      <c r="DC110">
        <v>1657400066.5999999</v>
      </c>
      <c r="DD110">
        <v>369.37599999999998</v>
      </c>
      <c r="DE110">
        <v>400.113</v>
      </c>
      <c r="DF110">
        <v>22.829599999999999</v>
      </c>
      <c r="DG110">
        <v>16.7376</v>
      </c>
      <c r="DH110">
        <v>369.11799999999999</v>
      </c>
      <c r="DI110">
        <v>22.7759</v>
      </c>
      <c r="DJ110">
        <v>500.197</v>
      </c>
      <c r="DK110">
        <v>99.572000000000003</v>
      </c>
      <c r="DL110">
        <v>0.100538</v>
      </c>
      <c r="DM110">
        <v>27.8766</v>
      </c>
      <c r="DN110">
        <v>27.8825</v>
      </c>
      <c r="DO110">
        <v>999.9</v>
      </c>
      <c r="DP110">
        <v>0</v>
      </c>
      <c r="DQ110">
        <v>0</v>
      </c>
      <c r="DR110">
        <v>9988.75</v>
      </c>
      <c r="DS110">
        <v>0</v>
      </c>
      <c r="DT110">
        <v>424.286</v>
      </c>
      <c r="DU110">
        <v>-30.736599999999999</v>
      </c>
      <c r="DV110">
        <v>378.00599999999997</v>
      </c>
      <c r="DW110">
        <v>406.92399999999998</v>
      </c>
      <c r="DX110">
        <v>6.0919800000000004</v>
      </c>
      <c r="DY110">
        <v>400.113</v>
      </c>
      <c r="DZ110">
        <v>16.7376</v>
      </c>
      <c r="EA110">
        <v>2.27319</v>
      </c>
      <c r="EB110">
        <v>1.6666000000000001</v>
      </c>
      <c r="EC110">
        <v>19.4876</v>
      </c>
      <c r="ED110">
        <v>14.588800000000001</v>
      </c>
      <c r="EE110">
        <v>1799.93</v>
      </c>
      <c r="EF110">
        <v>0.97799100000000005</v>
      </c>
      <c r="EG110">
        <v>2.20092E-2</v>
      </c>
      <c r="EH110">
        <v>0</v>
      </c>
      <c r="EI110">
        <v>820.31600000000003</v>
      </c>
      <c r="EJ110">
        <v>5.0007299999999999</v>
      </c>
      <c r="EK110">
        <v>16667.3</v>
      </c>
      <c r="EL110">
        <v>14732.7</v>
      </c>
      <c r="EM110">
        <v>46.061999999999998</v>
      </c>
      <c r="EN110">
        <v>47.561999999999998</v>
      </c>
      <c r="EO110">
        <v>46.936999999999998</v>
      </c>
      <c r="EP110">
        <v>47.25</v>
      </c>
      <c r="EQ110">
        <v>47.811999999999998</v>
      </c>
      <c r="ER110">
        <v>1755.42</v>
      </c>
      <c r="ES110">
        <v>39.5</v>
      </c>
      <c r="ET110">
        <v>0</v>
      </c>
      <c r="EU110">
        <v>119.8999998569489</v>
      </c>
      <c r="EV110">
        <v>0</v>
      </c>
      <c r="EW110">
        <v>819.31453846153829</v>
      </c>
      <c r="EX110">
        <v>9.782017093161782</v>
      </c>
      <c r="EY110">
        <v>206.73504269102449</v>
      </c>
      <c r="EZ110">
        <v>16646.030769230769</v>
      </c>
      <c r="FA110">
        <v>15</v>
      </c>
      <c r="FB110">
        <v>1657400030.0999999</v>
      </c>
      <c r="FC110" t="s">
        <v>900</v>
      </c>
      <c r="FD110">
        <v>1657400026.0999999</v>
      </c>
      <c r="FE110">
        <v>1657400030.0999999</v>
      </c>
      <c r="FF110">
        <v>118</v>
      </c>
      <c r="FG110">
        <v>-0.13500000000000001</v>
      </c>
      <c r="FH110">
        <v>2E-3</v>
      </c>
      <c r="FI110">
        <v>0.26400000000000001</v>
      </c>
      <c r="FJ110">
        <v>1.0999999999999999E-2</v>
      </c>
      <c r="FK110">
        <v>400</v>
      </c>
      <c r="FL110">
        <v>17</v>
      </c>
      <c r="FM110">
        <v>0.06</v>
      </c>
      <c r="FN110">
        <v>0.01</v>
      </c>
      <c r="FO110">
        <v>-30.610639024390249</v>
      </c>
      <c r="FP110">
        <v>0.20595470383269451</v>
      </c>
      <c r="FQ110">
        <v>7.5036875091107083E-2</v>
      </c>
      <c r="FR110">
        <v>1</v>
      </c>
      <c r="FS110">
        <v>6.1187934146341467</v>
      </c>
      <c r="FT110">
        <v>1.4007386759592479E-2</v>
      </c>
      <c r="FU110">
        <v>2.3723644643467851E-2</v>
      </c>
      <c r="FV110">
        <v>1</v>
      </c>
      <c r="FW110">
        <v>2</v>
      </c>
      <c r="FX110">
        <v>2</v>
      </c>
      <c r="FY110" t="s">
        <v>424</v>
      </c>
      <c r="FZ110">
        <v>2.9065799999999999</v>
      </c>
      <c r="GA110">
        <v>2.85453</v>
      </c>
      <c r="GB110">
        <v>9.1237600000000002E-2</v>
      </c>
      <c r="GC110">
        <v>9.8922999999999997E-2</v>
      </c>
      <c r="GD110">
        <v>0.10825700000000001</v>
      </c>
      <c r="GE110">
        <v>8.9282399999999998E-2</v>
      </c>
      <c r="GF110">
        <v>30003.3</v>
      </c>
      <c r="GG110">
        <v>23924.799999999999</v>
      </c>
      <c r="GH110">
        <v>30433.8</v>
      </c>
      <c r="GI110">
        <v>24522.1</v>
      </c>
      <c r="GJ110">
        <v>35549.300000000003</v>
      </c>
      <c r="GK110">
        <v>30006.6</v>
      </c>
      <c r="GL110">
        <v>41301</v>
      </c>
      <c r="GM110">
        <v>33911.599999999999</v>
      </c>
      <c r="GN110">
        <v>2.0462500000000001</v>
      </c>
      <c r="GO110">
        <v>1.9237200000000001</v>
      </c>
      <c r="GP110">
        <v>3.09311E-2</v>
      </c>
      <c r="GQ110">
        <v>0</v>
      </c>
      <c r="GR110">
        <v>27.377199999999998</v>
      </c>
      <c r="GS110">
        <v>999.9</v>
      </c>
      <c r="GT110">
        <v>55.4</v>
      </c>
      <c r="GU110">
        <v>36</v>
      </c>
      <c r="GV110">
        <v>33.209600000000002</v>
      </c>
      <c r="GW110">
        <v>62.027999999999999</v>
      </c>
      <c r="GX110">
        <v>23.958300000000001</v>
      </c>
      <c r="GY110">
        <v>1</v>
      </c>
      <c r="GZ110">
        <v>0.53849100000000005</v>
      </c>
      <c r="HA110">
        <v>3.0287299999999999</v>
      </c>
      <c r="HB110">
        <v>20.277799999999999</v>
      </c>
      <c r="HC110">
        <v>5.23271</v>
      </c>
      <c r="HD110">
        <v>11.950799999999999</v>
      </c>
      <c r="HE110">
        <v>4.9865500000000003</v>
      </c>
      <c r="HF110">
        <v>3.2860999999999998</v>
      </c>
      <c r="HG110">
        <v>9999</v>
      </c>
      <c r="HH110">
        <v>9999</v>
      </c>
      <c r="HI110">
        <v>9999</v>
      </c>
      <c r="HJ110">
        <v>191.1</v>
      </c>
      <c r="HK110">
        <v>1.86121</v>
      </c>
      <c r="HL110">
        <v>1.8589500000000001</v>
      </c>
      <c r="HM110">
        <v>1.8592900000000001</v>
      </c>
      <c r="HN110">
        <v>1.8575999999999999</v>
      </c>
      <c r="HO110">
        <v>1.8595900000000001</v>
      </c>
      <c r="HP110">
        <v>1.8568800000000001</v>
      </c>
      <c r="HQ110">
        <v>1.8653999999999999</v>
      </c>
      <c r="HR110">
        <v>1.8646199999999999</v>
      </c>
      <c r="HS110">
        <v>0</v>
      </c>
      <c r="HT110">
        <v>0</v>
      </c>
      <c r="HU110">
        <v>0</v>
      </c>
      <c r="HV110">
        <v>0</v>
      </c>
      <c r="HW110" t="s">
        <v>425</v>
      </c>
      <c r="HX110" t="s">
        <v>426</v>
      </c>
      <c r="HY110" t="s">
        <v>427</v>
      </c>
      <c r="HZ110" t="s">
        <v>427</v>
      </c>
      <c r="IA110" t="s">
        <v>427</v>
      </c>
      <c r="IB110" t="s">
        <v>427</v>
      </c>
      <c r="IC110">
        <v>0</v>
      </c>
      <c r="ID110">
        <v>100</v>
      </c>
      <c r="IE110">
        <v>100</v>
      </c>
      <c r="IF110">
        <v>0.25800000000000001</v>
      </c>
      <c r="IG110">
        <v>5.3699999999999998E-2</v>
      </c>
      <c r="IH110">
        <v>9.8712715100301995E-3</v>
      </c>
      <c r="II110">
        <v>1.158620315000149E-3</v>
      </c>
      <c r="IJ110">
        <v>-1.4607559310062331E-6</v>
      </c>
      <c r="IK110">
        <v>3.8484305645441042E-10</v>
      </c>
      <c r="IL110">
        <v>-4.3134411413500329E-2</v>
      </c>
      <c r="IM110">
        <v>3.0484640434847699E-3</v>
      </c>
      <c r="IN110">
        <v>-9.3584587959385786E-5</v>
      </c>
      <c r="IO110">
        <v>6.42983829145831E-6</v>
      </c>
      <c r="IP110">
        <v>4</v>
      </c>
      <c r="IQ110">
        <v>2084</v>
      </c>
      <c r="IR110">
        <v>2</v>
      </c>
      <c r="IS110">
        <v>32</v>
      </c>
      <c r="IT110">
        <v>0.7</v>
      </c>
      <c r="IU110">
        <v>0.6</v>
      </c>
      <c r="IV110">
        <v>1.00952</v>
      </c>
      <c r="IW110">
        <v>2.4633799999999999</v>
      </c>
      <c r="IX110">
        <v>1.54297</v>
      </c>
      <c r="IY110">
        <v>2.3547400000000001</v>
      </c>
      <c r="IZ110">
        <v>1.54541</v>
      </c>
      <c r="JA110">
        <v>2.3034699999999999</v>
      </c>
      <c r="JB110">
        <v>38.501399999999997</v>
      </c>
      <c r="JC110">
        <v>15.8832</v>
      </c>
      <c r="JD110">
        <v>18</v>
      </c>
      <c r="JE110">
        <v>512.93799999999999</v>
      </c>
      <c r="JF110">
        <v>499.97399999999999</v>
      </c>
      <c r="JG110">
        <v>23.8261</v>
      </c>
      <c r="JH110">
        <v>33.924799999999998</v>
      </c>
      <c r="JI110">
        <v>29.998899999999999</v>
      </c>
      <c r="JJ110">
        <v>33.836399999999998</v>
      </c>
      <c r="JK110">
        <v>33.746200000000002</v>
      </c>
      <c r="JL110">
        <v>20.277799999999999</v>
      </c>
      <c r="JM110">
        <v>55.757300000000001</v>
      </c>
      <c r="JN110">
        <v>0</v>
      </c>
      <c r="JO110">
        <v>23.899899999999999</v>
      </c>
      <c r="JP110">
        <v>400</v>
      </c>
      <c r="JQ110">
        <v>16.659300000000002</v>
      </c>
      <c r="JR110">
        <v>99.404899999999998</v>
      </c>
      <c r="JS110">
        <v>99.166899999999998</v>
      </c>
    </row>
    <row r="111" spans="1:279" x14ac:dyDescent="0.25">
      <c r="A111">
        <v>95</v>
      </c>
      <c r="B111">
        <v>1657400195.5999999</v>
      </c>
      <c r="C111">
        <v>23091.599999904629</v>
      </c>
      <c r="D111" t="s">
        <v>901</v>
      </c>
      <c r="E111" t="s">
        <v>902</v>
      </c>
      <c r="F111" t="s">
        <v>413</v>
      </c>
      <c r="G111" t="s">
        <v>414</v>
      </c>
      <c r="H111" t="s">
        <v>856</v>
      </c>
      <c r="I111" t="s">
        <v>598</v>
      </c>
      <c r="J111" t="s">
        <v>857</v>
      </c>
      <c r="K111">
        <v>1657400195.5999999</v>
      </c>
      <c r="L111">
        <f t="shared" si="150"/>
        <v>5.242283861265966E-3</v>
      </c>
      <c r="M111">
        <f t="shared" si="151"/>
        <v>5.2422838612659657</v>
      </c>
      <c r="N111">
        <f t="shared" si="152"/>
        <v>24.98905844114061</v>
      </c>
      <c r="O111">
        <f t="shared" si="153"/>
        <v>367.78699999999998</v>
      </c>
      <c r="P111">
        <f t="shared" si="154"/>
        <v>242.24568257259367</v>
      </c>
      <c r="Q111">
        <f t="shared" si="155"/>
        <v>24.145012837137067</v>
      </c>
      <c r="R111">
        <f t="shared" si="156"/>
        <v>36.657915806904001</v>
      </c>
      <c r="S111">
        <f t="shared" si="157"/>
        <v>0.35854923291822505</v>
      </c>
      <c r="T111">
        <f t="shared" si="158"/>
        <v>2.9222303168041877</v>
      </c>
      <c r="U111">
        <f t="shared" si="159"/>
        <v>0.33577918390047207</v>
      </c>
      <c r="V111">
        <f t="shared" si="160"/>
        <v>0.21178717277570847</v>
      </c>
      <c r="W111">
        <f t="shared" si="161"/>
        <v>289.57604607274027</v>
      </c>
      <c r="X111">
        <f t="shared" si="162"/>
        <v>28.49547309517968</v>
      </c>
      <c r="Y111">
        <f t="shared" si="163"/>
        <v>28.088999999999999</v>
      </c>
      <c r="Z111">
        <f t="shared" si="164"/>
        <v>3.8145734235230879</v>
      </c>
      <c r="AA111">
        <f t="shared" si="165"/>
        <v>60.242422138832744</v>
      </c>
      <c r="AB111">
        <f t="shared" si="166"/>
        <v>2.3062511314920005</v>
      </c>
      <c r="AC111">
        <f t="shared" si="167"/>
        <v>3.8282842050691261</v>
      </c>
      <c r="AD111">
        <f t="shared" si="168"/>
        <v>1.5083222920310875</v>
      </c>
      <c r="AE111">
        <f t="shared" si="169"/>
        <v>-231.18471828182911</v>
      </c>
      <c r="AF111">
        <f t="shared" si="170"/>
        <v>9.7046660997164498</v>
      </c>
      <c r="AG111">
        <f t="shared" si="171"/>
        <v>0.72476182142730927</v>
      </c>
      <c r="AH111">
        <f t="shared" si="172"/>
        <v>68.820755712054918</v>
      </c>
      <c r="AI111">
        <f t="shared" si="173"/>
        <v>24.885077870391058</v>
      </c>
      <c r="AJ111">
        <f t="shared" si="174"/>
        <v>5.2420136508604331</v>
      </c>
      <c r="AK111">
        <f t="shared" si="175"/>
        <v>24.98905844114061</v>
      </c>
      <c r="AL111">
        <v>406.85758053429669</v>
      </c>
      <c r="AM111">
        <v>376.52679999999981</v>
      </c>
      <c r="AN111">
        <v>-3.1581146437717873E-2</v>
      </c>
      <c r="AO111">
        <v>67.025466455664628</v>
      </c>
      <c r="AP111">
        <f t="shared" si="176"/>
        <v>5.2422838612659657</v>
      </c>
      <c r="AQ111">
        <v>16.995088585400591</v>
      </c>
      <c r="AR111">
        <v>23.138409696969688</v>
      </c>
      <c r="AS111">
        <v>9.6172383806600786E-5</v>
      </c>
      <c r="AT111">
        <v>77.989011498731259</v>
      </c>
      <c r="AU111">
        <v>0</v>
      </c>
      <c r="AV111">
        <v>0</v>
      </c>
      <c r="AW111">
        <f t="shared" si="177"/>
        <v>1</v>
      </c>
      <c r="AX111">
        <f t="shared" si="178"/>
        <v>0</v>
      </c>
      <c r="AY111">
        <f t="shared" si="179"/>
        <v>52455.415568282457</v>
      </c>
      <c r="AZ111" t="s">
        <v>418</v>
      </c>
      <c r="BA111">
        <v>10261.299999999999</v>
      </c>
      <c r="BB111">
        <v>726.8726923076922</v>
      </c>
      <c r="BC111">
        <v>3279.05</v>
      </c>
      <c r="BD111">
        <f t="shared" si="180"/>
        <v>0.77832826815458989</v>
      </c>
      <c r="BE111">
        <v>-1.5391584728262959</v>
      </c>
      <c r="BF111" t="s">
        <v>903</v>
      </c>
      <c r="BG111">
        <v>10261.4</v>
      </c>
      <c r="BH111">
        <v>832.76044000000013</v>
      </c>
      <c r="BI111">
        <v>1201.1099999999999</v>
      </c>
      <c r="BJ111">
        <f t="shared" si="181"/>
        <v>0.30667429294569171</v>
      </c>
      <c r="BK111">
        <v>0.5</v>
      </c>
      <c r="BL111">
        <f t="shared" si="182"/>
        <v>1513.2350995195545</v>
      </c>
      <c r="BM111">
        <f t="shared" si="183"/>
        <v>24.98905844114061</v>
      </c>
      <c r="BN111">
        <f t="shared" si="184"/>
        <v>232.0351521028814</v>
      </c>
      <c r="BO111">
        <f t="shared" si="185"/>
        <v>1.7530796716511202E-2</v>
      </c>
      <c r="BP111">
        <f t="shared" si="186"/>
        <v>1.7300164014952841</v>
      </c>
      <c r="BQ111">
        <f t="shared" si="187"/>
        <v>525.38846024537759</v>
      </c>
      <c r="BR111" t="s">
        <v>904</v>
      </c>
      <c r="BS111">
        <v>595.80999999999995</v>
      </c>
      <c r="BT111">
        <f t="shared" si="188"/>
        <v>595.80999999999995</v>
      </c>
      <c r="BU111">
        <f t="shared" si="189"/>
        <v>0.50395051244265721</v>
      </c>
      <c r="BV111">
        <f t="shared" si="190"/>
        <v>0.60854049231785856</v>
      </c>
      <c r="BW111">
        <f t="shared" si="191"/>
        <v>0.7744145137967533</v>
      </c>
      <c r="BX111">
        <f t="shared" si="192"/>
        <v>0.77671991221532177</v>
      </c>
      <c r="BY111">
        <f t="shared" si="193"/>
        <v>0.81418324414101328</v>
      </c>
      <c r="BZ111">
        <f t="shared" si="194"/>
        <v>0.43538873043477327</v>
      </c>
      <c r="CA111">
        <f t="shared" si="195"/>
        <v>0.56461126956522678</v>
      </c>
      <c r="CB111">
        <v>3644</v>
      </c>
      <c r="CC111">
        <v>300</v>
      </c>
      <c r="CD111">
        <v>300</v>
      </c>
      <c r="CE111">
        <v>300</v>
      </c>
      <c r="CF111">
        <v>10261.4</v>
      </c>
      <c r="CG111">
        <v>1119.9100000000001</v>
      </c>
      <c r="CH111">
        <v>-1.1186099999999999E-2</v>
      </c>
      <c r="CI111">
        <v>-2.0099999999999998</v>
      </c>
      <c r="CJ111" t="s">
        <v>421</v>
      </c>
      <c r="CK111" t="s">
        <v>421</v>
      </c>
      <c r="CL111" t="s">
        <v>421</v>
      </c>
      <c r="CM111" t="s">
        <v>421</v>
      </c>
      <c r="CN111" t="s">
        <v>421</v>
      </c>
      <c r="CO111" t="s">
        <v>421</v>
      </c>
      <c r="CP111" t="s">
        <v>421</v>
      </c>
      <c r="CQ111" t="s">
        <v>421</v>
      </c>
      <c r="CR111" t="s">
        <v>421</v>
      </c>
      <c r="CS111" t="s">
        <v>421</v>
      </c>
      <c r="CT111">
        <f t="shared" si="196"/>
        <v>1800.06</v>
      </c>
      <c r="CU111">
        <f t="shared" si="197"/>
        <v>1513.2350995195545</v>
      </c>
      <c r="CV111">
        <f t="shared" si="198"/>
        <v>0.84065814446160381</v>
      </c>
      <c r="CW111">
        <f t="shared" si="199"/>
        <v>0.16087021881089533</v>
      </c>
      <c r="CX111">
        <v>6</v>
      </c>
      <c r="CY111">
        <v>0.5</v>
      </c>
      <c r="CZ111" t="s">
        <v>422</v>
      </c>
      <c r="DA111">
        <v>2</v>
      </c>
      <c r="DB111" t="b">
        <v>1</v>
      </c>
      <c r="DC111">
        <v>1657400195.5999999</v>
      </c>
      <c r="DD111">
        <v>367.78699999999998</v>
      </c>
      <c r="DE111">
        <v>399.95600000000002</v>
      </c>
      <c r="DF111">
        <v>23.138500000000001</v>
      </c>
      <c r="DG111">
        <v>16.994900000000001</v>
      </c>
      <c r="DH111">
        <v>367.56</v>
      </c>
      <c r="DI111">
        <v>23.078700000000001</v>
      </c>
      <c r="DJ111">
        <v>500.10300000000001</v>
      </c>
      <c r="DK111">
        <v>99.571399999999997</v>
      </c>
      <c r="DL111">
        <v>0.100192</v>
      </c>
      <c r="DM111">
        <v>28.150600000000001</v>
      </c>
      <c r="DN111">
        <v>28.088999999999999</v>
      </c>
      <c r="DO111">
        <v>999.9</v>
      </c>
      <c r="DP111">
        <v>0</v>
      </c>
      <c r="DQ111">
        <v>0</v>
      </c>
      <c r="DR111">
        <v>10001.200000000001</v>
      </c>
      <c r="DS111">
        <v>0</v>
      </c>
      <c r="DT111">
        <v>1656.7</v>
      </c>
      <c r="DU111">
        <v>-32.169400000000003</v>
      </c>
      <c r="DV111">
        <v>376.49799999999999</v>
      </c>
      <c r="DW111">
        <v>406.87099999999998</v>
      </c>
      <c r="DX111">
        <v>6.1435599999999999</v>
      </c>
      <c r="DY111">
        <v>399.95600000000002</v>
      </c>
      <c r="DZ111">
        <v>16.994900000000001</v>
      </c>
      <c r="EA111">
        <v>2.3039299999999998</v>
      </c>
      <c r="EB111">
        <v>1.69221</v>
      </c>
      <c r="EC111">
        <v>19.703900000000001</v>
      </c>
      <c r="ED111">
        <v>14.825100000000001</v>
      </c>
      <c r="EE111">
        <v>1800.06</v>
      </c>
      <c r="EF111">
        <v>0.97800100000000001</v>
      </c>
      <c r="EG111">
        <v>2.1999299999999999E-2</v>
      </c>
      <c r="EH111">
        <v>0</v>
      </c>
      <c r="EI111">
        <v>833.51400000000001</v>
      </c>
      <c r="EJ111">
        <v>5.0007299999999999</v>
      </c>
      <c r="EK111">
        <v>20310.400000000001</v>
      </c>
      <c r="EL111">
        <v>14733.9</v>
      </c>
      <c r="EM111">
        <v>46.061999999999998</v>
      </c>
      <c r="EN111">
        <v>47.561999999999998</v>
      </c>
      <c r="EO111">
        <v>46.936999999999998</v>
      </c>
      <c r="EP111">
        <v>47</v>
      </c>
      <c r="EQ111">
        <v>47.686999999999998</v>
      </c>
      <c r="ER111">
        <v>1755.57</v>
      </c>
      <c r="ES111">
        <v>39.49</v>
      </c>
      <c r="ET111">
        <v>0</v>
      </c>
      <c r="EU111">
        <v>128.39999985694891</v>
      </c>
      <c r="EV111">
        <v>0</v>
      </c>
      <c r="EW111">
        <v>832.76044000000013</v>
      </c>
      <c r="EX111">
        <v>8.2689230769565896</v>
      </c>
      <c r="EY111">
        <v>251.52307726211939</v>
      </c>
      <c r="EZ111">
        <v>20251.784</v>
      </c>
      <c r="FA111">
        <v>15</v>
      </c>
      <c r="FB111">
        <v>1657400139.5999999</v>
      </c>
      <c r="FC111" t="s">
        <v>905</v>
      </c>
      <c r="FD111">
        <v>1657400128.0999999</v>
      </c>
      <c r="FE111">
        <v>1657400139.5999999</v>
      </c>
      <c r="FF111">
        <v>119</v>
      </c>
      <c r="FG111">
        <v>-0.03</v>
      </c>
      <c r="FH111">
        <v>3.0000000000000001E-3</v>
      </c>
      <c r="FI111">
        <v>0.23400000000000001</v>
      </c>
      <c r="FJ111">
        <v>1.4999999999999999E-2</v>
      </c>
      <c r="FK111">
        <v>400</v>
      </c>
      <c r="FL111">
        <v>17</v>
      </c>
      <c r="FM111">
        <v>0.06</v>
      </c>
      <c r="FN111">
        <v>0.02</v>
      </c>
      <c r="FO111">
        <v>-32.067275609756088</v>
      </c>
      <c r="FP111">
        <v>-0.45759721254363972</v>
      </c>
      <c r="FQ111">
        <v>9.3529616492390055E-2</v>
      </c>
      <c r="FR111">
        <v>1</v>
      </c>
      <c r="FS111">
        <v>6.1367741463414633</v>
      </c>
      <c r="FT111">
        <v>4.5175609756163476E-3</v>
      </c>
      <c r="FU111">
        <v>3.5254219436860832E-3</v>
      </c>
      <c r="FV111">
        <v>1</v>
      </c>
      <c r="FW111">
        <v>2</v>
      </c>
      <c r="FX111">
        <v>2</v>
      </c>
      <c r="FY111" t="s">
        <v>424</v>
      </c>
      <c r="FZ111">
        <v>2.9067500000000002</v>
      </c>
      <c r="GA111">
        <v>2.8542800000000002</v>
      </c>
      <c r="GB111">
        <v>9.0970899999999993E-2</v>
      </c>
      <c r="GC111">
        <v>9.8923899999999995E-2</v>
      </c>
      <c r="GD111">
        <v>0.109307</v>
      </c>
      <c r="GE111">
        <v>9.0301999999999993E-2</v>
      </c>
      <c r="GF111">
        <v>30022.9</v>
      </c>
      <c r="GG111">
        <v>23936</v>
      </c>
      <c r="GH111">
        <v>30443.4</v>
      </c>
      <c r="GI111">
        <v>24532.7</v>
      </c>
      <c r="GJ111">
        <v>35518</v>
      </c>
      <c r="GK111">
        <v>29984.1</v>
      </c>
      <c r="GL111">
        <v>41313.599999999999</v>
      </c>
      <c r="GM111">
        <v>33924.199999999997</v>
      </c>
      <c r="GN111">
        <v>2.0484200000000001</v>
      </c>
      <c r="GO111">
        <v>1.92778</v>
      </c>
      <c r="GP111">
        <v>3.12366E-2</v>
      </c>
      <c r="GQ111">
        <v>0</v>
      </c>
      <c r="GR111">
        <v>27.578900000000001</v>
      </c>
      <c r="GS111">
        <v>999.9</v>
      </c>
      <c r="GT111">
        <v>55.5</v>
      </c>
      <c r="GU111">
        <v>35.9</v>
      </c>
      <c r="GV111">
        <v>33.086799999999997</v>
      </c>
      <c r="GW111">
        <v>62.387999999999998</v>
      </c>
      <c r="GX111">
        <v>24.306899999999999</v>
      </c>
      <c r="GY111">
        <v>1</v>
      </c>
      <c r="GZ111">
        <v>0.53129300000000002</v>
      </c>
      <c r="HA111">
        <v>5.1848400000000003</v>
      </c>
      <c r="HB111">
        <v>20.2254</v>
      </c>
      <c r="HC111">
        <v>5.2352600000000002</v>
      </c>
      <c r="HD111">
        <v>11.952400000000001</v>
      </c>
      <c r="HE111">
        <v>4.9874999999999998</v>
      </c>
      <c r="HF111">
        <v>3.2862800000000001</v>
      </c>
      <c r="HG111">
        <v>9999</v>
      </c>
      <c r="HH111">
        <v>9999</v>
      </c>
      <c r="HI111">
        <v>9999</v>
      </c>
      <c r="HJ111">
        <v>191.2</v>
      </c>
      <c r="HK111">
        <v>1.8611200000000001</v>
      </c>
      <c r="HL111">
        <v>1.85893</v>
      </c>
      <c r="HM111">
        <v>1.85928</v>
      </c>
      <c r="HN111">
        <v>1.8575999999999999</v>
      </c>
      <c r="HO111">
        <v>1.8595600000000001</v>
      </c>
      <c r="HP111">
        <v>1.8568499999999999</v>
      </c>
      <c r="HQ111">
        <v>1.8653900000000001</v>
      </c>
      <c r="HR111">
        <v>1.8646</v>
      </c>
      <c r="HS111">
        <v>0</v>
      </c>
      <c r="HT111">
        <v>0</v>
      </c>
      <c r="HU111">
        <v>0</v>
      </c>
      <c r="HV111">
        <v>0</v>
      </c>
      <c r="HW111" t="s">
        <v>425</v>
      </c>
      <c r="HX111" t="s">
        <v>426</v>
      </c>
      <c r="HY111" t="s">
        <v>427</v>
      </c>
      <c r="HZ111" t="s">
        <v>427</v>
      </c>
      <c r="IA111" t="s">
        <v>427</v>
      </c>
      <c r="IB111" t="s">
        <v>427</v>
      </c>
      <c r="IC111">
        <v>0</v>
      </c>
      <c r="ID111">
        <v>100</v>
      </c>
      <c r="IE111">
        <v>100</v>
      </c>
      <c r="IF111">
        <v>0.22700000000000001</v>
      </c>
      <c r="IG111">
        <v>5.9799999999999999E-2</v>
      </c>
      <c r="IH111">
        <v>-2.049269229275202E-2</v>
      </c>
      <c r="II111">
        <v>1.158620315000149E-3</v>
      </c>
      <c r="IJ111">
        <v>-1.4607559310062331E-6</v>
      </c>
      <c r="IK111">
        <v>3.8484305645441042E-10</v>
      </c>
      <c r="IL111">
        <v>-3.9761642417625788E-2</v>
      </c>
      <c r="IM111">
        <v>3.0484640434847699E-3</v>
      </c>
      <c r="IN111">
        <v>-9.3584587959385786E-5</v>
      </c>
      <c r="IO111">
        <v>6.42983829145831E-6</v>
      </c>
      <c r="IP111">
        <v>4</v>
      </c>
      <c r="IQ111">
        <v>2084</v>
      </c>
      <c r="IR111">
        <v>2</v>
      </c>
      <c r="IS111">
        <v>32</v>
      </c>
      <c r="IT111">
        <v>1.1000000000000001</v>
      </c>
      <c r="IU111">
        <v>0.9</v>
      </c>
      <c r="IV111">
        <v>1.00952</v>
      </c>
      <c r="IW111">
        <v>2.4560499999999998</v>
      </c>
      <c r="IX111">
        <v>1.54297</v>
      </c>
      <c r="IY111">
        <v>2.3547400000000001</v>
      </c>
      <c r="IZ111">
        <v>1.54541</v>
      </c>
      <c r="JA111">
        <v>2.3645</v>
      </c>
      <c r="JB111">
        <v>38.354500000000002</v>
      </c>
      <c r="JC111">
        <v>15.8307</v>
      </c>
      <c r="JD111">
        <v>18</v>
      </c>
      <c r="JE111">
        <v>513.05700000000002</v>
      </c>
      <c r="JF111">
        <v>501.88900000000001</v>
      </c>
      <c r="JG111">
        <v>22.624099999999999</v>
      </c>
      <c r="JH111">
        <v>33.710500000000003</v>
      </c>
      <c r="JI111">
        <v>30.000599999999999</v>
      </c>
      <c r="JJ111">
        <v>33.682000000000002</v>
      </c>
      <c r="JK111">
        <v>33.6297</v>
      </c>
      <c r="JL111">
        <v>20.276199999999999</v>
      </c>
      <c r="JM111">
        <v>54.873199999999997</v>
      </c>
      <c r="JN111">
        <v>0</v>
      </c>
      <c r="JO111">
        <v>22.523399999999999</v>
      </c>
      <c r="JP111">
        <v>400</v>
      </c>
      <c r="JQ111">
        <v>17.024899999999999</v>
      </c>
      <c r="JR111">
        <v>99.435699999999997</v>
      </c>
      <c r="JS111">
        <v>99.206199999999995</v>
      </c>
    </row>
    <row r="112" spans="1:279" x14ac:dyDescent="0.25">
      <c r="A112">
        <v>96</v>
      </c>
      <c r="B112">
        <v>1657400352</v>
      </c>
      <c r="C112">
        <v>23248</v>
      </c>
      <c r="D112" t="s">
        <v>906</v>
      </c>
      <c r="E112" t="s">
        <v>907</v>
      </c>
      <c r="F112" t="s">
        <v>413</v>
      </c>
      <c r="G112" t="s">
        <v>414</v>
      </c>
      <c r="H112" t="s">
        <v>856</v>
      </c>
      <c r="I112" t="s">
        <v>598</v>
      </c>
      <c r="J112" t="s">
        <v>857</v>
      </c>
      <c r="K112">
        <v>1657400352</v>
      </c>
      <c r="L112">
        <f t="shared" si="150"/>
        <v>5.5772643842166882E-3</v>
      </c>
      <c r="M112">
        <f t="shared" si="151"/>
        <v>5.5772643842166882</v>
      </c>
      <c r="N112">
        <f t="shared" si="152"/>
        <v>31.600851984052316</v>
      </c>
      <c r="O112">
        <f t="shared" si="153"/>
        <v>458.96699999999998</v>
      </c>
      <c r="P112">
        <f t="shared" si="154"/>
        <v>310.67416999607599</v>
      </c>
      <c r="Q112">
        <f t="shared" si="155"/>
        <v>30.964924969577552</v>
      </c>
      <c r="R112">
        <f t="shared" si="156"/>
        <v>45.745285868765997</v>
      </c>
      <c r="S112">
        <f t="shared" si="157"/>
        <v>0.38695042837437438</v>
      </c>
      <c r="T112">
        <f t="shared" si="158"/>
        <v>2.9206812915666247</v>
      </c>
      <c r="U112">
        <f t="shared" si="159"/>
        <v>0.36055954819580732</v>
      </c>
      <c r="V112">
        <f t="shared" si="160"/>
        <v>0.22757066627012457</v>
      </c>
      <c r="W112">
        <f t="shared" si="161"/>
        <v>289.55210607266298</v>
      </c>
      <c r="X112">
        <f t="shared" si="162"/>
        <v>28.274631858829807</v>
      </c>
      <c r="Y112">
        <f t="shared" si="163"/>
        <v>27.9802</v>
      </c>
      <c r="Z112">
        <f t="shared" si="164"/>
        <v>3.7904616072796062</v>
      </c>
      <c r="AA112">
        <f t="shared" si="165"/>
        <v>60.438049228659061</v>
      </c>
      <c r="AB112">
        <f t="shared" si="166"/>
        <v>2.2958010373319997</v>
      </c>
      <c r="AC112">
        <f t="shared" si="167"/>
        <v>3.7986021498578681</v>
      </c>
      <c r="AD112">
        <f t="shared" si="168"/>
        <v>1.4946605699476065</v>
      </c>
      <c r="AE112">
        <f t="shared" si="169"/>
        <v>-245.95735934395594</v>
      </c>
      <c r="AF112">
        <f t="shared" si="170"/>
        <v>5.794519528306509</v>
      </c>
      <c r="AG112">
        <f t="shared" si="171"/>
        <v>0.43245198839409066</v>
      </c>
      <c r="AH112">
        <f t="shared" si="172"/>
        <v>49.82171824540761</v>
      </c>
      <c r="AI112">
        <f t="shared" si="173"/>
        <v>31.631034682763687</v>
      </c>
      <c r="AJ112">
        <f t="shared" si="174"/>
        <v>5.5838495735777895</v>
      </c>
      <c r="AK112">
        <f t="shared" si="175"/>
        <v>31.600851984052316</v>
      </c>
      <c r="AL112">
        <v>508.36078343386242</v>
      </c>
      <c r="AM112">
        <v>469.8140181818182</v>
      </c>
      <c r="AN112">
        <v>-2.1145050384350252E-3</v>
      </c>
      <c r="AO112">
        <v>67.025698656516241</v>
      </c>
      <c r="AP112">
        <f t="shared" si="176"/>
        <v>5.5772643842166882</v>
      </c>
      <c r="AQ112">
        <v>16.491623583318479</v>
      </c>
      <c r="AR112">
        <v>23.03271757575758</v>
      </c>
      <c r="AS112">
        <v>-3.7175794329142149E-4</v>
      </c>
      <c r="AT112">
        <v>77.986675077341673</v>
      </c>
      <c r="AU112">
        <v>0</v>
      </c>
      <c r="AV112">
        <v>0</v>
      </c>
      <c r="AW112">
        <f t="shared" si="177"/>
        <v>1</v>
      </c>
      <c r="AX112">
        <f t="shared" si="178"/>
        <v>0</v>
      </c>
      <c r="AY112">
        <f t="shared" si="179"/>
        <v>52434.170191921228</v>
      </c>
      <c r="AZ112" t="s">
        <v>418</v>
      </c>
      <c r="BA112">
        <v>10261.299999999999</v>
      </c>
      <c r="BB112">
        <v>726.8726923076922</v>
      </c>
      <c r="BC112">
        <v>3279.05</v>
      </c>
      <c r="BD112">
        <f t="shared" si="180"/>
        <v>0.77832826815458989</v>
      </c>
      <c r="BE112">
        <v>-1.5391584728262959</v>
      </c>
      <c r="BF112" t="s">
        <v>908</v>
      </c>
      <c r="BG112">
        <v>10262.200000000001</v>
      </c>
      <c r="BH112">
        <v>875.05446153846162</v>
      </c>
      <c r="BI112">
        <v>1306.5999999999999</v>
      </c>
      <c r="BJ112">
        <f t="shared" si="181"/>
        <v>0.33028129378657456</v>
      </c>
      <c r="BK112">
        <v>0.5</v>
      </c>
      <c r="BL112">
        <f t="shared" si="182"/>
        <v>1513.1090995195145</v>
      </c>
      <c r="BM112">
        <f t="shared" si="183"/>
        <v>31.600851984052316</v>
      </c>
      <c r="BN112">
        <f t="shared" si="184"/>
        <v>249.87581551477203</v>
      </c>
      <c r="BO112">
        <f t="shared" si="185"/>
        <v>2.1901930579495011E-2</v>
      </c>
      <c r="BP112">
        <f t="shared" si="186"/>
        <v>1.5096050818919335</v>
      </c>
      <c r="BQ112">
        <f t="shared" si="187"/>
        <v>544.62210772540664</v>
      </c>
      <c r="BR112" t="s">
        <v>909</v>
      </c>
      <c r="BS112">
        <v>608.05999999999995</v>
      </c>
      <c r="BT112">
        <f t="shared" si="188"/>
        <v>608.05999999999995</v>
      </c>
      <c r="BU112">
        <f t="shared" si="189"/>
        <v>0.5346242155212001</v>
      </c>
      <c r="BV112">
        <f t="shared" si="190"/>
        <v>0.61778214341560733</v>
      </c>
      <c r="BW112">
        <f t="shared" si="191"/>
        <v>0.73847150307563869</v>
      </c>
      <c r="BX112">
        <f t="shared" si="192"/>
        <v>0.7443940154887142</v>
      </c>
      <c r="BY112">
        <f t="shared" si="193"/>
        <v>0.7728499089992692</v>
      </c>
      <c r="BZ112">
        <f t="shared" si="194"/>
        <v>0.42928597777200539</v>
      </c>
      <c r="CA112">
        <f t="shared" si="195"/>
        <v>0.57071402222799461</v>
      </c>
      <c r="CB112">
        <v>3646</v>
      </c>
      <c r="CC112">
        <v>300</v>
      </c>
      <c r="CD112">
        <v>300</v>
      </c>
      <c r="CE112">
        <v>300</v>
      </c>
      <c r="CF112">
        <v>10262.200000000001</v>
      </c>
      <c r="CG112">
        <v>1213.19</v>
      </c>
      <c r="CH112">
        <v>-1.11871E-2</v>
      </c>
      <c r="CI112">
        <v>-0.59</v>
      </c>
      <c r="CJ112" t="s">
        <v>421</v>
      </c>
      <c r="CK112" t="s">
        <v>421</v>
      </c>
      <c r="CL112" t="s">
        <v>421</v>
      </c>
      <c r="CM112" t="s">
        <v>421</v>
      </c>
      <c r="CN112" t="s">
        <v>421</v>
      </c>
      <c r="CO112" t="s">
        <v>421</v>
      </c>
      <c r="CP112" t="s">
        <v>421</v>
      </c>
      <c r="CQ112" t="s">
        <v>421</v>
      </c>
      <c r="CR112" t="s">
        <v>421</v>
      </c>
      <c r="CS112" t="s">
        <v>421</v>
      </c>
      <c r="CT112">
        <f t="shared" si="196"/>
        <v>1799.91</v>
      </c>
      <c r="CU112">
        <f t="shared" si="197"/>
        <v>1513.1090995195145</v>
      </c>
      <c r="CV112">
        <f t="shared" si="198"/>
        <v>0.84065819930969576</v>
      </c>
      <c r="CW112">
        <f t="shared" si="199"/>
        <v>0.16087032466771281</v>
      </c>
      <c r="CX112">
        <v>6</v>
      </c>
      <c r="CY112">
        <v>0.5</v>
      </c>
      <c r="CZ112" t="s">
        <v>422</v>
      </c>
      <c r="DA112">
        <v>2</v>
      </c>
      <c r="DB112" t="b">
        <v>1</v>
      </c>
      <c r="DC112">
        <v>1657400352</v>
      </c>
      <c r="DD112">
        <v>458.96699999999998</v>
      </c>
      <c r="DE112">
        <v>500.00099999999998</v>
      </c>
      <c r="DF112">
        <v>23.033999999999999</v>
      </c>
      <c r="DG112">
        <v>16.487500000000001</v>
      </c>
      <c r="DH112">
        <v>458.58699999999999</v>
      </c>
      <c r="DI112">
        <v>22.977599999999999</v>
      </c>
      <c r="DJ112">
        <v>499.983</v>
      </c>
      <c r="DK112">
        <v>99.57</v>
      </c>
      <c r="DL112">
        <v>0.10009800000000001</v>
      </c>
      <c r="DM112">
        <v>28.016999999999999</v>
      </c>
      <c r="DN112">
        <v>27.9802</v>
      </c>
      <c r="DO112">
        <v>999.9</v>
      </c>
      <c r="DP112">
        <v>0</v>
      </c>
      <c r="DQ112">
        <v>0</v>
      </c>
      <c r="DR112">
        <v>9992.5</v>
      </c>
      <c r="DS112">
        <v>0</v>
      </c>
      <c r="DT112">
        <v>1722.96</v>
      </c>
      <c r="DU112">
        <v>-41.034199999999998</v>
      </c>
      <c r="DV112">
        <v>469.78800000000001</v>
      </c>
      <c r="DW112">
        <v>508.38299999999998</v>
      </c>
      <c r="DX112">
        <v>6.5464500000000001</v>
      </c>
      <c r="DY112">
        <v>500.00099999999998</v>
      </c>
      <c r="DZ112">
        <v>16.487500000000001</v>
      </c>
      <c r="EA112">
        <v>2.2934899999999998</v>
      </c>
      <c r="EB112">
        <v>1.6416599999999999</v>
      </c>
      <c r="EC112">
        <v>19.630800000000001</v>
      </c>
      <c r="ED112">
        <v>14.355499999999999</v>
      </c>
      <c r="EE112">
        <v>1799.91</v>
      </c>
      <c r="EF112">
        <v>0.97800100000000001</v>
      </c>
      <c r="EG112">
        <v>2.1999299999999999E-2</v>
      </c>
      <c r="EH112">
        <v>0</v>
      </c>
      <c r="EI112">
        <v>875.87199999999996</v>
      </c>
      <c r="EJ112">
        <v>5.0007299999999999</v>
      </c>
      <c r="EK112">
        <v>21298.3</v>
      </c>
      <c r="EL112">
        <v>14732.6</v>
      </c>
      <c r="EM112">
        <v>46.186999999999998</v>
      </c>
      <c r="EN112">
        <v>47.875</v>
      </c>
      <c r="EO112">
        <v>47</v>
      </c>
      <c r="EP112">
        <v>47.311999999999998</v>
      </c>
      <c r="EQ112">
        <v>47.936999999999998</v>
      </c>
      <c r="ER112">
        <v>1755.42</v>
      </c>
      <c r="ES112">
        <v>39.49</v>
      </c>
      <c r="ET112">
        <v>0</v>
      </c>
      <c r="EU112">
        <v>155.89999985694891</v>
      </c>
      <c r="EV112">
        <v>0</v>
      </c>
      <c r="EW112">
        <v>875.05446153846162</v>
      </c>
      <c r="EX112">
        <v>7.0494358858592996</v>
      </c>
      <c r="EY112">
        <v>363.46324773701059</v>
      </c>
      <c r="EZ112">
        <v>21215.811538461541</v>
      </c>
      <c r="FA112">
        <v>15</v>
      </c>
      <c r="FB112">
        <v>1657400293.0999999</v>
      </c>
      <c r="FC112" t="s">
        <v>910</v>
      </c>
      <c r="FD112">
        <v>1657400285.5999999</v>
      </c>
      <c r="FE112">
        <v>1657400293.0999999</v>
      </c>
      <c r="FF112">
        <v>120</v>
      </c>
      <c r="FG112">
        <v>0.13900000000000001</v>
      </c>
      <c r="FH112">
        <v>-2E-3</v>
      </c>
      <c r="FI112">
        <v>0.38100000000000001</v>
      </c>
      <c r="FJ112">
        <v>1.0999999999999999E-2</v>
      </c>
      <c r="FK112">
        <v>500</v>
      </c>
      <c r="FL112">
        <v>16</v>
      </c>
      <c r="FM112">
        <v>0.04</v>
      </c>
      <c r="FN112">
        <v>0.02</v>
      </c>
      <c r="FO112">
        <v>-40.935807500000003</v>
      </c>
      <c r="FP112">
        <v>-0.12842589118194481</v>
      </c>
      <c r="FQ112">
        <v>0.1105788189200355</v>
      </c>
      <c r="FR112">
        <v>1</v>
      </c>
      <c r="FS112">
        <v>6.5438395000000016</v>
      </c>
      <c r="FT112">
        <v>8.4395797373361323E-2</v>
      </c>
      <c r="FU112">
        <v>1.5115187387194459E-2</v>
      </c>
      <c r="FV112">
        <v>1</v>
      </c>
      <c r="FW112">
        <v>2</v>
      </c>
      <c r="FX112">
        <v>2</v>
      </c>
      <c r="FY112" t="s">
        <v>424</v>
      </c>
      <c r="FZ112">
        <v>2.9063500000000002</v>
      </c>
      <c r="GA112">
        <v>2.85412</v>
      </c>
      <c r="GB112">
        <v>0.10788399999999999</v>
      </c>
      <c r="GC112">
        <v>0.117022</v>
      </c>
      <c r="GD112">
        <v>0.108969</v>
      </c>
      <c r="GE112">
        <v>8.83351E-2</v>
      </c>
      <c r="GF112">
        <v>29461.599999999999</v>
      </c>
      <c r="GG112">
        <v>23454.6</v>
      </c>
      <c r="GH112">
        <v>30441.7</v>
      </c>
      <c r="GI112">
        <v>24533</v>
      </c>
      <c r="GJ112">
        <v>35529.5</v>
      </c>
      <c r="GK112">
        <v>30049.9</v>
      </c>
      <c r="GL112">
        <v>41311.199999999997</v>
      </c>
      <c r="GM112">
        <v>33925.199999999997</v>
      </c>
      <c r="GN112">
        <v>2.0479500000000002</v>
      </c>
      <c r="GO112">
        <v>1.9272199999999999</v>
      </c>
      <c r="GP112">
        <v>1.7374799999999999E-2</v>
      </c>
      <c r="GQ112">
        <v>0</v>
      </c>
      <c r="GR112">
        <v>27.696400000000001</v>
      </c>
      <c r="GS112">
        <v>999.9</v>
      </c>
      <c r="GT112">
        <v>55.6</v>
      </c>
      <c r="GU112">
        <v>35.9</v>
      </c>
      <c r="GV112">
        <v>33.1462</v>
      </c>
      <c r="GW112">
        <v>61.988100000000003</v>
      </c>
      <c r="GX112">
        <v>24.363</v>
      </c>
      <c r="GY112">
        <v>1</v>
      </c>
      <c r="GZ112">
        <v>0.52893500000000004</v>
      </c>
      <c r="HA112">
        <v>4.2351299999999998</v>
      </c>
      <c r="HB112">
        <v>20.253399999999999</v>
      </c>
      <c r="HC112">
        <v>5.2330100000000002</v>
      </c>
      <c r="HD112">
        <v>11.9512</v>
      </c>
      <c r="HE112">
        <v>4.9872500000000004</v>
      </c>
      <c r="HF112">
        <v>3.2862499999999999</v>
      </c>
      <c r="HG112">
        <v>9999</v>
      </c>
      <c r="HH112">
        <v>9999</v>
      </c>
      <c r="HI112">
        <v>9999</v>
      </c>
      <c r="HJ112">
        <v>191.2</v>
      </c>
      <c r="HK112">
        <v>1.86111</v>
      </c>
      <c r="HL112">
        <v>1.8588899999999999</v>
      </c>
      <c r="HM112">
        <v>1.85928</v>
      </c>
      <c r="HN112">
        <v>1.8575999999999999</v>
      </c>
      <c r="HO112">
        <v>1.85955</v>
      </c>
      <c r="HP112">
        <v>1.85686</v>
      </c>
      <c r="HQ112">
        <v>1.8653900000000001</v>
      </c>
      <c r="HR112">
        <v>1.8646199999999999</v>
      </c>
      <c r="HS112">
        <v>0</v>
      </c>
      <c r="HT112">
        <v>0</v>
      </c>
      <c r="HU112">
        <v>0</v>
      </c>
      <c r="HV112">
        <v>0</v>
      </c>
      <c r="HW112" t="s">
        <v>425</v>
      </c>
      <c r="HX112" t="s">
        <v>426</v>
      </c>
      <c r="HY112" t="s">
        <v>427</v>
      </c>
      <c r="HZ112" t="s">
        <v>427</v>
      </c>
      <c r="IA112" t="s">
        <v>427</v>
      </c>
      <c r="IB112" t="s">
        <v>427</v>
      </c>
      <c r="IC112">
        <v>0</v>
      </c>
      <c r="ID112">
        <v>100</v>
      </c>
      <c r="IE112">
        <v>100</v>
      </c>
      <c r="IF112">
        <v>0.38</v>
      </c>
      <c r="IG112">
        <v>5.6399999999999999E-2</v>
      </c>
      <c r="IH112">
        <v>0.1187678432484177</v>
      </c>
      <c r="II112">
        <v>1.158620315000149E-3</v>
      </c>
      <c r="IJ112">
        <v>-1.4607559310062331E-6</v>
      </c>
      <c r="IK112">
        <v>3.8484305645441042E-10</v>
      </c>
      <c r="IL112">
        <v>-4.2243096866467371E-2</v>
      </c>
      <c r="IM112">
        <v>3.0484640434847699E-3</v>
      </c>
      <c r="IN112">
        <v>-9.3584587959385786E-5</v>
      </c>
      <c r="IO112">
        <v>6.42983829145831E-6</v>
      </c>
      <c r="IP112">
        <v>4</v>
      </c>
      <c r="IQ112">
        <v>2084</v>
      </c>
      <c r="IR112">
        <v>2</v>
      </c>
      <c r="IS112">
        <v>32</v>
      </c>
      <c r="IT112">
        <v>1.1000000000000001</v>
      </c>
      <c r="IU112">
        <v>1</v>
      </c>
      <c r="IV112">
        <v>1.2097199999999999</v>
      </c>
      <c r="IW112">
        <v>2.4475099999999999</v>
      </c>
      <c r="IX112">
        <v>1.54419</v>
      </c>
      <c r="IY112">
        <v>2.3547400000000001</v>
      </c>
      <c r="IZ112">
        <v>1.54541</v>
      </c>
      <c r="JA112">
        <v>2.3913600000000002</v>
      </c>
      <c r="JB112">
        <v>38.354500000000002</v>
      </c>
      <c r="JC112">
        <v>15.839399999999999</v>
      </c>
      <c r="JD112">
        <v>18</v>
      </c>
      <c r="JE112">
        <v>512.71799999999996</v>
      </c>
      <c r="JF112">
        <v>501.36900000000003</v>
      </c>
      <c r="JG112">
        <v>22.703199999999999</v>
      </c>
      <c r="JH112">
        <v>33.756500000000003</v>
      </c>
      <c r="JI112">
        <v>29.999300000000002</v>
      </c>
      <c r="JJ112">
        <v>33.6768</v>
      </c>
      <c r="JK112">
        <v>33.614600000000003</v>
      </c>
      <c r="JL112">
        <v>24.2973</v>
      </c>
      <c r="JM112">
        <v>56.539099999999998</v>
      </c>
      <c r="JN112">
        <v>0</v>
      </c>
      <c r="JO112">
        <v>22.761800000000001</v>
      </c>
      <c r="JP112">
        <v>500</v>
      </c>
      <c r="JQ112">
        <v>16.380099999999999</v>
      </c>
      <c r="JR112">
        <v>99.43</v>
      </c>
      <c r="JS112">
        <v>99.208500000000001</v>
      </c>
    </row>
    <row r="113" spans="1:279" x14ac:dyDescent="0.25">
      <c r="A113">
        <v>97</v>
      </c>
      <c r="B113">
        <v>1657400499</v>
      </c>
      <c r="C113">
        <v>23395</v>
      </c>
      <c r="D113" t="s">
        <v>911</v>
      </c>
      <c r="E113" t="s">
        <v>912</v>
      </c>
      <c r="F113" t="s">
        <v>413</v>
      </c>
      <c r="G113" t="s">
        <v>414</v>
      </c>
      <c r="H113" t="s">
        <v>856</v>
      </c>
      <c r="I113" t="s">
        <v>598</v>
      </c>
      <c r="J113" t="s">
        <v>857</v>
      </c>
      <c r="K113">
        <v>1657400499</v>
      </c>
      <c r="L113">
        <f t="shared" si="150"/>
        <v>5.828613309047566E-3</v>
      </c>
      <c r="M113">
        <f t="shared" si="151"/>
        <v>5.828613309047566</v>
      </c>
      <c r="N113">
        <f t="shared" si="152"/>
        <v>36.661260537280107</v>
      </c>
      <c r="O113">
        <f t="shared" si="153"/>
        <v>552.26199999999994</v>
      </c>
      <c r="P113">
        <f t="shared" si="154"/>
        <v>384.93537139545606</v>
      </c>
      <c r="Q113">
        <f t="shared" si="155"/>
        <v>38.36755999493915</v>
      </c>
      <c r="R113">
        <f t="shared" si="156"/>
        <v>55.045462154105394</v>
      </c>
      <c r="S113">
        <f t="shared" si="157"/>
        <v>0.40116552164834746</v>
      </c>
      <c r="T113">
        <f t="shared" si="158"/>
        <v>2.9207375770445556</v>
      </c>
      <c r="U113">
        <f t="shared" si="159"/>
        <v>0.37287651130021743</v>
      </c>
      <c r="V113">
        <f t="shared" si="160"/>
        <v>0.2354230250251414</v>
      </c>
      <c r="W113">
        <f t="shared" si="161"/>
        <v>289.54949307241782</v>
      </c>
      <c r="X113">
        <f t="shared" si="162"/>
        <v>28.257700515670841</v>
      </c>
      <c r="Y113">
        <f t="shared" si="163"/>
        <v>28.009</v>
      </c>
      <c r="Z113">
        <f t="shared" si="164"/>
        <v>3.7968311703737858</v>
      </c>
      <c r="AA113">
        <f t="shared" si="165"/>
        <v>60.018825878281049</v>
      </c>
      <c r="AB113">
        <f t="shared" si="166"/>
        <v>2.2863429561004498</v>
      </c>
      <c r="AC113">
        <f t="shared" si="167"/>
        <v>3.8093763459105032</v>
      </c>
      <c r="AD113">
        <f t="shared" si="168"/>
        <v>1.510488214273336</v>
      </c>
      <c r="AE113">
        <f t="shared" si="169"/>
        <v>-257.04184692899764</v>
      </c>
      <c r="AF113">
        <f t="shared" si="170"/>
        <v>8.9123947207551648</v>
      </c>
      <c r="AG113">
        <f t="shared" si="171"/>
        <v>0.66538654811244824</v>
      </c>
      <c r="AH113">
        <f t="shared" si="172"/>
        <v>42.085427412287792</v>
      </c>
      <c r="AI113">
        <f t="shared" si="173"/>
        <v>36.575724606031514</v>
      </c>
      <c r="AJ113">
        <f t="shared" si="174"/>
        <v>5.8329070362169295</v>
      </c>
      <c r="AK113">
        <f t="shared" si="175"/>
        <v>36.661260537280107</v>
      </c>
      <c r="AL113">
        <v>609.97275327311092</v>
      </c>
      <c r="AM113">
        <v>565.24941212121189</v>
      </c>
      <c r="AN113">
        <v>1.4190361787417239E-3</v>
      </c>
      <c r="AO113">
        <v>67.031385123391857</v>
      </c>
      <c r="AP113">
        <f t="shared" si="176"/>
        <v>5.828613309047566</v>
      </c>
      <c r="AQ113">
        <v>16.102576952835761</v>
      </c>
      <c r="AR113">
        <v>22.938684242424241</v>
      </c>
      <c r="AS113">
        <v>-2.974033575544348E-4</v>
      </c>
      <c r="AT113">
        <v>77.929578209014963</v>
      </c>
      <c r="AU113">
        <v>0</v>
      </c>
      <c r="AV113">
        <v>0</v>
      </c>
      <c r="AW113">
        <f t="shared" si="177"/>
        <v>1</v>
      </c>
      <c r="AX113">
        <f t="shared" si="178"/>
        <v>0</v>
      </c>
      <c r="AY113">
        <f t="shared" si="179"/>
        <v>52427.390788958721</v>
      </c>
      <c r="AZ113" t="s">
        <v>418</v>
      </c>
      <c r="BA113">
        <v>10261.299999999999</v>
      </c>
      <c r="BB113">
        <v>726.8726923076922</v>
      </c>
      <c r="BC113">
        <v>3279.05</v>
      </c>
      <c r="BD113">
        <f t="shared" si="180"/>
        <v>0.77832826815458989</v>
      </c>
      <c r="BE113">
        <v>-1.5391584728262959</v>
      </c>
      <c r="BF113" t="s">
        <v>913</v>
      </c>
      <c r="BG113">
        <v>10260.6</v>
      </c>
      <c r="BH113">
        <v>893.90791999999999</v>
      </c>
      <c r="BI113">
        <v>1354.51</v>
      </c>
      <c r="BJ113">
        <f t="shared" si="181"/>
        <v>0.34005070468287424</v>
      </c>
      <c r="BK113">
        <v>0.5</v>
      </c>
      <c r="BL113">
        <f t="shared" si="182"/>
        <v>1513.0925995193875</v>
      </c>
      <c r="BM113">
        <f t="shared" si="183"/>
        <v>36.661260537280107</v>
      </c>
      <c r="BN113">
        <f t="shared" si="184"/>
        <v>257.26410235850489</v>
      </c>
      <c r="BO113">
        <f t="shared" si="185"/>
        <v>2.5246583733368484E-2</v>
      </c>
      <c r="BP113">
        <f t="shared" si="186"/>
        <v>1.4208385320152677</v>
      </c>
      <c r="BQ113">
        <f t="shared" si="187"/>
        <v>552.77182355223579</v>
      </c>
      <c r="BR113" t="s">
        <v>914</v>
      </c>
      <c r="BS113">
        <v>616.41999999999996</v>
      </c>
      <c r="BT113">
        <f t="shared" si="188"/>
        <v>616.41999999999996</v>
      </c>
      <c r="BU113">
        <f t="shared" si="189"/>
        <v>0.54491292053953089</v>
      </c>
      <c r="BV113">
        <f t="shared" si="190"/>
        <v>0.6240459564551748</v>
      </c>
      <c r="BW113">
        <f t="shared" si="191"/>
        <v>0.72279663340381506</v>
      </c>
      <c r="BX113">
        <f t="shared" si="192"/>
        <v>0.73386663659867246</v>
      </c>
      <c r="BY113">
        <f t="shared" si="193"/>
        <v>0.7540777022816566</v>
      </c>
      <c r="BZ113">
        <f t="shared" si="194"/>
        <v>0.43032889615532083</v>
      </c>
      <c r="CA113">
        <f t="shared" si="195"/>
        <v>0.56967110384467912</v>
      </c>
      <c r="CB113">
        <v>3648</v>
      </c>
      <c r="CC113">
        <v>300</v>
      </c>
      <c r="CD113">
        <v>300</v>
      </c>
      <c r="CE113">
        <v>300</v>
      </c>
      <c r="CF113">
        <v>10260.6</v>
      </c>
      <c r="CG113">
        <v>1259.3499999999999</v>
      </c>
      <c r="CH113">
        <v>-1.11857E-2</v>
      </c>
      <c r="CI113">
        <v>1.0900000000000001</v>
      </c>
      <c r="CJ113" t="s">
        <v>421</v>
      </c>
      <c r="CK113" t="s">
        <v>421</v>
      </c>
      <c r="CL113" t="s">
        <v>421</v>
      </c>
      <c r="CM113" t="s">
        <v>421</v>
      </c>
      <c r="CN113" t="s">
        <v>421</v>
      </c>
      <c r="CO113" t="s">
        <v>421</v>
      </c>
      <c r="CP113" t="s">
        <v>421</v>
      </c>
      <c r="CQ113" t="s">
        <v>421</v>
      </c>
      <c r="CR113" t="s">
        <v>421</v>
      </c>
      <c r="CS113" t="s">
        <v>421</v>
      </c>
      <c r="CT113">
        <f t="shared" si="196"/>
        <v>1799.89</v>
      </c>
      <c r="CU113">
        <f t="shared" si="197"/>
        <v>1513.0925995193875</v>
      </c>
      <c r="CV113">
        <f t="shared" si="198"/>
        <v>0.84065837330025017</v>
      </c>
      <c r="CW113">
        <f t="shared" si="199"/>
        <v>0.16087066046948303</v>
      </c>
      <c r="CX113">
        <v>6</v>
      </c>
      <c r="CY113">
        <v>0.5</v>
      </c>
      <c r="CZ113" t="s">
        <v>422</v>
      </c>
      <c r="DA113">
        <v>2</v>
      </c>
      <c r="DB113" t="b">
        <v>1</v>
      </c>
      <c r="DC113">
        <v>1657400499</v>
      </c>
      <c r="DD113">
        <v>552.26199999999994</v>
      </c>
      <c r="DE113">
        <v>600.02099999999996</v>
      </c>
      <c r="DF113">
        <v>22.938500000000001</v>
      </c>
      <c r="DG113">
        <v>16.0992</v>
      </c>
      <c r="DH113">
        <v>551.90099999999995</v>
      </c>
      <c r="DI113">
        <v>22.880800000000001</v>
      </c>
      <c r="DJ113">
        <v>499.97300000000001</v>
      </c>
      <c r="DK113">
        <v>99.5732</v>
      </c>
      <c r="DL113">
        <v>9.9531700000000001E-2</v>
      </c>
      <c r="DM113">
        <v>28.0656</v>
      </c>
      <c r="DN113">
        <v>28.009</v>
      </c>
      <c r="DO113">
        <v>999.9</v>
      </c>
      <c r="DP113">
        <v>0</v>
      </c>
      <c r="DQ113">
        <v>0</v>
      </c>
      <c r="DR113">
        <v>9992.5</v>
      </c>
      <c r="DS113">
        <v>0</v>
      </c>
      <c r="DT113">
        <v>614.36699999999996</v>
      </c>
      <c r="DU113">
        <v>-47.758899999999997</v>
      </c>
      <c r="DV113">
        <v>565.22699999999998</v>
      </c>
      <c r="DW113">
        <v>609.83900000000006</v>
      </c>
      <c r="DX113">
        <v>6.8392799999999996</v>
      </c>
      <c r="DY113">
        <v>600.02099999999996</v>
      </c>
      <c r="DZ113">
        <v>16.0992</v>
      </c>
      <c r="EA113">
        <v>2.2840600000000002</v>
      </c>
      <c r="EB113">
        <v>1.6030500000000001</v>
      </c>
      <c r="EC113">
        <v>19.564399999999999</v>
      </c>
      <c r="ED113">
        <v>13.988200000000001</v>
      </c>
      <c r="EE113">
        <v>1799.89</v>
      </c>
      <c r="EF113">
        <v>0.97799100000000005</v>
      </c>
      <c r="EG113">
        <v>2.20092E-2</v>
      </c>
      <c r="EH113">
        <v>0</v>
      </c>
      <c r="EI113">
        <v>894.45299999999997</v>
      </c>
      <c r="EJ113">
        <v>5.0007299999999999</v>
      </c>
      <c r="EK113">
        <v>18574.400000000001</v>
      </c>
      <c r="EL113">
        <v>14732.4</v>
      </c>
      <c r="EM113">
        <v>46.436999999999998</v>
      </c>
      <c r="EN113">
        <v>48.061999999999998</v>
      </c>
      <c r="EO113">
        <v>47.311999999999998</v>
      </c>
      <c r="EP113">
        <v>47.375</v>
      </c>
      <c r="EQ113">
        <v>48</v>
      </c>
      <c r="ER113">
        <v>1755.39</v>
      </c>
      <c r="ES113">
        <v>39.5</v>
      </c>
      <c r="ET113">
        <v>0</v>
      </c>
      <c r="EU113">
        <v>146.79999995231631</v>
      </c>
      <c r="EV113">
        <v>0</v>
      </c>
      <c r="EW113">
        <v>893.90791999999999</v>
      </c>
      <c r="EX113">
        <v>4.178461550842024</v>
      </c>
      <c r="EY113">
        <v>-9881.1230682165715</v>
      </c>
      <c r="EZ113">
        <v>19188.419999999998</v>
      </c>
      <c r="FA113">
        <v>15</v>
      </c>
      <c r="FB113">
        <v>1657400434</v>
      </c>
      <c r="FC113" t="s">
        <v>915</v>
      </c>
      <c r="FD113">
        <v>1657400429</v>
      </c>
      <c r="FE113">
        <v>1657400434</v>
      </c>
      <c r="FF113">
        <v>121</v>
      </c>
      <c r="FG113">
        <v>-1.7000000000000001E-2</v>
      </c>
      <c r="FH113">
        <v>2E-3</v>
      </c>
      <c r="FI113">
        <v>0.35499999999999998</v>
      </c>
      <c r="FJ113">
        <v>1.2E-2</v>
      </c>
      <c r="FK113">
        <v>600</v>
      </c>
      <c r="FL113">
        <v>16</v>
      </c>
      <c r="FM113">
        <v>0.05</v>
      </c>
      <c r="FN113">
        <v>0.01</v>
      </c>
      <c r="FO113">
        <v>-47.695365000000002</v>
      </c>
      <c r="FP113">
        <v>-0.33541913696053788</v>
      </c>
      <c r="FQ113">
        <v>0.11641304168777621</v>
      </c>
      <c r="FR113">
        <v>1</v>
      </c>
      <c r="FS113">
        <v>6.8495474999999999</v>
      </c>
      <c r="FT113">
        <v>-9.2574934333968087E-2</v>
      </c>
      <c r="FU113">
        <v>9.412942353483356E-3</v>
      </c>
      <c r="FV113">
        <v>1</v>
      </c>
      <c r="FW113">
        <v>2</v>
      </c>
      <c r="FX113">
        <v>2</v>
      </c>
      <c r="FY113" t="s">
        <v>424</v>
      </c>
      <c r="FZ113">
        <v>2.9062000000000001</v>
      </c>
      <c r="GA113">
        <v>2.8535499999999998</v>
      </c>
      <c r="GB113">
        <v>0.123623</v>
      </c>
      <c r="GC113">
        <v>0.133413</v>
      </c>
      <c r="GD113">
        <v>0.108638</v>
      </c>
      <c r="GE113">
        <v>8.6807400000000007E-2</v>
      </c>
      <c r="GF113">
        <v>28934.7</v>
      </c>
      <c r="GG113">
        <v>23013.8</v>
      </c>
      <c r="GH113">
        <v>30435.5</v>
      </c>
      <c r="GI113">
        <v>24528.2</v>
      </c>
      <c r="GJ113">
        <v>35535.5</v>
      </c>
      <c r="GK113">
        <v>30094.799999999999</v>
      </c>
      <c r="GL113">
        <v>41302.6</v>
      </c>
      <c r="GM113">
        <v>33919</v>
      </c>
      <c r="GN113">
        <v>2.0472000000000001</v>
      </c>
      <c r="GO113">
        <v>1.92655</v>
      </c>
      <c r="GP113">
        <v>1.43722E-2</v>
      </c>
      <c r="GQ113">
        <v>0</v>
      </c>
      <c r="GR113">
        <v>27.7744</v>
      </c>
      <c r="GS113">
        <v>999.9</v>
      </c>
      <c r="GT113">
        <v>55.8</v>
      </c>
      <c r="GU113">
        <v>35.799999999999997</v>
      </c>
      <c r="GV113">
        <v>33.082099999999997</v>
      </c>
      <c r="GW113">
        <v>62.078099999999999</v>
      </c>
      <c r="GX113">
        <v>24.154599999999999</v>
      </c>
      <c r="GY113">
        <v>1</v>
      </c>
      <c r="GZ113">
        <v>0.53792899999999999</v>
      </c>
      <c r="HA113">
        <v>4.6679199999999996</v>
      </c>
      <c r="HB113">
        <v>20.240100000000002</v>
      </c>
      <c r="HC113">
        <v>5.2316700000000003</v>
      </c>
      <c r="HD113">
        <v>11.9535</v>
      </c>
      <c r="HE113">
        <v>4.9864499999999996</v>
      </c>
      <c r="HF113">
        <v>3.28565</v>
      </c>
      <c r="HG113">
        <v>9999</v>
      </c>
      <c r="HH113">
        <v>9999</v>
      </c>
      <c r="HI113">
        <v>9999</v>
      </c>
      <c r="HJ113">
        <v>191.3</v>
      </c>
      <c r="HK113">
        <v>1.86111</v>
      </c>
      <c r="HL113">
        <v>1.85894</v>
      </c>
      <c r="HM113">
        <v>1.85928</v>
      </c>
      <c r="HN113">
        <v>1.8575900000000001</v>
      </c>
      <c r="HO113">
        <v>1.8595600000000001</v>
      </c>
      <c r="HP113">
        <v>1.85686</v>
      </c>
      <c r="HQ113">
        <v>1.8653900000000001</v>
      </c>
      <c r="HR113">
        <v>1.8646199999999999</v>
      </c>
      <c r="HS113">
        <v>0</v>
      </c>
      <c r="HT113">
        <v>0</v>
      </c>
      <c r="HU113">
        <v>0</v>
      </c>
      <c r="HV113">
        <v>0</v>
      </c>
      <c r="HW113" t="s">
        <v>425</v>
      </c>
      <c r="HX113" t="s">
        <v>426</v>
      </c>
      <c r="HY113" t="s">
        <v>427</v>
      </c>
      <c r="HZ113" t="s">
        <v>427</v>
      </c>
      <c r="IA113" t="s">
        <v>427</v>
      </c>
      <c r="IB113" t="s">
        <v>427</v>
      </c>
      <c r="IC113">
        <v>0</v>
      </c>
      <c r="ID113">
        <v>100</v>
      </c>
      <c r="IE113">
        <v>100</v>
      </c>
      <c r="IF113">
        <v>0.36099999999999999</v>
      </c>
      <c r="IG113">
        <v>5.7700000000000001E-2</v>
      </c>
      <c r="IH113">
        <v>0.1020890596955448</v>
      </c>
      <c r="II113">
        <v>1.158620315000149E-3</v>
      </c>
      <c r="IJ113">
        <v>-1.4607559310062331E-6</v>
      </c>
      <c r="IK113">
        <v>3.8484305645441042E-10</v>
      </c>
      <c r="IL113">
        <v>-4.0028142734687591E-2</v>
      </c>
      <c r="IM113">
        <v>3.0484640434847699E-3</v>
      </c>
      <c r="IN113">
        <v>-9.3584587959385786E-5</v>
      </c>
      <c r="IO113">
        <v>6.42983829145831E-6</v>
      </c>
      <c r="IP113">
        <v>4</v>
      </c>
      <c r="IQ113">
        <v>2084</v>
      </c>
      <c r="IR113">
        <v>2</v>
      </c>
      <c r="IS113">
        <v>32</v>
      </c>
      <c r="IT113">
        <v>1.2</v>
      </c>
      <c r="IU113">
        <v>1.1000000000000001</v>
      </c>
      <c r="IV113">
        <v>1.40381</v>
      </c>
      <c r="IW113">
        <v>2.4499499999999999</v>
      </c>
      <c r="IX113">
        <v>1.54297</v>
      </c>
      <c r="IY113">
        <v>2.3535200000000001</v>
      </c>
      <c r="IZ113">
        <v>1.54541</v>
      </c>
      <c r="JA113">
        <v>2.2705099999999998</v>
      </c>
      <c r="JB113">
        <v>38.354500000000002</v>
      </c>
      <c r="JC113">
        <v>15.804399999999999</v>
      </c>
      <c r="JD113">
        <v>18</v>
      </c>
      <c r="JE113">
        <v>512.61500000000001</v>
      </c>
      <c r="JF113">
        <v>501.20499999999998</v>
      </c>
      <c r="JG113">
        <v>22.905799999999999</v>
      </c>
      <c r="JH113">
        <v>33.826599999999999</v>
      </c>
      <c r="JI113">
        <v>30.000299999999999</v>
      </c>
      <c r="JJ113">
        <v>33.722299999999997</v>
      </c>
      <c r="JK113">
        <v>33.652700000000003</v>
      </c>
      <c r="JL113">
        <v>28.190799999999999</v>
      </c>
      <c r="JM113">
        <v>57.384099999999997</v>
      </c>
      <c r="JN113">
        <v>0</v>
      </c>
      <c r="JO113">
        <v>22.902000000000001</v>
      </c>
      <c r="JP113">
        <v>600</v>
      </c>
      <c r="JQ113">
        <v>16.171199999999999</v>
      </c>
      <c r="JR113">
        <v>99.409599999999998</v>
      </c>
      <c r="JS113">
        <v>99.189899999999994</v>
      </c>
    </row>
    <row r="114" spans="1:279" x14ac:dyDescent="0.25">
      <c r="A114">
        <v>98</v>
      </c>
      <c r="B114">
        <v>1657400664</v>
      </c>
      <c r="C114">
        <v>23560</v>
      </c>
      <c r="D114" t="s">
        <v>916</v>
      </c>
      <c r="E114" t="s">
        <v>917</v>
      </c>
      <c r="F114" t="s">
        <v>413</v>
      </c>
      <c r="G114" t="s">
        <v>414</v>
      </c>
      <c r="H114" t="s">
        <v>856</v>
      </c>
      <c r="I114" t="s">
        <v>598</v>
      </c>
      <c r="J114" t="s">
        <v>857</v>
      </c>
      <c r="K114">
        <v>1657400664</v>
      </c>
      <c r="L114">
        <f t="shared" si="150"/>
        <v>5.9015093138313083E-3</v>
      </c>
      <c r="M114">
        <f t="shared" si="151"/>
        <v>5.9015093138313084</v>
      </c>
      <c r="N114">
        <f t="shared" si="152"/>
        <v>40.610372425178042</v>
      </c>
      <c r="O114">
        <f t="shared" si="153"/>
        <v>745.83500000000004</v>
      </c>
      <c r="P114">
        <f t="shared" si="154"/>
        <v>560.81612608846638</v>
      </c>
      <c r="Q114">
        <f t="shared" si="155"/>
        <v>55.899628561073506</v>
      </c>
      <c r="R114">
        <f t="shared" si="156"/>
        <v>74.341477586669001</v>
      </c>
      <c r="S114">
        <f t="shared" si="157"/>
        <v>0.41008743630154604</v>
      </c>
      <c r="T114">
        <f t="shared" si="158"/>
        <v>2.9203450899551178</v>
      </c>
      <c r="U114">
        <f t="shared" si="159"/>
        <v>0.38057208542881288</v>
      </c>
      <c r="V114">
        <f t="shared" si="160"/>
        <v>0.2403321260170948</v>
      </c>
      <c r="W114">
        <f t="shared" si="161"/>
        <v>289.53193707236113</v>
      </c>
      <c r="X114">
        <f t="shared" si="162"/>
        <v>28.195526555787382</v>
      </c>
      <c r="Y114">
        <f t="shared" si="163"/>
        <v>27.925899999999999</v>
      </c>
      <c r="Z114">
        <f t="shared" si="164"/>
        <v>3.77847768184844</v>
      </c>
      <c r="AA114">
        <f t="shared" si="165"/>
        <v>59.997262128627213</v>
      </c>
      <c r="AB114">
        <f t="shared" si="166"/>
        <v>2.2797880355709399</v>
      </c>
      <c r="AC114">
        <f t="shared" si="167"/>
        <v>3.7998201162635339</v>
      </c>
      <c r="AD114">
        <f t="shared" si="168"/>
        <v>1.4986896462775001</v>
      </c>
      <c r="AE114">
        <f t="shared" si="169"/>
        <v>-260.25656073996072</v>
      </c>
      <c r="AF114">
        <f t="shared" si="170"/>
        <v>15.20886285770154</v>
      </c>
      <c r="AG114">
        <f t="shared" si="171"/>
        <v>1.1349104503348917</v>
      </c>
      <c r="AH114">
        <f t="shared" si="172"/>
        <v>45.619149640436824</v>
      </c>
      <c r="AI114">
        <f t="shared" si="173"/>
        <v>40.848153595637797</v>
      </c>
      <c r="AJ114">
        <f t="shared" si="174"/>
        <v>5.9036821607488639</v>
      </c>
      <c r="AK114">
        <f t="shared" si="175"/>
        <v>40.610372425178042</v>
      </c>
      <c r="AL114">
        <v>812.93389114934382</v>
      </c>
      <c r="AM114">
        <v>763.29334545454515</v>
      </c>
      <c r="AN114">
        <v>2.1087606236399551E-2</v>
      </c>
      <c r="AO114">
        <v>67.025514882760675</v>
      </c>
      <c r="AP114">
        <f t="shared" si="176"/>
        <v>5.9015093138313084</v>
      </c>
      <c r="AQ114">
        <v>15.95178522847338</v>
      </c>
      <c r="AR114">
        <v>22.87404424242423</v>
      </c>
      <c r="AS114">
        <v>-2.6128115452618821E-4</v>
      </c>
      <c r="AT114">
        <v>77.98818872217727</v>
      </c>
      <c r="AU114">
        <v>0</v>
      </c>
      <c r="AV114">
        <v>0</v>
      </c>
      <c r="AW114">
        <f t="shared" si="177"/>
        <v>1</v>
      </c>
      <c r="AX114">
        <f t="shared" si="178"/>
        <v>0</v>
      </c>
      <c r="AY114">
        <f t="shared" si="179"/>
        <v>52423.68089382811</v>
      </c>
      <c r="AZ114" t="s">
        <v>418</v>
      </c>
      <c r="BA114">
        <v>10261.299999999999</v>
      </c>
      <c r="BB114">
        <v>726.8726923076922</v>
      </c>
      <c r="BC114">
        <v>3279.05</v>
      </c>
      <c r="BD114">
        <f t="shared" si="180"/>
        <v>0.77832826815458989</v>
      </c>
      <c r="BE114">
        <v>-1.5391584728262959</v>
      </c>
      <c r="BF114" t="s">
        <v>918</v>
      </c>
      <c r="BG114">
        <v>10259.5</v>
      </c>
      <c r="BH114">
        <v>872.71561538461538</v>
      </c>
      <c r="BI114">
        <v>1312.59</v>
      </c>
      <c r="BJ114">
        <f t="shared" si="181"/>
        <v>0.33511940866179424</v>
      </c>
      <c r="BK114">
        <v>0.5</v>
      </c>
      <c r="BL114">
        <f t="shared" si="182"/>
        <v>1513.0001995193579</v>
      </c>
      <c r="BM114">
        <f t="shared" si="183"/>
        <v>40.610372425178042</v>
      </c>
      <c r="BN114">
        <f t="shared" si="184"/>
        <v>253.51786608405197</v>
      </c>
      <c r="BO114">
        <f t="shared" si="185"/>
        <v>2.7858245432746263E-2</v>
      </c>
      <c r="BP114">
        <f t="shared" si="186"/>
        <v>1.4981525076375719</v>
      </c>
      <c r="BQ114">
        <f t="shared" si="187"/>
        <v>545.660048327558</v>
      </c>
      <c r="BR114" t="s">
        <v>919</v>
      </c>
      <c r="BS114">
        <v>606.59</v>
      </c>
      <c r="BT114">
        <f t="shared" si="188"/>
        <v>606.59</v>
      </c>
      <c r="BU114">
        <f t="shared" si="189"/>
        <v>0.53786787953587933</v>
      </c>
      <c r="BV114">
        <f t="shared" si="190"/>
        <v>0.6230515362824145</v>
      </c>
      <c r="BW114">
        <f t="shared" si="191"/>
        <v>0.73582392252830731</v>
      </c>
      <c r="BX114">
        <f t="shared" si="192"/>
        <v>0.75100117213278905</v>
      </c>
      <c r="BY114">
        <f t="shared" si="193"/>
        <v>0.77050289338168421</v>
      </c>
      <c r="BZ114">
        <f t="shared" si="194"/>
        <v>0.433058403827218</v>
      </c>
      <c r="CA114">
        <f t="shared" si="195"/>
        <v>0.56694159617278195</v>
      </c>
      <c r="CB114">
        <v>3650</v>
      </c>
      <c r="CC114">
        <v>300</v>
      </c>
      <c r="CD114">
        <v>300</v>
      </c>
      <c r="CE114">
        <v>300</v>
      </c>
      <c r="CF114">
        <v>10259.5</v>
      </c>
      <c r="CG114">
        <v>1219.74</v>
      </c>
      <c r="CH114">
        <v>-1.1183999999999999E-2</v>
      </c>
      <c r="CI114">
        <v>2.3199999999999998</v>
      </c>
      <c r="CJ114" t="s">
        <v>421</v>
      </c>
      <c r="CK114" t="s">
        <v>421</v>
      </c>
      <c r="CL114" t="s">
        <v>421</v>
      </c>
      <c r="CM114" t="s">
        <v>421</v>
      </c>
      <c r="CN114" t="s">
        <v>421</v>
      </c>
      <c r="CO114" t="s">
        <v>421</v>
      </c>
      <c r="CP114" t="s">
        <v>421</v>
      </c>
      <c r="CQ114" t="s">
        <v>421</v>
      </c>
      <c r="CR114" t="s">
        <v>421</v>
      </c>
      <c r="CS114" t="s">
        <v>421</v>
      </c>
      <c r="CT114">
        <f t="shared" si="196"/>
        <v>1799.78</v>
      </c>
      <c r="CU114">
        <f t="shared" si="197"/>
        <v>1513.0001995193579</v>
      </c>
      <c r="CV114">
        <f t="shared" si="198"/>
        <v>0.84065841353907589</v>
      </c>
      <c r="CW114">
        <f t="shared" si="199"/>
        <v>0.16087073813041658</v>
      </c>
      <c r="CX114">
        <v>6</v>
      </c>
      <c r="CY114">
        <v>0.5</v>
      </c>
      <c r="CZ114" t="s">
        <v>422</v>
      </c>
      <c r="DA114">
        <v>2</v>
      </c>
      <c r="DB114" t="b">
        <v>1</v>
      </c>
      <c r="DC114">
        <v>1657400664</v>
      </c>
      <c r="DD114">
        <v>745.83500000000004</v>
      </c>
      <c r="DE114">
        <v>800.14300000000003</v>
      </c>
      <c r="DF114">
        <v>22.8721</v>
      </c>
      <c r="DG114">
        <v>15.9489</v>
      </c>
      <c r="DH114">
        <v>745.33600000000001</v>
      </c>
      <c r="DI114">
        <v>22.820900000000002</v>
      </c>
      <c r="DJ114">
        <v>499.94099999999997</v>
      </c>
      <c r="DK114">
        <v>99.575800000000001</v>
      </c>
      <c r="DL114">
        <v>9.9701399999999996E-2</v>
      </c>
      <c r="DM114">
        <v>28.022500000000001</v>
      </c>
      <c r="DN114">
        <v>27.925899999999999</v>
      </c>
      <c r="DO114">
        <v>999.9</v>
      </c>
      <c r="DP114">
        <v>0</v>
      </c>
      <c r="DQ114">
        <v>0</v>
      </c>
      <c r="DR114">
        <v>9990</v>
      </c>
      <c r="DS114">
        <v>0</v>
      </c>
      <c r="DT114">
        <v>442.43799999999999</v>
      </c>
      <c r="DU114">
        <v>-54.307600000000001</v>
      </c>
      <c r="DV114">
        <v>763.29300000000001</v>
      </c>
      <c r="DW114">
        <v>813.11099999999999</v>
      </c>
      <c r="DX114">
        <v>6.9231999999999996</v>
      </c>
      <c r="DY114">
        <v>800.14300000000003</v>
      </c>
      <c r="DZ114">
        <v>15.9489</v>
      </c>
      <c r="EA114">
        <v>2.2775099999999999</v>
      </c>
      <c r="EB114">
        <v>1.58813</v>
      </c>
      <c r="EC114">
        <v>19.5182</v>
      </c>
      <c r="ED114">
        <v>13.844099999999999</v>
      </c>
      <c r="EE114">
        <v>1799.78</v>
      </c>
      <c r="EF114">
        <v>0.97799100000000005</v>
      </c>
      <c r="EG114">
        <v>2.20092E-2</v>
      </c>
      <c r="EH114">
        <v>0</v>
      </c>
      <c r="EI114">
        <v>871.96100000000001</v>
      </c>
      <c r="EJ114">
        <v>5.0007299999999999</v>
      </c>
      <c r="EK114">
        <v>18076</v>
      </c>
      <c r="EL114">
        <v>14731.5</v>
      </c>
      <c r="EM114">
        <v>46.5</v>
      </c>
      <c r="EN114">
        <v>47.936999999999998</v>
      </c>
      <c r="EO114">
        <v>47.311999999999998</v>
      </c>
      <c r="EP114">
        <v>47.5</v>
      </c>
      <c r="EQ114">
        <v>48.25</v>
      </c>
      <c r="ER114">
        <v>1755.28</v>
      </c>
      <c r="ES114">
        <v>39.5</v>
      </c>
      <c r="ET114">
        <v>0</v>
      </c>
      <c r="EU114">
        <v>164.79999995231631</v>
      </c>
      <c r="EV114">
        <v>0</v>
      </c>
      <c r="EW114">
        <v>872.71561538461538</v>
      </c>
      <c r="EX114">
        <v>-6.5658803559216636</v>
      </c>
      <c r="EY114">
        <v>-367.74017114835181</v>
      </c>
      <c r="EZ114">
        <v>18118.469230769231</v>
      </c>
      <c r="FA114">
        <v>15</v>
      </c>
      <c r="FB114">
        <v>1657400590.5</v>
      </c>
      <c r="FC114" t="s">
        <v>920</v>
      </c>
      <c r="FD114">
        <v>1657400582.5</v>
      </c>
      <c r="FE114">
        <v>1657400590.5</v>
      </c>
      <c r="FF114">
        <v>122</v>
      </c>
      <c r="FG114">
        <v>0.186</v>
      </c>
      <c r="FH114">
        <v>-6.0000000000000001E-3</v>
      </c>
      <c r="FI114">
        <v>0.47699999999999998</v>
      </c>
      <c r="FJ114">
        <v>5.0000000000000001E-3</v>
      </c>
      <c r="FK114">
        <v>800</v>
      </c>
      <c r="FL114">
        <v>16</v>
      </c>
      <c r="FM114">
        <v>0.05</v>
      </c>
      <c r="FN114">
        <v>0.01</v>
      </c>
      <c r="FO114">
        <v>-54.17571499999999</v>
      </c>
      <c r="FP114">
        <v>0.3571834896811053</v>
      </c>
      <c r="FQ114">
        <v>0.1113145667691337</v>
      </c>
      <c r="FR114">
        <v>1</v>
      </c>
      <c r="FS114">
        <v>6.9381822499999997</v>
      </c>
      <c r="FT114">
        <v>-5.9755609756098622E-2</v>
      </c>
      <c r="FU114">
        <v>5.8789690794815814E-3</v>
      </c>
      <c r="FV114">
        <v>1</v>
      </c>
      <c r="FW114">
        <v>2</v>
      </c>
      <c r="FX114">
        <v>2</v>
      </c>
      <c r="FY114" t="s">
        <v>424</v>
      </c>
      <c r="FZ114">
        <v>2.90611</v>
      </c>
      <c r="GA114">
        <v>2.8536999999999999</v>
      </c>
      <c r="GB114">
        <v>0.15253800000000001</v>
      </c>
      <c r="GC114">
        <v>0.16255900000000001</v>
      </c>
      <c r="GD114">
        <v>0.10843700000000001</v>
      </c>
      <c r="GE114">
        <v>8.6215399999999998E-2</v>
      </c>
      <c r="GF114">
        <v>27977.8</v>
      </c>
      <c r="GG114">
        <v>22237.3</v>
      </c>
      <c r="GH114">
        <v>30435.200000000001</v>
      </c>
      <c r="GI114">
        <v>24527.4</v>
      </c>
      <c r="GJ114">
        <v>35543.699999999997</v>
      </c>
      <c r="GK114">
        <v>30113.3</v>
      </c>
      <c r="GL114">
        <v>41302.6</v>
      </c>
      <c r="GM114">
        <v>33917.9</v>
      </c>
      <c r="GN114">
        <v>2.0472199999999998</v>
      </c>
      <c r="GO114">
        <v>1.9276500000000001</v>
      </c>
      <c r="GP114">
        <v>2.35438E-2</v>
      </c>
      <c r="GQ114">
        <v>0</v>
      </c>
      <c r="GR114">
        <v>27.541399999999999</v>
      </c>
      <c r="GS114">
        <v>999.9</v>
      </c>
      <c r="GT114">
        <v>55.7</v>
      </c>
      <c r="GU114">
        <v>35.799999999999997</v>
      </c>
      <c r="GV114">
        <v>33.0242</v>
      </c>
      <c r="GW114">
        <v>62.048099999999998</v>
      </c>
      <c r="GX114">
        <v>24.014399999999998</v>
      </c>
      <c r="GY114">
        <v>1</v>
      </c>
      <c r="GZ114">
        <v>0.53155200000000002</v>
      </c>
      <c r="HA114">
        <v>3.2350500000000002</v>
      </c>
      <c r="HB114">
        <v>20.2744</v>
      </c>
      <c r="HC114">
        <v>5.2339099999999998</v>
      </c>
      <c r="HD114">
        <v>11.9506</v>
      </c>
      <c r="HE114">
        <v>4.98665</v>
      </c>
      <c r="HF114">
        <v>3.2863000000000002</v>
      </c>
      <c r="HG114">
        <v>9999</v>
      </c>
      <c r="HH114">
        <v>9999</v>
      </c>
      <c r="HI114">
        <v>9999</v>
      </c>
      <c r="HJ114">
        <v>191.3</v>
      </c>
      <c r="HK114">
        <v>1.8611599999999999</v>
      </c>
      <c r="HL114">
        <v>1.8589199999999999</v>
      </c>
      <c r="HM114">
        <v>1.85928</v>
      </c>
      <c r="HN114">
        <v>1.8575999999999999</v>
      </c>
      <c r="HO114">
        <v>1.8595299999999999</v>
      </c>
      <c r="HP114">
        <v>1.85687</v>
      </c>
      <c r="HQ114">
        <v>1.8653900000000001</v>
      </c>
      <c r="HR114">
        <v>1.8646199999999999</v>
      </c>
      <c r="HS114">
        <v>0</v>
      </c>
      <c r="HT114">
        <v>0</v>
      </c>
      <c r="HU114">
        <v>0</v>
      </c>
      <c r="HV114">
        <v>0</v>
      </c>
      <c r="HW114" t="s">
        <v>425</v>
      </c>
      <c r="HX114" t="s">
        <v>426</v>
      </c>
      <c r="HY114" t="s">
        <v>427</v>
      </c>
      <c r="HZ114" t="s">
        <v>427</v>
      </c>
      <c r="IA114" t="s">
        <v>427</v>
      </c>
      <c r="IB114" t="s">
        <v>427</v>
      </c>
      <c r="IC114">
        <v>0</v>
      </c>
      <c r="ID114">
        <v>100</v>
      </c>
      <c r="IE114">
        <v>100</v>
      </c>
      <c r="IF114">
        <v>0.499</v>
      </c>
      <c r="IG114">
        <v>5.1200000000000002E-2</v>
      </c>
      <c r="IH114">
        <v>0.28770627405604998</v>
      </c>
      <c r="II114">
        <v>1.158620315000149E-3</v>
      </c>
      <c r="IJ114">
        <v>-1.4607559310062331E-6</v>
      </c>
      <c r="IK114">
        <v>3.8484305645441042E-10</v>
      </c>
      <c r="IL114">
        <v>-4.5966137782015921E-2</v>
      </c>
      <c r="IM114">
        <v>3.0484640434847699E-3</v>
      </c>
      <c r="IN114">
        <v>-9.3584587959385786E-5</v>
      </c>
      <c r="IO114">
        <v>6.42983829145831E-6</v>
      </c>
      <c r="IP114">
        <v>4</v>
      </c>
      <c r="IQ114">
        <v>2084</v>
      </c>
      <c r="IR114">
        <v>2</v>
      </c>
      <c r="IS114">
        <v>32</v>
      </c>
      <c r="IT114">
        <v>1.4</v>
      </c>
      <c r="IU114">
        <v>1.2</v>
      </c>
      <c r="IV114">
        <v>1.7785599999999999</v>
      </c>
      <c r="IW114">
        <v>2.4401899999999999</v>
      </c>
      <c r="IX114">
        <v>1.54297</v>
      </c>
      <c r="IY114">
        <v>2.3547400000000001</v>
      </c>
      <c r="IZ114">
        <v>1.54541</v>
      </c>
      <c r="JA114">
        <v>2.34009</v>
      </c>
      <c r="JB114">
        <v>38.232399999999998</v>
      </c>
      <c r="JC114">
        <v>15.8307</v>
      </c>
      <c r="JD114">
        <v>18</v>
      </c>
      <c r="JE114">
        <v>512.74400000000003</v>
      </c>
      <c r="JF114">
        <v>502.04500000000002</v>
      </c>
      <c r="JG114">
        <v>23.8462</v>
      </c>
      <c r="JH114">
        <v>33.823900000000002</v>
      </c>
      <c r="JI114">
        <v>29.9998</v>
      </c>
      <c r="JJ114">
        <v>33.736199999999997</v>
      </c>
      <c r="JK114">
        <v>33.658799999999999</v>
      </c>
      <c r="JL114">
        <v>35.691600000000001</v>
      </c>
      <c r="JM114">
        <v>57.713999999999999</v>
      </c>
      <c r="JN114">
        <v>0</v>
      </c>
      <c r="JO114">
        <v>23.866099999999999</v>
      </c>
      <c r="JP114">
        <v>800</v>
      </c>
      <c r="JQ114">
        <v>15.950799999999999</v>
      </c>
      <c r="JR114">
        <v>99.409199999999998</v>
      </c>
      <c r="JS114">
        <v>99.186499999999995</v>
      </c>
    </row>
    <row r="115" spans="1:279" x14ac:dyDescent="0.25">
      <c r="A115">
        <v>99</v>
      </c>
      <c r="B115">
        <v>1657400830</v>
      </c>
      <c r="C115">
        <v>23726</v>
      </c>
      <c r="D115" t="s">
        <v>921</v>
      </c>
      <c r="E115" t="s">
        <v>922</v>
      </c>
      <c r="F115" t="s">
        <v>413</v>
      </c>
      <c r="G115" t="s">
        <v>414</v>
      </c>
      <c r="H115" t="s">
        <v>856</v>
      </c>
      <c r="I115" t="s">
        <v>598</v>
      </c>
      <c r="J115" t="s">
        <v>857</v>
      </c>
      <c r="K115">
        <v>1657400830</v>
      </c>
      <c r="L115">
        <f t="shared" si="150"/>
        <v>5.4505199028685872E-3</v>
      </c>
      <c r="M115">
        <f t="shared" si="151"/>
        <v>5.4505199028685869</v>
      </c>
      <c r="N115">
        <f t="shared" si="152"/>
        <v>41.83978864486307</v>
      </c>
      <c r="O115">
        <f t="shared" si="153"/>
        <v>943.59</v>
      </c>
      <c r="P115">
        <f t="shared" si="154"/>
        <v>732.33919807349946</v>
      </c>
      <c r="Q115">
        <f t="shared" si="155"/>
        <v>72.994442472860555</v>
      </c>
      <c r="R115">
        <f t="shared" si="156"/>
        <v>94.050442956152992</v>
      </c>
      <c r="S115">
        <f t="shared" si="157"/>
        <v>0.37271084542834898</v>
      </c>
      <c r="T115">
        <f t="shared" si="158"/>
        <v>2.9222602267711753</v>
      </c>
      <c r="U115">
        <f t="shared" si="159"/>
        <v>0.34817282686476397</v>
      </c>
      <c r="V115">
        <f t="shared" si="160"/>
        <v>0.21967789445816349</v>
      </c>
      <c r="W115">
        <f t="shared" si="161"/>
        <v>289.59360207279695</v>
      </c>
      <c r="X115">
        <f t="shared" si="162"/>
        <v>28.504223127886149</v>
      </c>
      <c r="Y115">
        <f t="shared" si="163"/>
        <v>28.028199999999998</v>
      </c>
      <c r="Z115">
        <f t="shared" si="164"/>
        <v>3.8010827318597697</v>
      </c>
      <c r="AA115">
        <f t="shared" si="165"/>
        <v>59.557692458935406</v>
      </c>
      <c r="AB115">
        <f t="shared" si="166"/>
        <v>2.2884022985349697</v>
      </c>
      <c r="AC115">
        <f t="shared" si="167"/>
        <v>3.8423286800656462</v>
      </c>
      <c r="AD115">
        <f t="shared" si="168"/>
        <v>1.5126804333248001</v>
      </c>
      <c r="AE115">
        <f t="shared" si="169"/>
        <v>-240.36792771650471</v>
      </c>
      <c r="AF115">
        <f t="shared" si="170"/>
        <v>29.19306873695616</v>
      </c>
      <c r="AG115">
        <f t="shared" si="171"/>
        <v>2.1801912615797256</v>
      </c>
      <c r="AH115">
        <f t="shared" si="172"/>
        <v>80.59893435482816</v>
      </c>
      <c r="AI115">
        <f t="shared" si="173"/>
        <v>41.881515131897714</v>
      </c>
      <c r="AJ115">
        <f t="shared" si="174"/>
        <v>5.4487815344611814</v>
      </c>
      <c r="AK115">
        <f t="shared" si="175"/>
        <v>41.83978864486307</v>
      </c>
      <c r="AL115">
        <v>1016.842536106835</v>
      </c>
      <c r="AM115">
        <v>965.7768484848483</v>
      </c>
      <c r="AN115">
        <v>1.8228023467029559E-3</v>
      </c>
      <c r="AO115">
        <v>67.045992227543962</v>
      </c>
      <c r="AP115">
        <f t="shared" si="176"/>
        <v>5.4505199028685869</v>
      </c>
      <c r="AQ115">
        <v>16.569912825945529</v>
      </c>
      <c r="AR115">
        <v>22.95993939393939</v>
      </c>
      <c r="AS115">
        <v>1.137143238582258E-4</v>
      </c>
      <c r="AT115">
        <v>78.128522299457813</v>
      </c>
      <c r="AU115">
        <v>0</v>
      </c>
      <c r="AV115">
        <v>0</v>
      </c>
      <c r="AW115">
        <f t="shared" si="177"/>
        <v>1</v>
      </c>
      <c r="AX115">
        <f t="shared" si="178"/>
        <v>0</v>
      </c>
      <c r="AY115">
        <f t="shared" si="179"/>
        <v>52445.357117955835</v>
      </c>
      <c r="AZ115" t="s">
        <v>418</v>
      </c>
      <c r="BA115">
        <v>10261.299999999999</v>
      </c>
      <c r="BB115">
        <v>726.8726923076922</v>
      </c>
      <c r="BC115">
        <v>3279.05</v>
      </c>
      <c r="BD115">
        <f t="shared" si="180"/>
        <v>0.77832826815458989</v>
      </c>
      <c r="BE115">
        <v>-1.5391584728262959</v>
      </c>
      <c r="BF115" t="s">
        <v>923</v>
      </c>
      <c r="BG115">
        <v>10261.6</v>
      </c>
      <c r="BH115">
        <v>848.68640000000005</v>
      </c>
      <c r="BI115">
        <v>1263.8399999999999</v>
      </c>
      <c r="BJ115">
        <f t="shared" si="181"/>
        <v>0.32848588428915049</v>
      </c>
      <c r="BK115">
        <v>0.5</v>
      </c>
      <c r="BL115">
        <f t="shared" si="182"/>
        <v>1513.3274995195839</v>
      </c>
      <c r="BM115">
        <f t="shared" si="183"/>
        <v>41.83978864486307</v>
      </c>
      <c r="BN115">
        <f t="shared" si="184"/>
        <v>248.55336094938974</v>
      </c>
      <c r="BO115">
        <f t="shared" si="185"/>
        <v>2.8664613001125206E-2</v>
      </c>
      <c r="BP115">
        <f t="shared" si="186"/>
        <v>1.5945135460184836</v>
      </c>
      <c r="BQ115">
        <f t="shared" si="187"/>
        <v>537.04834671704884</v>
      </c>
      <c r="BR115" t="s">
        <v>924</v>
      </c>
      <c r="BS115">
        <v>600.39</v>
      </c>
      <c r="BT115">
        <f t="shared" si="188"/>
        <v>600.39</v>
      </c>
      <c r="BU115">
        <f t="shared" si="189"/>
        <v>0.52494777819977212</v>
      </c>
      <c r="BV115">
        <f t="shared" si="190"/>
        <v>0.62574964202275973</v>
      </c>
      <c r="BW115">
        <f t="shared" si="191"/>
        <v>0.75232018994571914</v>
      </c>
      <c r="BX115">
        <f t="shared" si="192"/>
        <v>0.77314502028844301</v>
      </c>
      <c r="BY115">
        <f t="shared" si="193"/>
        <v>0.78960423083698816</v>
      </c>
      <c r="BZ115">
        <f t="shared" si="194"/>
        <v>0.44267685634416276</v>
      </c>
      <c r="CA115">
        <f t="shared" si="195"/>
        <v>0.55732314365583724</v>
      </c>
      <c r="CB115">
        <v>3652</v>
      </c>
      <c r="CC115">
        <v>300</v>
      </c>
      <c r="CD115">
        <v>300</v>
      </c>
      <c r="CE115">
        <v>300</v>
      </c>
      <c r="CF115">
        <v>10261.6</v>
      </c>
      <c r="CG115">
        <v>1174.79</v>
      </c>
      <c r="CH115">
        <v>-1.11863E-2</v>
      </c>
      <c r="CI115">
        <v>1.83</v>
      </c>
      <c r="CJ115" t="s">
        <v>421</v>
      </c>
      <c r="CK115" t="s">
        <v>421</v>
      </c>
      <c r="CL115" t="s">
        <v>421</v>
      </c>
      <c r="CM115" t="s">
        <v>421</v>
      </c>
      <c r="CN115" t="s">
        <v>421</v>
      </c>
      <c r="CO115" t="s">
        <v>421</v>
      </c>
      <c r="CP115" t="s">
        <v>421</v>
      </c>
      <c r="CQ115" t="s">
        <v>421</v>
      </c>
      <c r="CR115" t="s">
        <v>421</v>
      </c>
      <c r="CS115" t="s">
        <v>421</v>
      </c>
      <c r="CT115">
        <f t="shared" si="196"/>
        <v>1800.17</v>
      </c>
      <c r="CU115">
        <f t="shared" si="197"/>
        <v>1513.3274995195839</v>
      </c>
      <c r="CV115">
        <f t="shared" si="198"/>
        <v>0.84065810424547893</v>
      </c>
      <c r="CW115">
        <f t="shared" si="199"/>
        <v>0.16087014119377444</v>
      </c>
      <c r="CX115">
        <v>6</v>
      </c>
      <c r="CY115">
        <v>0.5</v>
      </c>
      <c r="CZ115" t="s">
        <v>422</v>
      </c>
      <c r="DA115">
        <v>2</v>
      </c>
      <c r="DB115" t="b">
        <v>1</v>
      </c>
      <c r="DC115">
        <v>1657400830</v>
      </c>
      <c r="DD115">
        <v>943.59</v>
      </c>
      <c r="DE115">
        <v>1000.02</v>
      </c>
      <c r="DF115">
        <v>22.959099999999999</v>
      </c>
      <c r="DG115">
        <v>16.570399999999999</v>
      </c>
      <c r="DH115">
        <v>943.32500000000005</v>
      </c>
      <c r="DI115">
        <v>22.906500000000001</v>
      </c>
      <c r="DJ115">
        <v>499.97800000000001</v>
      </c>
      <c r="DK115">
        <v>99.573099999999997</v>
      </c>
      <c r="DL115">
        <v>9.9896700000000005E-2</v>
      </c>
      <c r="DM115">
        <v>28.2135</v>
      </c>
      <c r="DN115">
        <v>28.028199999999998</v>
      </c>
      <c r="DO115">
        <v>999.9</v>
      </c>
      <c r="DP115">
        <v>0</v>
      </c>
      <c r="DQ115">
        <v>0</v>
      </c>
      <c r="DR115">
        <v>10001.200000000001</v>
      </c>
      <c r="DS115">
        <v>0</v>
      </c>
      <c r="DT115">
        <v>1649.82</v>
      </c>
      <c r="DU115">
        <v>-56.426000000000002</v>
      </c>
      <c r="DV115">
        <v>965.76300000000003</v>
      </c>
      <c r="DW115">
        <v>1016.87</v>
      </c>
      <c r="DX115">
        <v>6.3887099999999997</v>
      </c>
      <c r="DY115">
        <v>1000.02</v>
      </c>
      <c r="DZ115">
        <v>16.570399999999999</v>
      </c>
      <c r="EA115">
        <v>2.2861099999999999</v>
      </c>
      <c r="EB115">
        <v>1.6499699999999999</v>
      </c>
      <c r="EC115">
        <v>19.578900000000001</v>
      </c>
      <c r="ED115">
        <v>14.4336</v>
      </c>
      <c r="EE115">
        <v>1800.17</v>
      </c>
      <c r="EF115">
        <v>0.97800100000000001</v>
      </c>
      <c r="EG115">
        <v>2.1999299999999999E-2</v>
      </c>
      <c r="EH115">
        <v>0</v>
      </c>
      <c r="EI115">
        <v>847.86099999999999</v>
      </c>
      <c r="EJ115">
        <v>5.0007299999999999</v>
      </c>
      <c r="EK115">
        <v>21003.3</v>
      </c>
      <c r="EL115">
        <v>14734.7</v>
      </c>
      <c r="EM115">
        <v>46</v>
      </c>
      <c r="EN115">
        <v>47.125</v>
      </c>
      <c r="EO115">
        <v>46.811999999999998</v>
      </c>
      <c r="EP115">
        <v>46.811999999999998</v>
      </c>
      <c r="EQ115">
        <v>47.625</v>
      </c>
      <c r="ER115">
        <v>1755.68</v>
      </c>
      <c r="ES115">
        <v>39.49</v>
      </c>
      <c r="ET115">
        <v>0</v>
      </c>
      <c r="EU115">
        <v>165.5</v>
      </c>
      <c r="EV115">
        <v>0</v>
      </c>
      <c r="EW115">
        <v>848.68640000000005</v>
      </c>
      <c r="EX115">
        <v>-8.1183845870034741</v>
      </c>
      <c r="EY115">
        <v>-262.57692187137889</v>
      </c>
      <c r="EZ115">
        <v>21114.955999999998</v>
      </c>
      <c r="FA115">
        <v>15</v>
      </c>
      <c r="FB115">
        <v>1657400737.5</v>
      </c>
      <c r="FC115" t="s">
        <v>925</v>
      </c>
      <c r="FD115">
        <v>1657400734.5</v>
      </c>
      <c r="FE115">
        <v>1657400737.5</v>
      </c>
      <c r="FF115">
        <v>123</v>
      </c>
      <c r="FG115">
        <v>-0.13900000000000001</v>
      </c>
      <c r="FH115">
        <v>1E-3</v>
      </c>
      <c r="FI115">
        <v>0.23100000000000001</v>
      </c>
      <c r="FJ115">
        <v>5.0000000000000001E-3</v>
      </c>
      <c r="FK115">
        <v>1001</v>
      </c>
      <c r="FL115">
        <v>16</v>
      </c>
      <c r="FM115">
        <v>0.04</v>
      </c>
      <c r="FN115">
        <v>0.02</v>
      </c>
      <c r="FO115">
        <v>-56.492377500000003</v>
      </c>
      <c r="FP115">
        <v>0.35027279549721541</v>
      </c>
      <c r="FQ115">
        <v>0.20515072323477229</v>
      </c>
      <c r="FR115">
        <v>1</v>
      </c>
      <c r="FS115">
        <v>6.3835169999999994</v>
      </c>
      <c r="FT115">
        <v>-4.5370356472806933E-2</v>
      </c>
      <c r="FU115">
        <v>1.7519411262939169E-2</v>
      </c>
      <c r="FV115">
        <v>1</v>
      </c>
      <c r="FW115">
        <v>2</v>
      </c>
      <c r="FX115">
        <v>2</v>
      </c>
      <c r="FY115" t="s">
        <v>424</v>
      </c>
      <c r="FZ115">
        <v>2.9069799999999999</v>
      </c>
      <c r="GA115">
        <v>2.85399</v>
      </c>
      <c r="GB115">
        <v>0.17857700000000001</v>
      </c>
      <c r="GC115">
        <v>0.18831200000000001</v>
      </c>
      <c r="GD115">
        <v>0.10879</v>
      </c>
      <c r="GE115">
        <v>8.8704599999999995E-2</v>
      </c>
      <c r="GF115">
        <v>27135.200000000001</v>
      </c>
      <c r="GG115">
        <v>21570.7</v>
      </c>
      <c r="GH115">
        <v>30453.8</v>
      </c>
      <c r="GI115">
        <v>24547</v>
      </c>
      <c r="GJ115">
        <v>35550.699999999997</v>
      </c>
      <c r="GK115">
        <v>30053.9</v>
      </c>
      <c r="GL115">
        <v>41327.4</v>
      </c>
      <c r="GM115">
        <v>33943.5</v>
      </c>
      <c r="GN115">
        <v>2.0516800000000002</v>
      </c>
      <c r="GO115">
        <v>1.9348000000000001</v>
      </c>
      <c r="GP115">
        <v>5.5931500000000002E-2</v>
      </c>
      <c r="GQ115">
        <v>0</v>
      </c>
      <c r="GR115">
        <v>27.1143</v>
      </c>
      <c r="GS115">
        <v>999.9</v>
      </c>
      <c r="GT115">
        <v>55.6</v>
      </c>
      <c r="GU115">
        <v>35.700000000000003</v>
      </c>
      <c r="GV115">
        <v>32.787500000000001</v>
      </c>
      <c r="GW115">
        <v>61.828200000000002</v>
      </c>
      <c r="GX115">
        <v>24.2027</v>
      </c>
      <c r="GY115">
        <v>1</v>
      </c>
      <c r="GZ115">
        <v>0.494921</v>
      </c>
      <c r="HA115">
        <v>3.3014100000000002</v>
      </c>
      <c r="HB115">
        <v>20.272500000000001</v>
      </c>
      <c r="HC115">
        <v>5.2346599999999999</v>
      </c>
      <c r="HD115">
        <v>11.950100000000001</v>
      </c>
      <c r="HE115">
        <v>4.9873000000000003</v>
      </c>
      <c r="HF115">
        <v>3.2862800000000001</v>
      </c>
      <c r="HG115">
        <v>9999</v>
      </c>
      <c r="HH115">
        <v>9999</v>
      </c>
      <c r="HI115">
        <v>9999</v>
      </c>
      <c r="HJ115">
        <v>191.4</v>
      </c>
      <c r="HK115">
        <v>1.86111</v>
      </c>
      <c r="HL115">
        <v>1.85886</v>
      </c>
      <c r="HM115">
        <v>1.85928</v>
      </c>
      <c r="HN115">
        <v>1.8575299999999999</v>
      </c>
      <c r="HO115">
        <v>1.8594599999999999</v>
      </c>
      <c r="HP115">
        <v>1.85684</v>
      </c>
      <c r="HQ115">
        <v>1.8653900000000001</v>
      </c>
      <c r="HR115">
        <v>1.8646</v>
      </c>
      <c r="HS115">
        <v>0</v>
      </c>
      <c r="HT115">
        <v>0</v>
      </c>
      <c r="HU115">
        <v>0</v>
      </c>
      <c r="HV115">
        <v>0</v>
      </c>
      <c r="HW115" t="s">
        <v>425</v>
      </c>
      <c r="HX115" t="s">
        <v>426</v>
      </c>
      <c r="HY115" t="s">
        <v>427</v>
      </c>
      <c r="HZ115" t="s">
        <v>427</v>
      </c>
      <c r="IA115" t="s">
        <v>427</v>
      </c>
      <c r="IB115" t="s">
        <v>427</v>
      </c>
      <c r="IC115">
        <v>0</v>
      </c>
      <c r="ID115">
        <v>100</v>
      </c>
      <c r="IE115">
        <v>100</v>
      </c>
      <c r="IF115">
        <v>0.26500000000000001</v>
      </c>
      <c r="IG115">
        <v>5.2600000000000001E-2</v>
      </c>
      <c r="IH115">
        <v>0.148991188280332</v>
      </c>
      <c r="II115">
        <v>1.158620315000149E-3</v>
      </c>
      <c r="IJ115">
        <v>-1.4607559310062331E-6</v>
      </c>
      <c r="IK115">
        <v>3.8484305645441042E-10</v>
      </c>
      <c r="IL115">
        <v>-4.5423028989401232E-2</v>
      </c>
      <c r="IM115">
        <v>3.0484640434847699E-3</v>
      </c>
      <c r="IN115">
        <v>-9.3584587959385786E-5</v>
      </c>
      <c r="IO115">
        <v>6.42983829145831E-6</v>
      </c>
      <c r="IP115">
        <v>4</v>
      </c>
      <c r="IQ115">
        <v>2084</v>
      </c>
      <c r="IR115">
        <v>2</v>
      </c>
      <c r="IS115">
        <v>32</v>
      </c>
      <c r="IT115">
        <v>1.6</v>
      </c>
      <c r="IU115">
        <v>1.5</v>
      </c>
      <c r="IV115">
        <v>2.1386699999999998</v>
      </c>
      <c r="IW115">
        <v>2.4316399999999998</v>
      </c>
      <c r="IX115">
        <v>1.54297</v>
      </c>
      <c r="IY115">
        <v>2.3535200000000001</v>
      </c>
      <c r="IZ115">
        <v>1.54541</v>
      </c>
      <c r="JA115">
        <v>2.2961399999999998</v>
      </c>
      <c r="JB115">
        <v>37.940600000000003</v>
      </c>
      <c r="JC115">
        <v>15.804399999999999</v>
      </c>
      <c r="JD115">
        <v>18</v>
      </c>
      <c r="JE115">
        <v>513.27300000000002</v>
      </c>
      <c r="JF115">
        <v>505.03899999999999</v>
      </c>
      <c r="JG115">
        <v>24.598700000000001</v>
      </c>
      <c r="JH115">
        <v>33.416899999999998</v>
      </c>
      <c r="JI115">
        <v>30.000599999999999</v>
      </c>
      <c r="JJ115">
        <v>33.456600000000002</v>
      </c>
      <c r="JK115">
        <v>33.406799999999997</v>
      </c>
      <c r="JL115">
        <v>42.9129</v>
      </c>
      <c r="JM115">
        <v>55.176000000000002</v>
      </c>
      <c r="JN115">
        <v>0</v>
      </c>
      <c r="JO115">
        <v>24.4938</v>
      </c>
      <c r="JP115">
        <v>1000</v>
      </c>
      <c r="JQ115">
        <v>16.6433</v>
      </c>
      <c r="JR115">
        <v>99.469300000000004</v>
      </c>
      <c r="JS115">
        <v>99.263300000000001</v>
      </c>
    </row>
    <row r="116" spans="1:279" x14ac:dyDescent="0.25">
      <c r="A116">
        <v>100</v>
      </c>
      <c r="B116">
        <v>1657400961</v>
      </c>
      <c r="C116">
        <v>23857</v>
      </c>
      <c r="D116" t="s">
        <v>926</v>
      </c>
      <c r="E116" t="s">
        <v>927</v>
      </c>
      <c r="F116" t="s">
        <v>413</v>
      </c>
      <c r="G116" t="s">
        <v>414</v>
      </c>
      <c r="H116" t="s">
        <v>856</v>
      </c>
      <c r="I116" t="s">
        <v>598</v>
      </c>
      <c r="J116" t="s">
        <v>857</v>
      </c>
      <c r="K116">
        <v>1657400961</v>
      </c>
      <c r="L116">
        <f t="shared" si="150"/>
        <v>4.9591204461293167E-3</v>
      </c>
      <c r="M116">
        <f t="shared" si="151"/>
        <v>4.959120446129317</v>
      </c>
      <c r="N116">
        <f t="shared" si="152"/>
        <v>42.138869250960134</v>
      </c>
      <c r="O116">
        <f t="shared" si="153"/>
        <v>1142.5999999999999</v>
      </c>
      <c r="P116">
        <f t="shared" si="154"/>
        <v>909.37213888727024</v>
      </c>
      <c r="Q116">
        <f t="shared" si="155"/>
        <v>90.638730671580063</v>
      </c>
      <c r="R116">
        <f t="shared" si="156"/>
        <v>113.88496440199999</v>
      </c>
      <c r="S116">
        <f t="shared" si="157"/>
        <v>0.34190273980154845</v>
      </c>
      <c r="T116">
        <f t="shared" si="158"/>
        <v>2.9288135041017775</v>
      </c>
      <c r="U116">
        <f t="shared" si="159"/>
        <v>0.32117586458260594</v>
      </c>
      <c r="V116">
        <f t="shared" si="160"/>
        <v>0.20249235027094398</v>
      </c>
      <c r="W116">
        <f t="shared" si="161"/>
        <v>289.58402607276594</v>
      </c>
      <c r="X116">
        <f t="shared" si="162"/>
        <v>28.46052976957672</v>
      </c>
      <c r="Y116">
        <f t="shared" si="163"/>
        <v>27.988299999999999</v>
      </c>
      <c r="Z116">
        <f t="shared" si="164"/>
        <v>3.7922521039138828</v>
      </c>
      <c r="AA116">
        <f t="shared" si="165"/>
        <v>60.465974909334363</v>
      </c>
      <c r="AB116">
        <f t="shared" si="166"/>
        <v>2.3003048454760004</v>
      </c>
      <c r="AC116">
        <f t="shared" si="167"/>
        <v>3.8042962987451867</v>
      </c>
      <c r="AD116">
        <f t="shared" si="168"/>
        <v>1.4919472584378823</v>
      </c>
      <c r="AE116">
        <f t="shared" si="169"/>
        <v>-218.69721167430288</v>
      </c>
      <c r="AF116">
        <f t="shared" si="170"/>
        <v>8.5896617336427212</v>
      </c>
      <c r="AG116">
        <f t="shared" si="171"/>
        <v>0.63938454064607231</v>
      </c>
      <c r="AH116">
        <f t="shared" si="172"/>
        <v>80.115860672751836</v>
      </c>
      <c r="AI116">
        <f t="shared" si="173"/>
        <v>42.100808592905217</v>
      </c>
      <c r="AJ116">
        <f t="shared" si="174"/>
        <v>5.0169811311291026</v>
      </c>
      <c r="AK116">
        <f t="shared" si="175"/>
        <v>42.138869250960134</v>
      </c>
      <c r="AL116">
        <v>1221.2478436534391</v>
      </c>
      <c r="AM116">
        <v>1169.5836363636361</v>
      </c>
      <c r="AN116">
        <v>4.3231459989899301E-2</v>
      </c>
      <c r="AO116">
        <v>67.045025604526458</v>
      </c>
      <c r="AP116">
        <f t="shared" si="176"/>
        <v>4.959120446129317</v>
      </c>
      <c r="AQ116">
        <v>17.19838771155958</v>
      </c>
      <c r="AR116">
        <v>23.079173939393929</v>
      </c>
      <c r="AS116">
        <v>-1.1142038190451269E-2</v>
      </c>
      <c r="AT116">
        <v>78.118030193758287</v>
      </c>
      <c r="AU116">
        <v>0</v>
      </c>
      <c r="AV116">
        <v>0</v>
      </c>
      <c r="AW116">
        <f t="shared" si="177"/>
        <v>1</v>
      </c>
      <c r="AX116">
        <f t="shared" si="178"/>
        <v>0</v>
      </c>
      <c r="AY116">
        <f t="shared" si="179"/>
        <v>52663.481914371012</v>
      </c>
      <c r="AZ116" t="s">
        <v>418</v>
      </c>
      <c r="BA116">
        <v>10261.299999999999</v>
      </c>
      <c r="BB116">
        <v>726.8726923076922</v>
      </c>
      <c r="BC116">
        <v>3279.05</v>
      </c>
      <c r="BD116">
        <f t="shared" si="180"/>
        <v>0.77832826815458989</v>
      </c>
      <c r="BE116">
        <v>-1.5391584728262959</v>
      </c>
      <c r="BF116" t="s">
        <v>928</v>
      </c>
      <c r="BG116">
        <v>10261.700000000001</v>
      </c>
      <c r="BH116">
        <v>836.43069230769231</v>
      </c>
      <c r="BI116">
        <v>1231.8900000000001</v>
      </c>
      <c r="BJ116">
        <f t="shared" si="181"/>
        <v>0.32101836015578322</v>
      </c>
      <c r="BK116">
        <v>0.5</v>
      </c>
      <c r="BL116">
        <f t="shared" si="182"/>
        <v>1513.2770995195676</v>
      </c>
      <c r="BM116">
        <f t="shared" si="183"/>
        <v>42.138869250960134</v>
      </c>
      <c r="BN116">
        <f t="shared" si="184"/>
        <v>242.89486647453577</v>
      </c>
      <c r="BO116">
        <f t="shared" si="185"/>
        <v>2.8863205382314478E-2</v>
      </c>
      <c r="BP116">
        <f t="shared" si="186"/>
        <v>1.6618042195325882</v>
      </c>
      <c r="BQ116">
        <f t="shared" si="187"/>
        <v>531.19406744405239</v>
      </c>
      <c r="BR116" t="s">
        <v>929</v>
      </c>
      <c r="BS116">
        <v>593.69000000000005</v>
      </c>
      <c r="BT116">
        <f t="shared" si="188"/>
        <v>593.69000000000005</v>
      </c>
      <c r="BU116">
        <f t="shared" si="189"/>
        <v>0.51806573638880093</v>
      </c>
      <c r="BV116">
        <f t="shared" si="190"/>
        <v>0.61964792806691904</v>
      </c>
      <c r="BW116">
        <f t="shared" si="191"/>
        <v>0.76234098966246611</v>
      </c>
      <c r="BX116">
        <f t="shared" si="192"/>
        <v>0.78306090042610865</v>
      </c>
      <c r="BY116">
        <f t="shared" si="193"/>
        <v>0.80212295353846419</v>
      </c>
      <c r="BZ116">
        <f t="shared" si="194"/>
        <v>0.43981979833748142</v>
      </c>
      <c r="CA116">
        <f t="shared" si="195"/>
        <v>0.56018020166251858</v>
      </c>
      <c r="CB116">
        <v>3654</v>
      </c>
      <c r="CC116">
        <v>300</v>
      </c>
      <c r="CD116">
        <v>300</v>
      </c>
      <c r="CE116">
        <v>300</v>
      </c>
      <c r="CF116">
        <v>10261.700000000001</v>
      </c>
      <c r="CG116">
        <v>1147.2</v>
      </c>
      <c r="CH116">
        <v>-1.1186700000000001E-2</v>
      </c>
      <c r="CI116">
        <v>1.98</v>
      </c>
      <c r="CJ116" t="s">
        <v>421</v>
      </c>
      <c r="CK116" t="s">
        <v>421</v>
      </c>
      <c r="CL116" t="s">
        <v>421</v>
      </c>
      <c r="CM116" t="s">
        <v>421</v>
      </c>
      <c r="CN116" t="s">
        <v>421</v>
      </c>
      <c r="CO116" t="s">
        <v>421</v>
      </c>
      <c r="CP116" t="s">
        <v>421</v>
      </c>
      <c r="CQ116" t="s">
        <v>421</v>
      </c>
      <c r="CR116" t="s">
        <v>421</v>
      </c>
      <c r="CS116" t="s">
        <v>421</v>
      </c>
      <c r="CT116">
        <f t="shared" si="196"/>
        <v>1800.11</v>
      </c>
      <c r="CU116">
        <f t="shared" si="197"/>
        <v>1513.2770995195676</v>
      </c>
      <c r="CV116">
        <f t="shared" si="198"/>
        <v>0.84065812618093771</v>
      </c>
      <c r="CW116">
        <f t="shared" si="199"/>
        <v>0.16087018352920987</v>
      </c>
      <c r="CX116">
        <v>6</v>
      </c>
      <c r="CY116">
        <v>0.5</v>
      </c>
      <c r="CZ116" t="s">
        <v>422</v>
      </c>
      <c r="DA116">
        <v>2</v>
      </c>
      <c r="DB116" t="b">
        <v>1</v>
      </c>
      <c r="DC116">
        <v>1657400961</v>
      </c>
      <c r="DD116">
        <v>1142.5999999999999</v>
      </c>
      <c r="DE116">
        <v>1199.98</v>
      </c>
      <c r="DF116">
        <v>23.078800000000001</v>
      </c>
      <c r="DG116">
        <v>17.199400000000001</v>
      </c>
      <c r="DH116">
        <v>1142.52</v>
      </c>
      <c r="DI116">
        <v>23.021799999999999</v>
      </c>
      <c r="DJ116">
        <v>500.173</v>
      </c>
      <c r="DK116">
        <v>99.571700000000007</v>
      </c>
      <c r="DL116">
        <v>0.10007000000000001</v>
      </c>
      <c r="DM116">
        <v>28.0427</v>
      </c>
      <c r="DN116">
        <v>27.988299999999999</v>
      </c>
      <c r="DO116">
        <v>999.9</v>
      </c>
      <c r="DP116">
        <v>0</v>
      </c>
      <c r="DQ116">
        <v>0</v>
      </c>
      <c r="DR116">
        <v>10038.799999999999</v>
      </c>
      <c r="DS116">
        <v>0</v>
      </c>
      <c r="DT116">
        <v>1622.36</v>
      </c>
      <c r="DU116">
        <v>-57.371499999999997</v>
      </c>
      <c r="DV116">
        <v>1169.5999999999999</v>
      </c>
      <c r="DW116">
        <v>1220.98</v>
      </c>
      <c r="DX116">
        <v>5.8794000000000004</v>
      </c>
      <c r="DY116">
        <v>1199.98</v>
      </c>
      <c r="DZ116">
        <v>17.199400000000001</v>
      </c>
      <c r="EA116">
        <v>2.29799</v>
      </c>
      <c r="EB116">
        <v>1.7125699999999999</v>
      </c>
      <c r="EC116">
        <v>19.662299999999998</v>
      </c>
      <c r="ED116">
        <v>15.0108</v>
      </c>
      <c r="EE116">
        <v>1800.11</v>
      </c>
      <c r="EF116">
        <v>0.97800100000000001</v>
      </c>
      <c r="EG116">
        <v>2.1999299999999999E-2</v>
      </c>
      <c r="EH116">
        <v>0</v>
      </c>
      <c r="EI116">
        <v>836.23199999999997</v>
      </c>
      <c r="EJ116">
        <v>5.0007299999999999</v>
      </c>
      <c r="EK116">
        <v>20658.400000000001</v>
      </c>
      <c r="EL116">
        <v>14734.3</v>
      </c>
      <c r="EM116">
        <v>46.125</v>
      </c>
      <c r="EN116">
        <v>47.5</v>
      </c>
      <c r="EO116">
        <v>46.936999999999998</v>
      </c>
      <c r="EP116">
        <v>47</v>
      </c>
      <c r="EQ116">
        <v>47.811999999999998</v>
      </c>
      <c r="ER116">
        <v>1755.62</v>
      </c>
      <c r="ES116">
        <v>39.49</v>
      </c>
      <c r="ET116">
        <v>0</v>
      </c>
      <c r="EU116">
        <v>130.5999999046326</v>
      </c>
      <c r="EV116">
        <v>0</v>
      </c>
      <c r="EW116">
        <v>836.43069230769231</v>
      </c>
      <c r="EX116">
        <v>-0.41538461159009682</v>
      </c>
      <c r="EY116">
        <v>-136.85811909543011</v>
      </c>
      <c r="EZ116">
        <v>20688.642307692309</v>
      </c>
      <c r="FA116">
        <v>15</v>
      </c>
      <c r="FB116">
        <v>1657400924</v>
      </c>
      <c r="FC116" t="s">
        <v>930</v>
      </c>
      <c r="FD116">
        <v>1657400919.5</v>
      </c>
      <c r="FE116">
        <v>1657400924</v>
      </c>
      <c r="FF116">
        <v>124</v>
      </c>
      <c r="FG116">
        <v>-5.2999999999999999E-2</v>
      </c>
      <c r="FH116">
        <v>3.0000000000000001E-3</v>
      </c>
      <c r="FI116">
        <v>4.9000000000000002E-2</v>
      </c>
      <c r="FJ116">
        <v>1.6E-2</v>
      </c>
      <c r="FK116">
        <v>1200</v>
      </c>
      <c r="FL116">
        <v>17</v>
      </c>
      <c r="FM116">
        <v>0.04</v>
      </c>
      <c r="FN116">
        <v>0.01</v>
      </c>
      <c r="FO116">
        <v>-57.560597499999993</v>
      </c>
      <c r="FP116">
        <v>-0.1239793621011105</v>
      </c>
      <c r="FQ116">
        <v>0.49437102184872311</v>
      </c>
      <c r="FR116">
        <v>1</v>
      </c>
      <c r="FS116">
        <v>5.9353274999999996</v>
      </c>
      <c r="FT116">
        <v>-7.7802101313334426E-2</v>
      </c>
      <c r="FU116">
        <v>2.3798318506776901E-2</v>
      </c>
      <c r="FV116">
        <v>1</v>
      </c>
      <c r="FW116">
        <v>2</v>
      </c>
      <c r="FX116">
        <v>2</v>
      </c>
      <c r="FY116" t="s">
        <v>424</v>
      </c>
      <c r="FZ116">
        <v>2.9076900000000001</v>
      </c>
      <c r="GA116">
        <v>2.8544900000000002</v>
      </c>
      <c r="GB116">
        <v>0.202126</v>
      </c>
      <c r="GC116">
        <v>0.21156700000000001</v>
      </c>
      <c r="GD116">
        <v>0.109209</v>
      </c>
      <c r="GE116">
        <v>9.1162800000000002E-2</v>
      </c>
      <c r="GF116">
        <v>26364.7</v>
      </c>
      <c r="GG116">
        <v>20959.2</v>
      </c>
      <c r="GH116">
        <v>30464.1</v>
      </c>
      <c r="GI116">
        <v>24556.2</v>
      </c>
      <c r="GJ116">
        <v>35544.400000000001</v>
      </c>
      <c r="GK116">
        <v>29982.9</v>
      </c>
      <c r="GL116">
        <v>41339.699999999997</v>
      </c>
      <c r="GM116">
        <v>33954.800000000003</v>
      </c>
      <c r="GN116">
        <v>2.0527700000000002</v>
      </c>
      <c r="GO116">
        <v>1.93848</v>
      </c>
      <c r="GP116">
        <v>2.2374100000000001E-2</v>
      </c>
      <c r="GQ116">
        <v>0</v>
      </c>
      <c r="GR116">
        <v>27.622900000000001</v>
      </c>
      <c r="GS116">
        <v>999.9</v>
      </c>
      <c r="GT116">
        <v>55.7</v>
      </c>
      <c r="GU116">
        <v>35.700000000000003</v>
      </c>
      <c r="GV116">
        <v>32.841700000000003</v>
      </c>
      <c r="GW116">
        <v>62.078200000000002</v>
      </c>
      <c r="GX116">
        <v>23.9864</v>
      </c>
      <c r="GY116">
        <v>1</v>
      </c>
      <c r="GZ116">
        <v>0.488788</v>
      </c>
      <c r="HA116">
        <v>0.83472500000000005</v>
      </c>
      <c r="HB116">
        <v>20.276499999999999</v>
      </c>
      <c r="HC116">
        <v>5.2346599999999999</v>
      </c>
      <c r="HD116">
        <v>11.9506</v>
      </c>
      <c r="HE116">
        <v>4.9874499999999999</v>
      </c>
      <c r="HF116">
        <v>3.28668</v>
      </c>
      <c r="HG116">
        <v>9999</v>
      </c>
      <c r="HH116">
        <v>9999</v>
      </c>
      <c r="HI116">
        <v>9999</v>
      </c>
      <c r="HJ116">
        <v>191.4</v>
      </c>
      <c r="HK116">
        <v>1.86111</v>
      </c>
      <c r="HL116">
        <v>1.8589100000000001</v>
      </c>
      <c r="HM116">
        <v>1.85928</v>
      </c>
      <c r="HN116">
        <v>1.85758</v>
      </c>
      <c r="HO116">
        <v>1.85954</v>
      </c>
      <c r="HP116">
        <v>1.85684</v>
      </c>
      <c r="HQ116">
        <v>1.8653900000000001</v>
      </c>
      <c r="HR116">
        <v>1.8646100000000001</v>
      </c>
      <c r="HS116">
        <v>0</v>
      </c>
      <c r="HT116">
        <v>0</v>
      </c>
      <c r="HU116">
        <v>0</v>
      </c>
      <c r="HV116">
        <v>0</v>
      </c>
      <c r="HW116" t="s">
        <v>425</v>
      </c>
      <c r="HX116" t="s">
        <v>426</v>
      </c>
      <c r="HY116" t="s">
        <v>427</v>
      </c>
      <c r="HZ116" t="s">
        <v>427</v>
      </c>
      <c r="IA116" t="s">
        <v>427</v>
      </c>
      <c r="IB116" t="s">
        <v>427</v>
      </c>
      <c r="IC116">
        <v>0</v>
      </c>
      <c r="ID116">
        <v>100</v>
      </c>
      <c r="IE116">
        <v>100</v>
      </c>
      <c r="IF116">
        <v>0.08</v>
      </c>
      <c r="IG116">
        <v>5.7000000000000002E-2</v>
      </c>
      <c r="IH116">
        <v>9.6609959003548795E-2</v>
      </c>
      <c r="II116">
        <v>1.158620315000149E-3</v>
      </c>
      <c r="IJ116">
        <v>-1.4607559310062331E-6</v>
      </c>
      <c r="IK116">
        <v>3.8484305645441042E-10</v>
      </c>
      <c r="IL116">
        <v>-4.2088063719694153E-2</v>
      </c>
      <c r="IM116">
        <v>3.0484640434847699E-3</v>
      </c>
      <c r="IN116">
        <v>-9.3584587959385786E-5</v>
      </c>
      <c r="IO116">
        <v>6.42983829145831E-6</v>
      </c>
      <c r="IP116">
        <v>4</v>
      </c>
      <c r="IQ116">
        <v>2084</v>
      </c>
      <c r="IR116">
        <v>2</v>
      </c>
      <c r="IS116">
        <v>32</v>
      </c>
      <c r="IT116">
        <v>0.7</v>
      </c>
      <c r="IU116">
        <v>0.6</v>
      </c>
      <c r="IV116">
        <v>2.4877899999999999</v>
      </c>
      <c r="IW116">
        <v>2.4267599999999998</v>
      </c>
      <c r="IX116">
        <v>1.54419</v>
      </c>
      <c r="IY116">
        <v>2.3535200000000001</v>
      </c>
      <c r="IZ116">
        <v>1.54541</v>
      </c>
      <c r="JA116">
        <v>2.2790499999999998</v>
      </c>
      <c r="JB116">
        <v>37.940600000000003</v>
      </c>
      <c r="JC116">
        <v>15.7957</v>
      </c>
      <c r="JD116">
        <v>18</v>
      </c>
      <c r="JE116">
        <v>512.79300000000001</v>
      </c>
      <c r="JF116">
        <v>506.64100000000002</v>
      </c>
      <c r="JG116">
        <v>22.332799999999999</v>
      </c>
      <c r="JH116">
        <v>33.316200000000002</v>
      </c>
      <c r="JI116">
        <v>29.996200000000002</v>
      </c>
      <c r="JJ116">
        <v>33.3127</v>
      </c>
      <c r="JK116">
        <v>33.2851</v>
      </c>
      <c r="JL116">
        <v>49.904400000000003</v>
      </c>
      <c r="JM116">
        <v>53.706400000000002</v>
      </c>
      <c r="JN116">
        <v>0</v>
      </c>
      <c r="JO116">
        <v>23.351099999999999</v>
      </c>
      <c r="JP116">
        <v>1200</v>
      </c>
      <c r="JQ116">
        <v>17.228000000000002</v>
      </c>
      <c r="JR116">
        <v>99.500500000000002</v>
      </c>
      <c r="JS116">
        <v>99.297899999999998</v>
      </c>
    </row>
    <row r="117" spans="1:279" x14ac:dyDescent="0.25">
      <c r="A117">
        <v>101</v>
      </c>
      <c r="B117">
        <v>1657401149.5</v>
      </c>
      <c r="C117">
        <v>24045.5</v>
      </c>
      <c r="D117" t="s">
        <v>931</v>
      </c>
      <c r="E117" t="s">
        <v>932</v>
      </c>
      <c r="F117" t="s">
        <v>413</v>
      </c>
      <c r="G117" t="s">
        <v>414</v>
      </c>
      <c r="H117" t="s">
        <v>856</v>
      </c>
      <c r="I117" t="s">
        <v>598</v>
      </c>
      <c r="J117" t="s">
        <v>857</v>
      </c>
      <c r="K117">
        <v>1657401149.5</v>
      </c>
      <c r="L117">
        <f t="shared" si="150"/>
        <v>4.2069639346112731E-3</v>
      </c>
      <c r="M117">
        <f t="shared" si="151"/>
        <v>4.2069639346112728</v>
      </c>
      <c r="N117">
        <f t="shared" si="152"/>
        <v>41.249777041928837</v>
      </c>
      <c r="O117">
        <f t="shared" si="153"/>
        <v>1442.98</v>
      </c>
      <c r="P117">
        <f t="shared" si="154"/>
        <v>1162.8127233540711</v>
      </c>
      <c r="Q117">
        <f t="shared" si="155"/>
        <v>115.9064653521951</v>
      </c>
      <c r="R117">
        <f t="shared" si="156"/>
        <v>143.83288728685798</v>
      </c>
      <c r="S117">
        <f t="shared" si="157"/>
        <v>0.27893071376365158</v>
      </c>
      <c r="T117">
        <f t="shared" si="158"/>
        <v>2.9269440446994768</v>
      </c>
      <c r="U117">
        <f t="shared" si="159"/>
        <v>0.26495991294096971</v>
      </c>
      <c r="V117">
        <f t="shared" si="160"/>
        <v>0.16679683511039842</v>
      </c>
      <c r="W117">
        <f t="shared" si="161"/>
        <v>289.54572207264232</v>
      </c>
      <c r="X117">
        <f t="shared" si="162"/>
        <v>28.449971139061713</v>
      </c>
      <c r="Y117">
        <f t="shared" si="163"/>
        <v>27.910599999999999</v>
      </c>
      <c r="Z117">
        <f t="shared" si="164"/>
        <v>3.7751069708722822</v>
      </c>
      <c r="AA117">
        <f t="shared" si="165"/>
        <v>59.599006183705896</v>
      </c>
      <c r="AB117">
        <f t="shared" si="166"/>
        <v>2.2402058416114494</v>
      </c>
      <c r="AC117">
        <f t="shared" si="167"/>
        <v>3.7587973106570218</v>
      </c>
      <c r="AD117">
        <f t="shared" si="168"/>
        <v>1.5349011292608328</v>
      </c>
      <c r="AE117">
        <f t="shared" si="169"/>
        <v>-185.52710951635714</v>
      </c>
      <c r="AF117">
        <f t="shared" si="170"/>
        <v>-11.708567624467218</v>
      </c>
      <c r="AG117">
        <f t="shared" si="171"/>
        <v>-0.8708680896360903</v>
      </c>
      <c r="AH117">
        <f t="shared" si="172"/>
        <v>91.43917684218188</v>
      </c>
      <c r="AI117">
        <f t="shared" si="173"/>
        <v>41.520653823962789</v>
      </c>
      <c r="AJ117">
        <f t="shared" si="174"/>
        <v>4.1975309263032008</v>
      </c>
      <c r="AK117">
        <f t="shared" si="175"/>
        <v>41.249777041928837</v>
      </c>
      <c r="AL117">
        <v>1526.5060362705849</v>
      </c>
      <c r="AM117">
        <v>1476.167030303031</v>
      </c>
      <c r="AN117">
        <v>-6.2745491023024347E-3</v>
      </c>
      <c r="AO117">
        <v>67.04423801934486</v>
      </c>
      <c r="AP117">
        <f t="shared" si="176"/>
        <v>4.2069639346112728</v>
      </c>
      <c r="AQ117">
        <v>17.542601050736099</v>
      </c>
      <c r="AR117">
        <v>22.472096363636361</v>
      </c>
      <c r="AS117">
        <v>6.8858745983402584E-4</v>
      </c>
      <c r="AT117">
        <v>78.108221158017656</v>
      </c>
      <c r="AU117">
        <v>0</v>
      </c>
      <c r="AV117">
        <v>0</v>
      </c>
      <c r="AW117">
        <f t="shared" si="177"/>
        <v>1</v>
      </c>
      <c r="AX117">
        <f t="shared" si="178"/>
        <v>0</v>
      </c>
      <c r="AY117">
        <f t="shared" si="179"/>
        <v>52645.918421773749</v>
      </c>
      <c r="AZ117" t="s">
        <v>418</v>
      </c>
      <c r="BA117">
        <v>10261.299999999999</v>
      </c>
      <c r="BB117">
        <v>726.8726923076922</v>
      </c>
      <c r="BC117">
        <v>3279.05</v>
      </c>
      <c r="BD117">
        <f t="shared" si="180"/>
        <v>0.77832826815458989</v>
      </c>
      <c r="BE117">
        <v>-1.5391584728262959</v>
      </c>
      <c r="BF117" t="s">
        <v>933</v>
      </c>
      <c r="BG117">
        <v>10262.799999999999</v>
      </c>
      <c r="BH117">
        <v>823.0125384615385</v>
      </c>
      <c r="BI117">
        <v>1189.1199999999999</v>
      </c>
      <c r="BJ117">
        <f t="shared" si="181"/>
        <v>0.30788100573403987</v>
      </c>
      <c r="BK117">
        <v>0.5</v>
      </c>
      <c r="BL117">
        <f t="shared" si="182"/>
        <v>1513.0754995195034</v>
      </c>
      <c r="BM117">
        <f t="shared" si="183"/>
        <v>41.249777041928837</v>
      </c>
      <c r="BN117">
        <f t="shared" si="184"/>
        <v>232.92360327179975</v>
      </c>
      <c r="BO117">
        <f t="shared" si="185"/>
        <v>2.8279445095993762E-2</v>
      </c>
      <c r="BP117">
        <f t="shared" si="186"/>
        <v>1.7575433934338003</v>
      </c>
      <c r="BQ117">
        <f t="shared" si="187"/>
        <v>523.0813916005709</v>
      </c>
      <c r="BR117" t="s">
        <v>934</v>
      </c>
      <c r="BS117">
        <v>586.30999999999995</v>
      </c>
      <c r="BT117">
        <f t="shared" si="188"/>
        <v>586.30999999999995</v>
      </c>
      <c r="BU117">
        <f t="shared" si="189"/>
        <v>0.50693790365984936</v>
      </c>
      <c r="BV117">
        <f t="shared" si="190"/>
        <v>0.60733475147801363</v>
      </c>
      <c r="BW117">
        <f t="shared" si="191"/>
        <v>0.77613508916568252</v>
      </c>
      <c r="BX117">
        <f t="shared" si="192"/>
        <v>0.79201642810250561</v>
      </c>
      <c r="BY117">
        <f t="shared" si="193"/>
        <v>0.81888119359925104</v>
      </c>
      <c r="BZ117">
        <f t="shared" si="194"/>
        <v>0.43266222748526806</v>
      </c>
      <c r="CA117">
        <f t="shared" si="195"/>
        <v>0.56733777251473194</v>
      </c>
      <c r="CB117">
        <v>3656</v>
      </c>
      <c r="CC117">
        <v>300</v>
      </c>
      <c r="CD117">
        <v>300</v>
      </c>
      <c r="CE117">
        <v>300</v>
      </c>
      <c r="CF117">
        <v>10262.799999999999</v>
      </c>
      <c r="CG117">
        <v>1110.49</v>
      </c>
      <c r="CH117">
        <v>-1.1188099999999999E-2</v>
      </c>
      <c r="CI117">
        <v>1.85</v>
      </c>
      <c r="CJ117" t="s">
        <v>421</v>
      </c>
      <c r="CK117" t="s">
        <v>421</v>
      </c>
      <c r="CL117" t="s">
        <v>421</v>
      </c>
      <c r="CM117" t="s">
        <v>421</v>
      </c>
      <c r="CN117" t="s">
        <v>421</v>
      </c>
      <c r="CO117" t="s">
        <v>421</v>
      </c>
      <c r="CP117" t="s">
        <v>421</v>
      </c>
      <c r="CQ117" t="s">
        <v>421</v>
      </c>
      <c r="CR117" t="s">
        <v>421</v>
      </c>
      <c r="CS117" t="s">
        <v>421</v>
      </c>
      <c r="CT117">
        <f t="shared" si="196"/>
        <v>1799.87</v>
      </c>
      <c r="CU117">
        <f t="shared" si="197"/>
        <v>1513.0754995195034</v>
      </c>
      <c r="CV117">
        <f t="shared" si="198"/>
        <v>0.84065821393739748</v>
      </c>
      <c r="CW117">
        <f t="shared" si="199"/>
        <v>0.16087035289917737</v>
      </c>
      <c r="CX117">
        <v>6</v>
      </c>
      <c r="CY117">
        <v>0.5</v>
      </c>
      <c r="CZ117" t="s">
        <v>422</v>
      </c>
      <c r="DA117">
        <v>2</v>
      </c>
      <c r="DB117" t="b">
        <v>1</v>
      </c>
      <c r="DC117">
        <v>1657401149.5</v>
      </c>
      <c r="DD117">
        <v>1442.98</v>
      </c>
      <c r="DE117">
        <v>1500.06</v>
      </c>
      <c r="DF117">
        <v>22.474499999999999</v>
      </c>
      <c r="DG117">
        <v>17.5518</v>
      </c>
      <c r="DH117">
        <v>1443.09</v>
      </c>
      <c r="DI117">
        <v>22.421199999999999</v>
      </c>
      <c r="DJ117">
        <v>500.11500000000001</v>
      </c>
      <c r="DK117">
        <v>99.577699999999993</v>
      </c>
      <c r="DL117">
        <v>9.9972099999999994E-2</v>
      </c>
      <c r="DM117">
        <v>27.836400000000001</v>
      </c>
      <c r="DN117">
        <v>27.910599999999999</v>
      </c>
      <c r="DO117">
        <v>999.9</v>
      </c>
      <c r="DP117">
        <v>0</v>
      </c>
      <c r="DQ117">
        <v>0</v>
      </c>
      <c r="DR117">
        <v>10027.5</v>
      </c>
      <c r="DS117">
        <v>0</v>
      </c>
      <c r="DT117">
        <v>504.51600000000002</v>
      </c>
      <c r="DU117">
        <v>-57.080199999999998</v>
      </c>
      <c r="DV117">
        <v>1476.15</v>
      </c>
      <c r="DW117">
        <v>1526.86</v>
      </c>
      <c r="DX117">
        <v>4.9226700000000001</v>
      </c>
      <c r="DY117">
        <v>1500.06</v>
      </c>
      <c r="DZ117">
        <v>17.5518</v>
      </c>
      <c r="EA117">
        <v>2.2379600000000002</v>
      </c>
      <c r="EB117">
        <v>1.74777</v>
      </c>
      <c r="EC117">
        <v>19.236599999999999</v>
      </c>
      <c r="ED117">
        <v>15.327299999999999</v>
      </c>
      <c r="EE117">
        <v>1799.87</v>
      </c>
      <c r="EF117">
        <v>0.97800100000000001</v>
      </c>
      <c r="EG117">
        <v>2.1999299999999999E-2</v>
      </c>
      <c r="EH117">
        <v>0</v>
      </c>
      <c r="EI117">
        <v>822.30399999999997</v>
      </c>
      <c r="EJ117">
        <v>5.0007299999999999</v>
      </c>
      <c r="EK117">
        <v>17188.5</v>
      </c>
      <c r="EL117">
        <v>14732.3</v>
      </c>
      <c r="EM117">
        <v>45.686999999999998</v>
      </c>
      <c r="EN117">
        <v>47.311999999999998</v>
      </c>
      <c r="EO117">
        <v>46.5</v>
      </c>
      <c r="EP117">
        <v>47.125</v>
      </c>
      <c r="EQ117">
        <v>47.686999999999998</v>
      </c>
      <c r="ER117">
        <v>1755.38</v>
      </c>
      <c r="ES117">
        <v>39.49</v>
      </c>
      <c r="ET117">
        <v>0</v>
      </c>
      <c r="EU117">
        <v>188.29999995231631</v>
      </c>
      <c r="EV117">
        <v>0</v>
      </c>
      <c r="EW117">
        <v>823.0125384615385</v>
      </c>
      <c r="EX117">
        <v>-3.3209572710374879</v>
      </c>
      <c r="EY117">
        <v>-67.408546911043288</v>
      </c>
      <c r="EZ117">
        <v>17216.403846153851</v>
      </c>
      <c r="FA117">
        <v>15</v>
      </c>
      <c r="FB117">
        <v>1657401040.5</v>
      </c>
      <c r="FC117" t="s">
        <v>935</v>
      </c>
      <c r="FD117">
        <v>1657400919.5</v>
      </c>
      <c r="FE117">
        <v>1657401031</v>
      </c>
      <c r="FF117">
        <v>125</v>
      </c>
      <c r="FG117">
        <v>-5.2999999999999999E-2</v>
      </c>
      <c r="FH117">
        <v>2E-3</v>
      </c>
      <c r="FI117">
        <v>4.9000000000000002E-2</v>
      </c>
      <c r="FJ117">
        <v>1.6E-2</v>
      </c>
      <c r="FK117">
        <v>1200</v>
      </c>
      <c r="FL117">
        <v>17</v>
      </c>
      <c r="FM117">
        <v>0.04</v>
      </c>
      <c r="FN117">
        <v>0.02</v>
      </c>
      <c r="FO117">
        <v>-56.897145000000002</v>
      </c>
      <c r="FP117">
        <v>1.1655106941838931</v>
      </c>
      <c r="FQ117">
        <v>0.55654233080242888</v>
      </c>
      <c r="FR117">
        <v>0</v>
      </c>
      <c r="FS117">
        <v>5.0576107500000003</v>
      </c>
      <c r="FT117">
        <v>-0.94639598499063216</v>
      </c>
      <c r="FU117">
        <v>9.1675010973206308E-2</v>
      </c>
      <c r="FV117">
        <v>0</v>
      </c>
      <c r="FW117">
        <v>0</v>
      </c>
      <c r="FX117">
        <v>2</v>
      </c>
      <c r="FY117" t="s">
        <v>498</v>
      </c>
      <c r="FZ117">
        <v>2.9073000000000002</v>
      </c>
      <c r="GA117">
        <v>2.8542999999999998</v>
      </c>
      <c r="GB117">
        <v>0.233903</v>
      </c>
      <c r="GC117">
        <v>0.242892</v>
      </c>
      <c r="GD117">
        <v>0.107192</v>
      </c>
      <c r="GE117">
        <v>9.2520099999999994E-2</v>
      </c>
      <c r="GF117">
        <v>25304.799999999999</v>
      </c>
      <c r="GG117">
        <v>20119.8</v>
      </c>
      <c r="GH117">
        <v>30457.5</v>
      </c>
      <c r="GI117">
        <v>24552.1</v>
      </c>
      <c r="GJ117">
        <v>35618.400000000001</v>
      </c>
      <c r="GK117">
        <v>29933.9</v>
      </c>
      <c r="GL117">
        <v>41331.599999999999</v>
      </c>
      <c r="GM117">
        <v>33949.699999999997</v>
      </c>
      <c r="GN117">
        <v>2.0508799999999998</v>
      </c>
      <c r="GO117">
        <v>1.9382299999999999</v>
      </c>
      <c r="GP117">
        <v>2.9422299999999998E-2</v>
      </c>
      <c r="GQ117">
        <v>0</v>
      </c>
      <c r="GR117">
        <v>27.4299</v>
      </c>
      <c r="GS117">
        <v>999.9</v>
      </c>
      <c r="GT117">
        <v>55.9</v>
      </c>
      <c r="GU117">
        <v>35.6</v>
      </c>
      <c r="GV117">
        <v>32.779499999999999</v>
      </c>
      <c r="GW117">
        <v>61.908200000000001</v>
      </c>
      <c r="GX117">
        <v>23.854199999999999</v>
      </c>
      <c r="GY117">
        <v>1</v>
      </c>
      <c r="GZ117">
        <v>0.49244700000000002</v>
      </c>
      <c r="HA117">
        <v>3.3469199999999999</v>
      </c>
      <c r="HB117">
        <v>20.2727</v>
      </c>
      <c r="HC117">
        <v>5.23421</v>
      </c>
      <c r="HD117">
        <v>11.950100000000001</v>
      </c>
      <c r="HE117">
        <v>4.9860499999999996</v>
      </c>
      <c r="HF117">
        <v>3.2861799999999999</v>
      </c>
      <c r="HG117">
        <v>9999</v>
      </c>
      <c r="HH117">
        <v>9999</v>
      </c>
      <c r="HI117">
        <v>9999</v>
      </c>
      <c r="HJ117">
        <v>191.4</v>
      </c>
      <c r="HK117">
        <v>1.8611200000000001</v>
      </c>
      <c r="HL117">
        <v>1.8589100000000001</v>
      </c>
      <c r="HM117">
        <v>1.85928</v>
      </c>
      <c r="HN117">
        <v>1.8575900000000001</v>
      </c>
      <c r="HO117">
        <v>1.85958</v>
      </c>
      <c r="HP117">
        <v>1.85687</v>
      </c>
      <c r="HQ117">
        <v>1.8653900000000001</v>
      </c>
      <c r="HR117">
        <v>1.8646199999999999</v>
      </c>
      <c r="HS117">
        <v>0</v>
      </c>
      <c r="HT117">
        <v>0</v>
      </c>
      <c r="HU117">
        <v>0</v>
      </c>
      <c r="HV117">
        <v>0</v>
      </c>
      <c r="HW117" t="s">
        <v>425</v>
      </c>
      <c r="HX117" t="s">
        <v>426</v>
      </c>
      <c r="HY117" t="s">
        <v>427</v>
      </c>
      <c r="HZ117" t="s">
        <v>427</v>
      </c>
      <c r="IA117" t="s">
        <v>427</v>
      </c>
      <c r="IB117" t="s">
        <v>427</v>
      </c>
      <c r="IC117">
        <v>0</v>
      </c>
      <c r="ID117">
        <v>100</v>
      </c>
      <c r="IE117">
        <v>100</v>
      </c>
      <c r="IF117">
        <v>-0.11</v>
      </c>
      <c r="IG117">
        <v>5.33E-2</v>
      </c>
      <c r="IH117">
        <v>9.6609959003548795E-2</v>
      </c>
      <c r="II117">
        <v>1.158620315000149E-3</v>
      </c>
      <c r="IJ117">
        <v>-1.4607559310062331E-6</v>
      </c>
      <c r="IK117">
        <v>3.8484305645441042E-10</v>
      </c>
      <c r="IL117">
        <v>-4.0507531859726803E-2</v>
      </c>
      <c r="IM117">
        <v>3.0484640434847699E-3</v>
      </c>
      <c r="IN117">
        <v>-9.3584587959385786E-5</v>
      </c>
      <c r="IO117">
        <v>6.42983829145831E-6</v>
      </c>
      <c r="IP117">
        <v>4</v>
      </c>
      <c r="IQ117">
        <v>2084</v>
      </c>
      <c r="IR117">
        <v>2</v>
      </c>
      <c r="IS117">
        <v>32</v>
      </c>
      <c r="IT117">
        <v>3.8</v>
      </c>
      <c r="IU117">
        <v>2</v>
      </c>
      <c r="IV117">
        <v>2.99072</v>
      </c>
      <c r="IW117">
        <v>2.4230999999999998</v>
      </c>
      <c r="IX117">
        <v>1.54419</v>
      </c>
      <c r="IY117">
        <v>2.3547400000000001</v>
      </c>
      <c r="IZ117">
        <v>1.54541</v>
      </c>
      <c r="JA117">
        <v>2.32056</v>
      </c>
      <c r="JB117">
        <v>38.061999999999998</v>
      </c>
      <c r="JC117">
        <v>15.7431</v>
      </c>
      <c r="JD117">
        <v>18</v>
      </c>
      <c r="JE117">
        <v>511.87299999999999</v>
      </c>
      <c r="JF117">
        <v>506.38099999999997</v>
      </c>
      <c r="JG117">
        <v>23.5457</v>
      </c>
      <c r="JH117">
        <v>33.435699999999997</v>
      </c>
      <c r="JI117">
        <v>29.999400000000001</v>
      </c>
      <c r="JJ117">
        <v>33.345500000000001</v>
      </c>
      <c r="JK117">
        <v>33.275599999999997</v>
      </c>
      <c r="JL117">
        <v>59.939399999999999</v>
      </c>
      <c r="JM117">
        <v>52.766399999999997</v>
      </c>
      <c r="JN117">
        <v>0</v>
      </c>
      <c r="JO117">
        <v>23.609100000000002</v>
      </c>
      <c r="JP117">
        <v>1500</v>
      </c>
      <c r="JQ117">
        <v>17.607600000000001</v>
      </c>
      <c r="JR117">
        <v>99.480199999999996</v>
      </c>
      <c r="JS117">
        <v>99.282600000000002</v>
      </c>
    </row>
    <row r="118" spans="1:279" x14ac:dyDescent="0.25">
      <c r="A118">
        <v>102</v>
      </c>
      <c r="B118">
        <v>1657401292</v>
      </c>
      <c r="C118">
        <v>24188</v>
      </c>
      <c r="D118" t="s">
        <v>936</v>
      </c>
      <c r="E118" t="s">
        <v>937</v>
      </c>
      <c r="F118" t="s">
        <v>413</v>
      </c>
      <c r="G118" t="s">
        <v>414</v>
      </c>
      <c r="H118" t="s">
        <v>856</v>
      </c>
      <c r="I118" t="s">
        <v>598</v>
      </c>
      <c r="J118" t="s">
        <v>857</v>
      </c>
      <c r="K118">
        <v>1657401292</v>
      </c>
      <c r="L118">
        <f t="shared" si="150"/>
        <v>3.2684543064354938E-3</v>
      </c>
      <c r="M118">
        <f t="shared" si="151"/>
        <v>3.2684543064354936</v>
      </c>
      <c r="N118">
        <f t="shared" si="152"/>
        <v>41.241259273482072</v>
      </c>
      <c r="O118">
        <f t="shared" si="153"/>
        <v>1743.69</v>
      </c>
      <c r="P118">
        <f t="shared" si="154"/>
        <v>1383.6342729406917</v>
      </c>
      <c r="Q118">
        <f t="shared" si="155"/>
        <v>137.90497170025819</v>
      </c>
      <c r="R118">
        <f t="shared" si="156"/>
        <v>173.791242965496</v>
      </c>
      <c r="S118">
        <f t="shared" si="157"/>
        <v>0.21310045878869713</v>
      </c>
      <c r="T118">
        <f t="shared" si="158"/>
        <v>2.9232878785259424</v>
      </c>
      <c r="U118">
        <f t="shared" si="159"/>
        <v>0.20483111275489413</v>
      </c>
      <c r="V118">
        <f t="shared" si="160"/>
        <v>0.12873567626825622</v>
      </c>
      <c r="W118">
        <f t="shared" si="161"/>
        <v>289.551089072423</v>
      </c>
      <c r="X118">
        <f t="shared" si="162"/>
        <v>28.829856877756612</v>
      </c>
      <c r="Y118">
        <f t="shared" si="163"/>
        <v>28.022099999999998</v>
      </c>
      <c r="Z118">
        <f t="shared" si="164"/>
        <v>3.7997315254016963</v>
      </c>
      <c r="AA118">
        <f t="shared" si="165"/>
        <v>59.592995135986079</v>
      </c>
      <c r="AB118">
        <f t="shared" si="166"/>
        <v>2.25766454947928</v>
      </c>
      <c r="AC118">
        <f t="shared" si="167"/>
        <v>3.7884730316499176</v>
      </c>
      <c r="AD118">
        <f t="shared" si="168"/>
        <v>1.5420669759224164</v>
      </c>
      <c r="AE118">
        <f t="shared" si="169"/>
        <v>-144.13883491380528</v>
      </c>
      <c r="AF118">
        <f t="shared" si="170"/>
        <v>-8.0218550718506947</v>
      </c>
      <c r="AG118">
        <f t="shared" si="171"/>
        <v>-0.59813528480893163</v>
      </c>
      <c r="AH118">
        <f t="shared" si="172"/>
        <v>136.79226380195811</v>
      </c>
      <c r="AI118">
        <f t="shared" si="173"/>
        <v>41.205661227817664</v>
      </c>
      <c r="AJ118">
        <f t="shared" si="174"/>
        <v>3.2686416577385988</v>
      </c>
      <c r="AK118">
        <f t="shared" si="175"/>
        <v>41.241259273482072</v>
      </c>
      <c r="AL118">
        <v>1834.4774421757199</v>
      </c>
      <c r="AM118">
        <v>1784.101272727273</v>
      </c>
      <c r="AN118">
        <v>-1.0685591859762891E-2</v>
      </c>
      <c r="AO118">
        <v>67.0451511468723</v>
      </c>
      <c r="AP118">
        <f t="shared" si="176"/>
        <v>3.2684543064354936</v>
      </c>
      <c r="AQ118">
        <v>18.818153484073619</v>
      </c>
      <c r="AR118">
        <v>22.65316363636364</v>
      </c>
      <c r="AS118">
        <v>-3.4372105724276008E-4</v>
      </c>
      <c r="AT118">
        <v>78.119423332323748</v>
      </c>
      <c r="AU118">
        <v>0</v>
      </c>
      <c r="AV118">
        <v>0</v>
      </c>
      <c r="AW118">
        <f t="shared" si="177"/>
        <v>1</v>
      </c>
      <c r="AX118">
        <f t="shared" si="178"/>
        <v>0</v>
      </c>
      <c r="AY118">
        <f t="shared" si="179"/>
        <v>52517.018740685409</v>
      </c>
      <c r="AZ118" t="s">
        <v>418</v>
      </c>
      <c r="BA118">
        <v>10261.299999999999</v>
      </c>
      <c r="BB118">
        <v>726.8726923076922</v>
      </c>
      <c r="BC118">
        <v>3279.05</v>
      </c>
      <c r="BD118">
        <f t="shared" si="180"/>
        <v>0.77832826815458989</v>
      </c>
      <c r="BE118">
        <v>-1.5391584728262959</v>
      </c>
      <c r="BF118" t="s">
        <v>938</v>
      </c>
      <c r="BG118">
        <v>10264.200000000001</v>
      </c>
      <c r="BH118">
        <v>818.28157692307695</v>
      </c>
      <c r="BI118">
        <v>1171.78</v>
      </c>
      <c r="BJ118">
        <f t="shared" si="181"/>
        <v>0.30167644359600188</v>
      </c>
      <c r="BK118">
        <v>0.5</v>
      </c>
      <c r="BL118">
        <f t="shared" si="182"/>
        <v>1513.1009995193901</v>
      </c>
      <c r="BM118">
        <f t="shared" si="183"/>
        <v>41.241259273482072</v>
      </c>
      <c r="BN118">
        <f t="shared" si="184"/>
        <v>228.23346416828269</v>
      </c>
      <c r="BO118">
        <f t="shared" si="185"/>
        <v>2.8273339162353875E-2</v>
      </c>
      <c r="BP118">
        <f t="shared" si="186"/>
        <v>1.7983495195343839</v>
      </c>
      <c r="BQ118">
        <f t="shared" si="187"/>
        <v>519.69842276076372</v>
      </c>
      <c r="BR118" t="s">
        <v>939</v>
      </c>
      <c r="BS118">
        <v>588.26</v>
      </c>
      <c r="BT118">
        <f t="shared" si="188"/>
        <v>588.26</v>
      </c>
      <c r="BU118">
        <f t="shared" si="189"/>
        <v>0.49797743603748146</v>
      </c>
      <c r="BV118">
        <f t="shared" si="190"/>
        <v>0.60580343960262373</v>
      </c>
      <c r="BW118">
        <f t="shared" si="191"/>
        <v>0.78314175390870355</v>
      </c>
      <c r="BX118">
        <f t="shared" si="192"/>
        <v>0.79454398020676709</v>
      </c>
      <c r="BY118">
        <f t="shared" si="193"/>
        <v>0.82567539239873766</v>
      </c>
      <c r="BZ118">
        <f t="shared" si="194"/>
        <v>0.43551014886669037</v>
      </c>
      <c r="CA118">
        <f t="shared" si="195"/>
        <v>0.56448985113330963</v>
      </c>
      <c r="CB118">
        <v>3658</v>
      </c>
      <c r="CC118">
        <v>300</v>
      </c>
      <c r="CD118">
        <v>300</v>
      </c>
      <c r="CE118">
        <v>300</v>
      </c>
      <c r="CF118">
        <v>10264.200000000001</v>
      </c>
      <c r="CG118">
        <v>1096.8699999999999</v>
      </c>
      <c r="CH118">
        <v>-1.11891E-2</v>
      </c>
      <c r="CI118">
        <v>2.54</v>
      </c>
      <c r="CJ118" t="s">
        <v>421</v>
      </c>
      <c r="CK118" t="s">
        <v>421</v>
      </c>
      <c r="CL118" t="s">
        <v>421</v>
      </c>
      <c r="CM118" t="s">
        <v>421</v>
      </c>
      <c r="CN118" t="s">
        <v>421</v>
      </c>
      <c r="CO118" t="s">
        <v>421</v>
      </c>
      <c r="CP118" t="s">
        <v>421</v>
      </c>
      <c r="CQ118" t="s">
        <v>421</v>
      </c>
      <c r="CR118" t="s">
        <v>421</v>
      </c>
      <c r="CS118" t="s">
        <v>421</v>
      </c>
      <c r="CT118">
        <f t="shared" si="196"/>
        <v>1799.9</v>
      </c>
      <c r="CU118">
        <f t="shared" si="197"/>
        <v>1513.1009995193901</v>
      </c>
      <c r="CV118">
        <f t="shared" si="198"/>
        <v>0.84065836964241902</v>
      </c>
      <c r="CW118">
        <f t="shared" si="199"/>
        <v>0.16087065340986886</v>
      </c>
      <c r="CX118">
        <v>6</v>
      </c>
      <c r="CY118">
        <v>0.5</v>
      </c>
      <c r="CZ118" t="s">
        <v>422</v>
      </c>
      <c r="DA118">
        <v>2</v>
      </c>
      <c r="DB118" t="b">
        <v>1</v>
      </c>
      <c r="DC118">
        <v>1657401292</v>
      </c>
      <c r="DD118">
        <v>1743.69</v>
      </c>
      <c r="DE118">
        <v>1799.97</v>
      </c>
      <c r="DF118">
        <v>22.651700000000002</v>
      </c>
      <c r="DG118">
        <v>18.8186</v>
      </c>
      <c r="DH118">
        <v>1743.88</v>
      </c>
      <c r="DI118">
        <v>22.5976</v>
      </c>
      <c r="DJ118">
        <v>500.05500000000001</v>
      </c>
      <c r="DK118">
        <v>99.568799999999996</v>
      </c>
      <c r="DL118">
        <v>9.98584E-2</v>
      </c>
      <c r="DM118">
        <v>27.9712</v>
      </c>
      <c r="DN118">
        <v>28.022099999999998</v>
      </c>
      <c r="DO118">
        <v>999.9</v>
      </c>
      <c r="DP118">
        <v>0</v>
      </c>
      <c r="DQ118">
        <v>0</v>
      </c>
      <c r="DR118">
        <v>10007.5</v>
      </c>
      <c r="DS118">
        <v>0</v>
      </c>
      <c r="DT118">
        <v>1668.96</v>
      </c>
      <c r="DU118">
        <v>-56.273899999999998</v>
      </c>
      <c r="DV118">
        <v>1784.11</v>
      </c>
      <c r="DW118">
        <v>1834.49</v>
      </c>
      <c r="DX118">
        <v>3.8331400000000002</v>
      </c>
      <c r="DY118">
        <v>1799.97</v>
      </c>
      <c r="DZ118">
        <v>18.8186</v>
      </c>
      <c r="EA118">
        <v>2.2554099999999999</v>
      </c>
      <c r="EB118">
        <v>1.87374</v>
      </c>
      <c r="EC118">
        <v>19.3614</v>
      </c>
      <c r="ED118">
        <v>16.416</v>
      </c>
      <c r="EE118">
        <v>1799.9</v>
      </c>
      <c r="EF118">
        <v>0.97799400000000003</v>
      </c>
      <c r="EG118">
        <v>2.2006399999999999E-2</v>
      </c>
      <c r="EH118">
        <v>0</v>
      </c>
      <c r="EI118">
        <v>818.60900000000004</v>
      </c>
      <c r="EJ118">
        <v>5.0007299999999999</v>
      </c>
      <c r="EK118">
        <v>20698.099999999999</v>
      </c>
      <c r="EL118">
        <v>14732.5</v>
      </c>
      <c r="EM118">
        <v>45.375</v>
      </c>
      <c r="EN118">
        <v>46.561999999999998</v>
      </c>
      <c r="EO118">
        <v>46.186999999999998</v>
      </c>
      <c r="EP118">
        <v>46.375</v>
      </c>
      <c r="EQ118">
        <v>47.186999999999998</v>
      </c>
      <c r="ER118">
        <v>1755.4</v>
      </c>
      <c r="ES118">
        <v>39.5</v>
      </c>
      <c r="ET118">
        <v>0</v>
      </c>
      <c r="EU118">
        <v>142.0999999046326</v>
      </c>
      <c r="EV118">
        <v>0</v>
      </c>
      <c r="EW118">
        <v>818.28157692307695</v>
      </c>
      <c r="EX118">
        <v>0.8293675227917231</v>
      </c>
      <c r="EY118">
        <v>1036.2188046903229</v>
      </c>
      <c r="EZ118">
        <v>20617.715384615389</v>
      </c>
      <c r="FA118">
        <v>15</v>
      </c>
      <c r="FB118">
        <v>1657401233.5</v>
      </c>
      <c r="FC118" t="s">
        <v>940</v>
      </c>
      <c r="FD118">
        <v>1657401223</v>
      </c>
      <c r="FE118">
        <v>1657401233.5</v>
      </c>
      <c r="FF118">
        <v>126</v>
      </c>
      <c r="FG118">
        <v>9.5000000000000001E-2</v>
      </c>
      <c r="FH118">
        <v>-1E-3</v>
      </c>
      <c r="FI118">
        <v>-0.21199999999999999</v>
      </c>
      <c r="FJ118">
        <v>0.02</v>
      </c>
      <c r="FK118">
        <v>1800</v>
      </c>
      <c r="FL118">
        <v>18</v>
      </c>
      <c r="FM118">
        <v>7.0000000000000007E-2</v>
      </c>
      <c r="FN118">
        <v>0.02</v>
      </c>
      <c r="FO118">
        <v>-56.376247499999998</v>
      </c>
      <c r="FP118">
        <v>-0.48883564727939721</v>
      </c>
      <c r="FQ118">
        <v>0.27473231607102638</v>
      </c>
      <c r="FR118">
        <v>1</v>
      </c>
      <c r="FS118">
        <v>3.8471212499999998</v>
      </c>
      <c r="FT118">
        <v>-2.548491557223409E-2</v>
      </c>
      <c r="FU118">
        <v>7.1939801874553646E-3</v>
      </c>
      <c r="FV118">
        <v>1</v>
      </c>
      <c r="FW118">
        <v>2</v>
      </c>
      <c r="FX118">
        <v>2</v>
      </c>
      <c r="FY118" t="s">
        <v>424</v>
      </c>
      <c r="FZ118">
        <v>2.90768</v>
      </c>
      <c r="GA118">
        <v>2.8540100000000002</v>
      </c>
      <c r="GB118">
        <v>0.26234800000000003</v>
      </c>
      <c r="GC118">
        <v>0.27091199999999999</v>
      </c>
      <c r="GD118">
        <v>0.107825</v>
      </c>
      <c r="GE118">
        <v>9.7314999999999999E-2</v>
      </c>
      <c r="GF118">
        <v>24372.7</v>
      </c>
      <c r="GG118">
        <v>19382.5</v>
      </c>
      <c r="GH118">
        <v>30468.6</v>
      </c>
      <c r="GI118">
        <v>24563.1</v>
      </c>
      <c r="GJ118">
        <v>35605.199999999997</v>
      </c>
      <c r="GK118">
        <v>29788.799999999999</v>
      </c>
      <c r="GL118">
        <v>41345.800000000003</v>
      </c>
      <c r="GM118">
        <v>33964.400000000001</v>
      </c>
      <c r="GN118">
        <v>2.05288</v>
      </c>
      <c r="GO118">
        <v>1.94512</v>
      </c>
      <c r="GP118">
        <v>5.8647199999999997E-2</v>
      </c>
      <c r="GQ118">
        <v>0</v>
      </c>
      <c r="GR118">
        <v>27.063800000000001</v>
      </c>
      <c r="GS118">
        <v>999.9</v>
      </c>
      <c r="GT118">
        <v>55.9</v>
      </c>
      <c r="GU118">
        <v>35.5</v>
      </c>
      <c r="GV118">
        <v>32.601999999999997</v>
      </c>
      <c r="GW118">
        <v>61.858199999999997</v>
      </c>
      <c r="GX118">
        <v>23.838100000000001</v>
      </c>
      <c r="GY118">
        <v>1</v>
      </c>
      <c r="GZ118">
        <v>0.46854200000000001</v>
      </c>
      <c r="HA118">
        <v>3.0984400000000001</v>
      </c>
      <c r="HB118">
        <v>20.277699999999999</v>
      </c>
      <c r="HC118">
        <v>5.2336099999999997</v>
      </c>
      <c r="HD118">
        <v>11.950100000000001</v>
      </c>
      <c r="HE118">
        <v>4.98705</v>
      </c>
      <c r="HF118">
        <v>3.2863500000000001</v>
      </c>
      <c r="HG118">
        <v>9999</v>
      </c>
      <c r="HH118">
        <v>9999</v>
      </c>
      <c r="HI118">
        <v>9999</v>
      </c>
      <c r="HJ118">
        <v>191.5</v>
      </c>
      <c r="HK118">
        <v>1.86111</v>
      </c>
      <c r="HL118">
        <v>1.85887</v>
      </c>
      <c r="HM118">
        <v>1.85928</v>
      </c>
      <c r="HN118">
        <v>1.8575699999999999</v>
      </c>
      <c r="HO118">
        <v>1.8594999999999999</v>
      </c>
      <c r="HP118">
        <v>1.85684</v>
      </c>
      <c r="HQ118">
        <v>1.86538</v>
      </c>
      <c r="HR118">
        <v>1.8646199999999999</v>
      </c>
      <c r="HS118">
        <v>0</v>
      </c>
      <c r="HT118">
        <v>0</v>
      </c>
      <c r="HU118">
        <v>0</v>
      </c>
      <c r="HV118">
        <v>0</v>
      </c>
      <c r="HW118" t="s">
        <v>425</v>
      </c>
      <c r="HX118" t="s">
        <v>426</v>
      </c>
      <c r="HY118" t="s">
        <v>427</v>
      </c>
      <c r="HZ118" t="s">
        <v>427</v>
      </c>
      <c r="IA118" t="s">
        <v>427</v>
      </c>
      <c r="IB118" t="s">
        <v>427</v>
      </c>
      <c r="IC118">
        <v>0</v>
      </c>
      <c r="ID118">
        <v>100</v>
      </c>
      <c r="IE118">
        <v>100</v>
      </c>
      <c r="IF118">
        <v>-0.19</v>
      </c>
      <c r="IG118">
        <v>5.4100000000000002E-2</v>
      </c>
      <c r="IH118">
        <v>0.19116991711110709</v>
      </c>
      <c r="II118">
        <v>1.158620315000149E-3</v>
      </c>
      <c r="IJ118">
        <v>-1.4607559310062331E-6</v>
      </c>
      <c r="IK118">
        <v>3.8484305645441042E-10</v>
      </c>
      <c r="IL118">
        <v>-4.1167313907307081E-2</v>
      </c>
      <c r="IM118">
        <v>3.0484640434847699E-3</v>
      </c>
      <c r="IN118">
        <v>-9.3584587959385786E-5</v>
      </c>
      <c r="IO118">
        <v>6.42983829145831E-6</v>
      </c>
      <c r="IP118">
        <v>4</v>
      </c>
      <c r="IQ118">
        <v>2084</v>
      </c>
      <c r="IR118">
        <v>2</v>
      </c>
      <c r="IS118">
        <v>32</v>
      </c>
      <c r="IT118">
        <v>1.1000000000000001</v>
      </c>
      <c r="IU118">
        <v>1</v>
      </c>
      <c r="IV118">
        <v>3.4704600000000001</v>
      </c>
      <c r="IW118">
        <v>2.4108900000000002</v>
      </c>
      <c r="IX118">
        <v>1.54419</v>
      </c>
      <c r="IY118">
        <v>2.3535200000000001</v>
      </c>
      <c r="IZ118">
        <v>1.54541</v>
      </c>
      <c r="JA118">
        <v>2.34253</v>
      </c>
      <c r="JB118">
        <v>37.843699999999998</v>
      </c>
      <c r="JC118">
        <v>15.734400000000001</v>
      </c>
      <c r="JD118">
        <v>18</v>
      </c>
      <c r="JE118">
        <v>511.53100000000001</v>
      </c>
      <c r="JF118">
        <v>509.80200000000002</v>
      </c>
      <c r="JG118">
        <v>24.052299999999999</v>
      </c>
      <c r="JH118">
        <v>33.139800000000001</v>
      </c>
      <c r="JI118">
        <v>29.999400000000001</v>
      </c>
      <c r="JJ118">
        <v>33.149000000000001</v>
      </c>
      <c r="JK118">
        <v>33.095100000000002</v>
      </c>
      <c r="JL118">
        <v>69.534000000000006</v>
      </c>
      <c r="JM118">
        <v>48.878599999999999</v>
      </c>
      <c r="JN118">
        <v>0</v>
      </c>
      <c r="JO118">
        <v>24.041499999999999</v>
      </c>
      <c r="JP118">
        <v>1800</v>
      </c>
      <c r="JQ118">
        <v>18.9193</v>
      </c>
      <c r="JR118">
        <v>99.515299999999996</v>
      </c>
      <c r="JS118">
        <v>99.325999999999993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2022-07-09T21:18:23Z</dcterms:created>
  <dcterms:modified xsi:type="dcterms:W3CDTF">2022-07-09T22:56:55Z</dcterms:modified>
</cp:coreProperties>
</file>