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ocuments\2022 Field data\36625 CGR3\ACi July 9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118" i="1" l="1"/>
  <c r="CV118" i="1"/>
  <c r="CT118" i="1"/>
  <c r="CU118" i="1" s="1"/>
  <c r="BL118" i="1" s="1"/>
  <c r="BN118" i="1" s="1"/>
  <c r="BZ118" i="1"/>
  <c r="CA118" i="1" s="1"/>
  <c r="BY118" i="1"/>
  <c r="BX118" i="1"/>
  <c r="BW118" i="1"/>
  <c r="BV118" i="1"/>
  <c r="BT118" i="1"/>
  <c r="BU118" i="1" s="1"/>
  <c r="BP118" i="1"/>
  <c r="BJ118" i="1"/>
  <c r="BD118" i="1"/>
  <c r="BQ118" i="1" s="1"/>
  <c r="AY118" i="1"/>
  <c r="AX118" i="1"/>
  <c r="AW118" i="1"/>
  <c r="AP118" i="1"/>
  <c r="AK118" i="1"/>
  <c r="AC118" i="1"/>
  <c r="AB118" i="1"/>
  <c r="AA118" i="1" s="1"/>
  <c r="W118" i="1"/>
  <c r="T118" i="1"/>
  <c r="CW117" i="1"/>
  <c r="CV117" i="1"/>
  <c r="CT117" i="1"/>
  <c r="BY117" i="1"/>
  <c r="BX117" i="1"/>
  <c r="BT117" i="1"/>
  <c r="BP117" i="1"/>
  <c r="BJ117" i="1"/>
  <c r="BD117" i="1"/>
  <c r="BQ117" i="1" s="1"/>
  <c r="AY117" i="1"/>
  <c r="AW117" i="1" s="1"/>
  <c r="AP117" i="1"/>
  <c r="AK117" i="1"/>
  <c r="AC117" i="1"/>
  <c r="AB117" i="1"/>
  <c r="AA117" i="1" s="1"/>
  <c r="T117" i="1"/>
  <c r="CW116" i="1"/>
  <c r="CV116" i="1"/>
  <c r="CU116" i="1" s="1"/>
  <c r="CT116" i="1"/>
  <c r="BY116" i="1"/>
  <c r="BX116" i="1"/>
  <c r="BV116" i="1"/>
  <c r="BZ116" i="1" s="1"/>
  <c r="CA116" i="1" s="1"/>
  <c r="BU116" i="1"/>
  <c r="BT116" i="1"/>
  <c r="BW116" i="1" s="1"/>
  <c r="BQ116" i="1"/>
  <c r="BP116" i="1"/>
  <c r="BL116" i="1"/>
  <c r="BJ116" i="1"/>
  <c r="BD116" i="1"/>
  <c r="AY116" i="1"/>
  <c r="AW116" i="1" s="1"/>
  <c r="AP116" i="1"/>
  <c r="AK116" i="1"/>
  <c r="AJ116" i="1"/>
  <c r="M116" i="1" s="1"/>
  <c r="AI116" i="1"/>
  <c r="N116" i="1" s="1"/>
  <c r="BM116" i="1" s="1"/>
  <c r="AC116" i="1"/>
  <c r="AB116" i="1"/>
  <c r="AA116" i="1" s="1"/>
  <c r="W116" i="1"/>
  <c r="T116" i="1"/>
  <c r="L116" i="1"/>
  <c r="CW115" i="1"/>
  <c r="CV115" i="1"/>
  <c r="CT115" i="1"/>
  <c r="CU115" i="1" s="1"/>
  <c r="BL115" i="1" s="1"/>
  <c r="BN115" i="1" s="1"/>
  <c r="BY115" i="1"/>
  <c r="BX115" i="1"/>
  <c r="BW115" i="1"/>
  <c r="BT115" i="1"/>
  <c r="BU115" i="1" s="1"/>
  <c r="BP115" i="1"/>
  <c r="BM115" i="1"/>
  <c r="BO115" i="1" s="1"/>
  <c r="BJ115" i="1"/>
  <c r="BD115" i="1"/>
  <c r="BQ115" i="1" s="1"/>
  <c r="AY115" i="1"/>
  <c r="AX115" i="1"/>
  <c r="AW115" i="1"/>
  <c r="AP115" i="1"/>
  <c r="AK115" i="1"/>
  <c r="AJ115" i="1"/>
  <c r="AI115" i="1"/>
  <c r="AC115" i="1"/>
  <c r="AB115" i="1"/>
  <c r="AA115" i="1" s="1"/>
  <c r="T115" i="1"/>
  <c r="R115" i="1"/>
  <c r="O115" i="1"/>
  <c r="N115" i="1"/>
  <c r="M115" i="1"/>
  <c r="L115" i="1" s="1"/>
  <c r="AE115" i="1" s="1"/>
  <c r="CW114" i="1"/>
  <c r="CV114" i="1"/>
  <c r="CT114" i="1"/>
  <c r="CU114" i="1" s="1"/>
  <c r="BL114" i="1" s="1"/>
  <c r="BN114" i="1" s="1"/>
  <c r="BZ114" i="1"/>
  <c r="CA114" i="1" s="1"/>
  <c r="BY114" i="1"/>
  <c r="BX114" i="1"/>
  <c r="BV114" i="1"/>
  <c r="BT114" i="1"/>
  <c r="BW114" i="1" s="1"/>
  <c r="BP114" i="1"/>
  <c r="BJ114" i="1"/>
  <c r="BD114" i="1"/>
  <c r="BQ114" i="1" s="1"/>
  <c r="AY114" i="1"/>
  <c r="AX114" i="1"/>
  <c r="AW114" i="1"/>
  <c r="AP114" i="1"/>
  <c r="AK114" i="1"/>
  <c r="AC114" i="1"/>
  <c r="AB114" i="1"/>
  <c r="AA114" i="1" s="1"/>
  <c r="W114" i="1"/>
  <c r="T114" i="1"/>
  <c r="CW113" i="1"/>
  <c r="CV113" i="1"/>
  <c r="CT113" i="1"/>
  <c r="BY113" i="1"/>
  <c r="BX113" i="1"/>
  <c r="BT113" i="1"/>
  <c r="BP113" i="1"/>
  <c r="BJ113" i="1"/>
  <c r="BD113" i="1"/>
  <c r="BQ113" i="1" s="1"/>
  <c r="AY113" i="1"/>
  <c r="AW113" i="1" s="1"/>
  <c r="AP113" i="1"/>
  <c r="AK113" i="1"/>
  <c r="AC113" i="1"/>
  <c r="AB113" i="1"/>
  <c r="AA113" i="1" s="1"/>
  <c r="T113" i="1"/>
  <c r="CW112" i="1"/>
  <c r="CV112" i="1"/>
  <c r="CU112" i="1" s="1"/>
  <c r="BL112" i="1" s="1"/>
  <c r="CT112" i="1"/>
  <c r="W112" i="1" s="1"/>
  <c r="BY112" i="1"/>
  <c r="BX112" i="1"/>
  <c r="BV112" i="1"/>
  <c r="BZ112" i="1" s="1"/>
  <c r="CA112" i="1" s="1"/>
  <c r="BU112" i="1"/>
  <c r="BT112" i="1"/>
  <c r="BW112" i="1" s="1"/>
  <c r="BP112" i="1"/>
  <c r="BJ112" i="1"/>
  <c r="BN112" i="1" s="1"/>
  <c r="BD112" i="1"/>
  <c r="BQ112" i="1" s="1"/>
  <c r="AY112" i="1"/>
  <c r="AW112" i="1" s="1"/>
  <c r="AP112" i="1"/>
  <c r="AK112" i="1"/>
  <c r="AI112" i="1"/>
  <c r="N112" i="1" s="1"/>
  <c r="BM112" i="1" s="1"/>
  <c r="AC112" i="1"/>
  <c r="AB112" i="1"/>
  <c r="AA112" i="1"/>
  <c r="T112" i="1"/>
  <c r="CW111" i="1"/>
  <c r="CV111" i="1"/>
  <c r="CT111" i="1"/>
  <c r="CU111" i="1" s="1"/>
  <c r="BL111" i="1" s="1"/>
  <c r="BN111" i="1" s="1"/>
  <c r="BY111" i="1"/>
  <c r="BX111" i="1"/>
  <c r="BW111" i="1"/>
  <c r="BT111" i="1"/>
  <c r="BU111" i="1" s="1"/>
  <c r="BP111" i="1"/>
  <c r="BM111" i="1"/>
  <c r="BO111" i="1" s="1"/>
  <c r="BJ111" i="1"/>
  <c r="BD111" i="1"/>
  <c r="BQ111" i="1" s="1"/>
  <c r="AY111" i="1"/>
  <c r="AX111" i="1"/>
  <c r="AW111" i="1"/>
  <c r="AI111" i="1" s="1"/>
  <c r="AP111" i="1"/>
  <c r="AK111" i="1"/>
  <c r="AJ111" i="1"/>
  <c r="AC111" i="1"/>
  <c r="AB111" i="1"/>
  <c r="AA111" i="1" s="1"/>
  <c r="T111" i="1"/>
  <c r="R111" i="1"/>
  <c r="O111" i="1"/>
  <c r="N111" i="1"/>
  <c r="M111" i="1"/>
  <c r="L111" i="1" s="1"/>
  <c r="CW110" i="1"/>
  <c r="CV110" i="1"/>
  <c r="CT110" i="1"/>
  <c r="CU110" i="1" s="1"/>
  <c r="BL110" i="1" s="1"/>
  <c r="BN110" i="1" s="1"/>
  <c r="BY110" i="1"/>
  <c r="BX110" i="1"/>
  <c r="BT110" i="1"/>
  <c r="BW110" i="1" s="1"/>
  <c r="BP110" i="1"/>
  <c r="BJ110" i="1"/>
  <c r="BD110" i="1"/>
  <c r="BQ110" i="1" s="1"/>
  <c r="AY110" i="1"/>
  <c r="AW110" i="1"/>
  <c r="AP110" i="1"/>
  <c r="AK110" i="1"/>
  <c r="AC110" i="1"/>
  <c r="AB110" i="1"/>
  <c r="AA110" i="1" s="1"/>
  <c r="W110" i="1"/>
  <c r="T110" i="1"/>
  <c r="O110" i="1"/>
  <c r="CW109" i="1"/>
  <c r="CV109" i="1"/>
  <c r="CT109" i="1"/>
  <c r="BY109" i="1"/>
  <c r="BX109" i="1"/>
  <c r="BT109" i="1"/>
  <c r="BQ109" i="1"/>
  <c r="BP109" i="1"/>
  <c r="BJ109" i="1"/>
  <c r="BD109" i="1"/>
  <c r="AY109" i="1"/>
  <c r="AW109" i="1" s="1"/>
  <c r="AP109" i="1"/>
  <c r="AK109" i="1"/>
  <c r="AC109" i="1"/>
  <c r="AB109" i="1"/>
  <c r="AA109" i="1" s="1"/>
  <c r="T109" i="1"/>
  <c r="R109" i="1"/>
  <c r="CW108" i="1"/>
  <c r="CV108" i="1"/>
  <c r="CU108" i="1" s="1"/>
  <c r="BL108" i="1" s="1"/>
  <c r="CT108" i="1"/>
  <c r="W108" i="1" s="1"/>
  <c r="BY108" i="1"/>
  <c r="BX108" i="1"/>
  <c r="BV108" i="1"/>
  <c r="BZ108" i="1" s="1"/>
  <c r="CA108" i="1" s="1"/>
  <c r="BU108" i="1"/>
  <c r="BT108" i="1"/>
  <c r="BW108" i="1" s="1"/>
  <c r="BP108" i="1"/>
  <c r="BJ108" i="1"/>
  <c r="BD108" i="1"/>
  <c r="BQ108" i="1" s="1"/>
  <c r="AY108" i="1"/>
  <c r="AW108" i="1" s="1"/>
  <c r="AP108" i="1"/>
  <c r="AK108" i="1"/>
  <c r="AJ108" i="1"/>
  <c r="M108" i="1" s="1"/>
  <c r="AI108" i="1"/>
  <c r="N108" i="1" s="1"/>
  <c r="BM108" i="1" s="1"/>
  <c r="AC108" i="1"/>
  <c r="AB108" i="1"/>
  <c r="AA108" i="1" s="1"/>
  <c r="T108" i="1"/>
  <c r="L108" i="1"/>
  <c r="CW107" i="1"/>
  <c r="CV107" i="1"/>
  <c r="CT107" i="1"/>
  <c r="CU107" i="1" s="1"/>
  <c r="BL107" i="1" s="1"/>
  <c r="BY107" i="1"/>
  <c r="BX107" i="1"/>
  <c r="BW107" i="1"/>
  <c r="BT107" i="1"/>
  <c r="BU107" i="1" s="1"/>
  <c r="BP107" i="1"/>
  <c r="BN107" i="1"/>
  <c r="BJ107" i="1"/>
  <c r="BD107" i="1"/>
  <c r="BQ107" i="1" s="1"/>
  <c r="AY107" i="1"/>
  <c r="AX107" i="1"/>
  <c r="AW107" i="1"/>
  <c r="AI107" i="1" s="1"/>
  <c r="N107" i="1" s="1"/>
  <c r="BM107" i="1" s="1"/>
  <c r="BO107" i="1" s="1"/>
  <c r="AP107" i="1"/>
  <c r="AK107" i="1"/>
  <c r="AJ107" i="1"/>
  <c r="AC107" i="1"/>
  <c r="AB107" i="1"/>
  <c r="T107" i="1"/>
  <c r="R107" i="1"/>
  <c r="O107" i="1"/>
  <c r="M107" i="1"/>
  <c r="L107" i="1" s="1"/>
  <c r="AE107" i="1" s="1"/>
  <c r="CW106" i="1"/>
  <c r="CV106" i="1"/>
  <c r="CT106" i="1"/>
  <c r="CU106" i="1" s="1"/>
  <c r="BL106" i="1" s="1"/>
  <c r="BN106" i="1" s="1"/>
  <c r="BY106" i="1"/>
  <c r="BX106" i="1"/>
  <c r="BT106" i="1"/>
  <c r="BW106" i="1" s="1"/>
  <c r="BP106" i="1"/>
  <c r="BJ106" i="1"/>
  <c r="BD106" i="1"/>
  <c r="BQ106" i="1" s="1"/>
  <c r="AY106" i="1"/>
  <c r="AX106" i="1"/>
  <c r="AW106" i="1"/>
  <c r="AP106" i="1"/>
  <c r="AK106" i="1"/>
  <c r="AC106" i="1"/>
  <c r="AB106" i="1"/>
  <c r="AA106" i="1" s="1"/>
  <c r="W106" i="1"/>
  <c r="T106" i="1"/>
  <c r="CW105" i="1"/>
  <c r="CV105" i="1"/>
  <c r="CT105" i="1"/>
  <c r="BY105" i="1"/>
  <c r="BX105" i="1"/>
  <c r="BT105" i="1"/>
  <c r="BP105" i="1"/>
  <c r="BJ105" i="1"/>
  <c r="BD105" i="1"/>
  <c r="BQ105" i="1" s="1"/>
  <c r="AY105" i="1"/>
  <c r="AW105" i="1" s="1"/>
  <c r="AP105" i="1"/>
  <c r="AK105" i="1"/>
  <c r="AC105" i="1"/>
  <c r="AB105" i="1"/>
  <c r="AA105" i="1" s="1"/>
  <c r="T105" i="1"/>
  <c r="CW104" i="1"/>
  <c r="CV104" i="1"/>
  <c r="CT104" i="1"/>
  <c r="W104" i="1" s="1"/>
  <c r="X104" i="1" s="1"/>
  <c r="Y104" i="1" s="1"/>
  <c r="AG104" i="1" s="1"/>
  <c r="BY104" i="1"/>
  <c r="BX104" i="1"/>
  <c r="BT104" i="1"/>
  <c r="BP104" i="1"/>
  <c r="BJ104" i="1"/>
  <c r="BD104" i="1"/>
  <c r="BQ104" i="1" s="1"/>
  <c r="AY104" i="1"/>
  <c r="AW104" i="1" s="1"/>
  <c r="AP104" i="1"/>
  <c r="AK104" i="1"/>
  <c r="AJ104" i="1"/>
  <c r="M104" i="1" s="1"/>
  <c r="AC104" i="1"/>
  <c r="AB104" i="1"/>
  <c r="AA104" i="1"/>
  <c r="T104" i="1"/>
  <c r="R104" i="1"/>
  <c r="L104" i="1"/>
  <c r="CW103" i="1"/>
  <c r="CV103" i="1"/>
  <c r="CT103" i="1"/>
  <c r="BY103" i="1"/>
  <c r="BX103" i="1"/>
  <c r="BW103" i="1"/>
  <c r="BV103" i="1"/>
  <c r="BZ103" i="1" s="1"/>
  <c r="CA103" i="1" s="1"/>
  <c r="BT103" i="1"/>
  <c r="BU103" i="1" s="1"/>
  <c r="BP103" i="1"/>
  <c r="BJ103" i="1"/>
  <c r="BD103" i="1"/>
  <c r="BQ103" i="1" s="1"/>
  <c r="AY103" i="1"/>
  <c r="AX103" i="1"/>
  <c r="AW103" i="1"/>
  <c r="AI103" i="1" s="1"/>
  <c r="AP103" i="1"/>
  <c r="AK103" i="1"/>
  <c r="AJ103" i="1"/>
  <c r="M103" i="1" s="1"/>
  <c r="L103" i="1" s="1"/>
  <c r="AC103" i="1"/>
  <c r="AB103" i="1"/>
  <c r="T103" i="1"/>
  <c r="R103" i="1"/>
  <c r="O103" i="1"/>
  <c r="N103" i="1"/>
  <c r="BM103" i="1" s="1"/>
  <c r="CW102" i="1"/>
  <c r="CV102" i="1"/>
  <c r="CT102" i="1"/>
  <c r="BY102" i="1"/>
  <c r="BX102" i="1"/>
  <c r="BT102" i="1"/>
  <c r="BP102" i="1"/>
  <c r="BJ102" i="1"/>
  <c r="BD102" i="1"/>
  <c r="BQ102" i="1" s="1"/>
  <c r="AY102" i="1"/>
  <c r="AX102" i="1"/>
  <c r="AW102" i="1"/>
  <c r="AI102" i="1" s="1"/>
  <c r="AP102" i="1"/>
  <c r="AK102" i="1"/>
  <c r="AJ102" i="1"/>
  <c r="M102" i="1" s="1"/>
  <c r="L102" i="1" s="1"/>
  <c r="AC102" i="1"/>
  <c r="AB102" i="1"/>
  <c r="AA102" i="1" s="1"/>
  <c r="T102" i="1"/>
  <c r="R102" i="1"/>
  <c r="O102" i="1"/>
  <c r="N102" i="1"/>
  <c r="BM102" i="1" s="1"/>
  <c r="CW101" i="1"/>
  <c r="CV101" i="1"/>
  <c r="CT101" i="1"/>
  <c r="W101" i="1" s="1"/>
  <c r="BY101" i="1"/>
  <c r="BX101" i="1"/>
  <c r="BT101" i="1"/>
  <c r="BQ101" i="1"/>
  <c r="BP101" i="1"/>
  <c r="BJ101" i="1"/>
  <c r="BD101" i="1"/>
  <c r="AY101" i="1"/>
  <c r="AW101" i="1" s="1"/>
  <c r="O101" i="1" s="1"/>
  <c r="AX101" i="1"/>
  <c r="AP101" i="1"/>
  <c r="AK101" i="1"/>
  <c r="AI101" i="1"/>
  <c r="N101" i="1" s="1"/>
  <c r="BM101" i="1" s="1"/>
  <c r="AC101" i="1"/>
  <c r="AB101" i="1"/>
  <c r="AA101" i="1" s="1"/>
  <c r="T101" i="1"/>
  <c r="CW100" i="1"/>
  <c r="W100" i="1" s="1"/>
  <c r="CV100" i="1"/>
  <c r="CU100" i="1"/>
  <c r="BL100" i="1" s="1"/>
  <c r="BN100" i="1" s="1"/>
  <c r="CT100" i="1"/>
  <c r="BY100" i="1"/>
  <c r="BX100" i="1"/>
  <c r="BU100" i="1"/>
  <c r="BT100" i="1"/>
  <c r="BP100" i="1"/>
  <c r="BJ100" i="1"/>
  <c r="BD100" i="1"/>
  <c r="BQ100" i="1" s="1"/>
  <c r="AY100" i="1"/>
  <c r="AX100" i="1"/>
  <c r="AW100" i="1"/>
  <c r="AP100" i="1"/>
  <c r="AK100" i="1"/>
  <c r="AJ100" i="1"/>
  <c r="AI100" i="1"/>
  <c r="N100" i="1" s="1"/>
  <c r="BM100" i="1" s="1"/>
  <c r="AC100" i="1"/>
  <c r="AA100" i="1" s="1"/>
  <c r="AB100" i="1"/>
  <c r="T100" i="1"/>
  <c r="R100" i="1"/>
  <c r="O100" i="1"/>
  <c r="M100" i="1"/>
  <c r="L100" i="1" s="1"/>
  <c r="CW99" i="1"/>
  <c r="CV99" i="1"/>
  <c r="CU99" i="1"/>
  <c r="BL99" i="1" s="1"/>
  <c r="CT99" i="1"/>
  <c r="W99" i="1" s="1"/>
  <c r="BY99" i="1"/>
  <c r="BX99" i="1"/>
  <c r="BT99" i="1"/>
  <c r="BP99" i="1"/>
  <c r="BJ99" i="1"/>
  <c r="BD99" i="1"/>
  <c r="BQ99" i="1" s="1"/>
  <c r="AY99" i="1"/>
  <c r="AW99" i="1"/>
  <c r="AX99" i="1" s="1"/>
  <c r="AP99" i="1"/>
  <c r="AK99" i="1"/>
  <c r="AI99" i="1"/>
  <c r="N99" i="1" s="1"/>
  <c r="BM99" i="1" s="1"/>
  <c r="BO99" i="1" s="1"/>
  <c r="AC99" i="1"/>
  <c r="AB99" i="1"/>
  <c r="AA99" i="1"/>
  <c r="T99" i="1"/>
  <c r="R99" i="1"/>
  <c r="O99" i="1"/>
  <c r="CW98" i="1"/>
  <c r="W98" i="1" s="1"/>
  <c r="CV98" i="1"/>
  <c r="CU98" i="1" s="1"/>
  <c r="BL98" i="1" s="1"/>
  <c r="BN98" i="1" s="1"/>
  <c r="CT98" i="1"/>
  <c r="BY98" i="1"/>
  <c r="BX98" i="1"/>
  <c r="BW98" i="1"/>
  <c r="BV98" i="1"/>
  <c r="BZ98" i="1" s="1"/>
  <c r="CA98" i="1" s="1"/>
  <c r="BU98" i="1"/>
  <c r="BT98" i="1"/>
  <c r="BQ98" i="1"/>
  <c r="BP98" i="1"/>
  <c r="BJ98" i="1"/>
  <c r="BD98" i="1"/>
  <c r="AY98" i="1"/>
  <c r="AW98" i="1" s="1"/>
  <c r="AP98" i="1"/>
  <c r="AK98" i="1"/>
  <c r="AC98" i="1"/>
  <c r="AB98" i="1"/>
  <c r="T98" i="1"/>
  <c r="CW97" i="1"/>
  <c r="CV97" i="1"/>
  <c r="CU97" i="1"/>
  <c r="BL97" i="1" s="1"/>
  <c r="BN97" i="1" s="1"/>
  <c r="CT97" i="1"/>
  <c r="BY97" i="1"/>
  <c r="BX97" i="1"/>
  <c r="BW97" i="1"/>
  <c r="BU97" i="1"/>
  <c r="BT97" i="1"/>
  <c r="BV97" i="1" s="1"/>
  <c r="BZ97" i="1" s="1"/>
  <c r="CA97" i="1" s="1"/>
  <c r="BQ97" i="1"/>
  <c r="BP97" i="1"/>
  <c r="BJ97" i="1"/>
  <c r="BD97" i="1"/>
  <c r="AY97" i="1"/>
  <c r="AW97" i="1"/>
  <c r="O97" i="1" s="1"/>
  <c r="AP97" i="1"/>
  <c r="AK97" i="1"/>
  <c r="AC97" i="1"/>
  <c r="AB97" i="1"/>
  <c r="AA97" i="1"/>
  <c r="W97" i="1"/>
  <c r="T97" i="1"/>
  <c r="CW96" i="1"/>
  <c r="CV96" i="1"/>
  <c r="CT96" i="1"/>
  <c r="CU96" i="1" s="1"/>
  <c r="BL96" i="1" s="1"/>
  <c r="BN96" i="1" s="1"/>
  <c r="BY96" i="1"/>
  <c r="BX96" i="1"/>
  <c r="BW96" i="1"/>
  <c r="BT96" i="1"/>
  <c r="BV96" i="1" s="1"/>
  <c r="BZ96" i="1" s="1"/>
  <c r="CA96" i="1" s="1"/>
  <c r="BQ96" i="1"/>
  <c r="BP96" i="1"/>
  <c r="BJ96" i="1"/>
  <c r="BD96" i="1"/>
  <c r="AY96" i="1"/>
  <c r="AW96" i="1" s="1"/>
  <c r="AX96" i="1" s="1"/>
  <c r="AP96" i="1"/>
  <c r="AK96" i="1"/>
  <c r="AC96" i="1"/>
  <c r="AA96" i="1" s="1"/>
  <c r="AB96" i="1"/>
  <c r="T96" i="1"/>
  <c r="CW95" i="1"/>
  <c r="CV95" i="1"/>
  <c r="CT95" i="1"/>
  <c r="CU95" i="1" s="1"/>
  <c r="BL95" i="1" s="1"/>
  <c r="BY95" i="1"/>
  <c r="BX95" i="1"/>
  <c r="BT95" i="1"/>
  <c r="BP95" i="1"/>
  <c r="BJ95" i="1"/>
  <c r="BD95" i="1"/>
  <c r="BQ95" i="1" s="1"/>
  <c r="AY95" i="1"/>
  <c r="AW95" i="1"/>
  <c r="AX95" i="1" s="1"/>
  <c r="AP95" i="1"/>
  <c r="AK95" i="1"/>
  <c r="AI95" i="1"/>
  <c r="N95" i="1" s="1"/>
  <c r="BM95" i="1" s="1"/>
  <c r="BO95" i="1" s="1"/>
  <c r="AC95" i="1"/>
  <c r="AB95" i="1"/>
  <c r="AA95" i="1"/>
  <c r="W95" i="1"/>
  <c r="T95" i="1"/>
  <c r="R95" i="1"/>
  <c r="O95" i="1"/>
  <c r="CW94" i="1"/>
  <c r="CV94" i="1"/>
  <c r="CT94" i="1"/>
  <c r="CA94" i="1"/>
  <c r="BY94" i="1"/>
  <c r="BX94" i="1"/>
  <c r="BW94" i="1"/>
  <c r="BV94" i="1"/>
  <c r="BZ94" i="1" s="1"/>
  <c r="BT94" i="1"/>
  <c r="BU94" i="1" s="1"/>
  <c r="BQ94" i="1"/>
  <c r="BP94" i="1"/>
  <c r="BJ94" i="1"/>
  <c r="BD94" i="1"/>
  <c r="AY94" i="1"/>
  <c r="AW94" i="1" s="1"/>
  <c r="AJ94" i="1" s="1"/>
  <c r="M94" i="1" s="1"/>
  <c r="L94" i="1" s="1"/>
  <c r="AP94" i="1"/>
  <c r="AK94" i="1"/>
  <c r="AC94" i="1"/>
  <c r="AB94" i="1"/>
  <c r="T94" i="1"/>
  <c r="CW93" i="1"/>
  <c r="CV93" i="1"/>
  <c r="CU93" i="1"/>
  <c r="BL93" i="1" s="1"/>
  <c r="CT93" i="1"/>
  <c r="BZ93" i="1"/>
  <c r="CA93" i="1" s="1"/>
  <c r="BY93" i="1"/>
  <c r="BX93" i="1"/>
  <c r="BW93" i="1"/>
  <c r="BV93" i="1"/>
  <c r="BU93" i="1"/>
  <c r="BT93" i="1"/>
  <c r="BQ93" i="1"/>
  <c r="BP93" i="1"/>
  <c r="BJ93" i="1"/>
  <c r="BN93" i="1" s="1"/>
  <c r="BD93" i="1"/>
  <c r="AY93" i="1"/>
  <c r="AW93" i="1"/>
  <c r="AI93" i="1" s="1"/>
  <c r="AP93" i="1"/>
  <c r="AK93" i="1"/>
  <c r="AC93" i="1"/>
  <c r="AB93" i="1"/>
  <c r="AA93" i="1"/>
  <c r="W93" i="1"/>
  <c r="T93" i="1"/>
  <c r="O93" i="1"/>
  <c r="N93" i="1"/>
  <c r="BM93" i="1" s="1"/>
  <c r="BO93" i="1" s="1"/>
  <c r="CW92" i="1"/>
  <c r="CV92" i="1"/>
  <c r="CT92" i="1"/>
  <c r="CU92" i="1" s="1"/>
  <c r="BL92" i="1" s="1"/>
  <c r="BN92" i="1" s="1"/>
  <c r="BY92" i="1"/>
  <c r="BX92" i="1"/>
  <c r="BW92" i="1"/>
  <c r="BT92" i="1"/>
  <c r="BV92" i="1" s="1"/>
  <c r="BZ92" i="1" s="1"/>
  <c r="CA92" i="1" s="1"/>
  <c r="BQ92" i="1"/>
  <c r="BP92" i="1"/>
  <c r="BJ92" i="1"/>
  <c r="BD92" i="1"/>
  <c r="AY92" i="1"/>
  <c r="AW92" i="1" s="1"/>
  <c r="AX92" i="1" s="1"/>
  <c r="AP92" i="1"/>
  <c r="AK92" i="1"/>
  <c r="AC92" i="1"/>
  <c r="AB92" i="1"/>
  <c r="AA92" i="1" s="1"/>
  <c r="T92" i="1"/>
  <c r="CW91" i="1"/>
  <c r="CV91" i="1"/>
  <c r="CU91" i="1"/>
  <c r="BL91" i="1" s="1"/>
  <c r="CT91" i="1"/>
  <c r="BY91" i="1"/>
  <c r="BX91" i="1"/>
  <c r="BT91" i="1"/>
  <c r="BP91" i="1"/>
  <c r="BJ91" i="1"/>
  <c r="BD91" i="1"/>
  <c r="BQ91" i="1" s="1"/>
  <c r="AY91" i="1"/>
  <c r="AW91" i="1"/>
  <c r="AP91" i="1"/>
  <c r="AK91" i="1"/>
  <c r="AC91" i="1"/>
  <c r="AB91" i="1"/>
  <c r="AA91" i="1" s="1"/>
  <c r="W91" i="1"/>
  <c r="T91" i="1"/>
  <c r="R91" i="1"/>
  <c r="CW90" i="1"/>
  <c r="CV90" i="1"/>
  <c r="CT90" i="1"/>
  <c r="BY90" i="1"/>
  <c r="BX90" i="1"/>
  <c r="BW90" i="1"/>
  <c r="BV90" i="1"/>
  <c r="BZ90" i="1" s="1"/>
  <c r="CA90" i="1" s="1"/>
  <c r="BT90" i="1"/>
  <c r="BU90" i="1" s="1"/>
  <c r="BQ90" i="1"/>
  <c r="BP90" i="1"/>
  <c r="BJ90" i="1"/>
  <c r="BD90" i="1"/>
  <c r="AY90" i="1"/>
  <c r="AW90" i="1" s="1"/>
  <c r="AJ90" i="1" s="1"/>
  <c r="M90" i="1" s="1"/>
  <c r="L90" i="1" s="1"/>
  <c r="AP90" i="1"/>
  <c r="AK90" i="1"/>
  <c r="AC90" i="1"/>
  <c r="AB90" i="1"/>
  <c r="T90" i="1"/>
  <c r="R90" i="1"/>
  <c r="CW89" i="1"/>
  <c r="CV89" i="1"/>
  <c r="CU89" i="1" s="1"/>
  <c r="BL89" i="1" s="1"/>
  <c r="CT89" i="1"/>
  <c r="BZ89" i="1"/>
  <c r="CA89" i="1" s="1"/>
  <c r="BY89" i="1"/>
  <c r="BX89" i="1"/>
  <c r="BV89" i="1"/>
  <c r="BU89" i="1"/>
  <c r="BT89" i="1"/>
  <c r="BW89" i="1" s="1"/>
  <c r="BP89" i="1"/>
  <c r="BJ89" i="1"/>
  <c r="BD89" i="1"/>
  <c r="BQ89" i="1" s="1"/>
  <c r="AY89" i="1"/>
  <c r="AW89" i="1"/>
  <c r="AP89" i="1"/>
  <c r="AK89" i="1"/>
  <c r="AC89" i="1"/>
  <c r="AB89" i="1"/>
  <c r="AA89" i="1"/>
  <c r="W89" i="1"/>
  <c r="T89" i="1"/>
  <c r="CW88" i="1"/>
  <c r="CV88" i="1"/>
  <c r="CT88" i="1"/>
  <c r="BZ88" i="1"/>
  <c r="CA88" i="1" s="1"/>
  <c r="BY88" i="1"/>
  <c r="BX88" i="1"/>
  <c r="BV88" i="1"/>
  <c r="BT88" i="1"/>
  <c r="BU88" i="1" s="1"/>
  <c r="BP88" i="1"/>
  <c r="BJ88" i="1"/>
  <c r="BD88" i="1"/>
  <c r="BQ88" i="1" s="1"/>
  <c r="AY88" i="1"/>
  <c r="AW88" i="1" s="1"/>
  <c r="AX88" i="1" s="1"/>
  <c r="AP88" i="1"/>
  <c r="AK88" i="1"/>
  <c r="AC88" i="1"/>
  <c r="AB88" i="1"/>
  <c r="AA88" i="1" s="1"/>
  <c r="T88" i="1"/>
  <c r="CW87" i="1"/>
  <c r="CV87" i="1"/>
  <c r="CT87" i="1"/>
  <c r="BY87" i="1"/>
  <c r="BX87" i="1"/>
  <c r="BT87" i="1"/>
  <c r="BQ87" i="1"/>
  <c r="BP87" i="1"/>
  <c r="BJ87" i="1"/>
  <c r="BD87" i="1"/>
  <c r="AY87" i="1"/>
  <c r="AW87" i="1" s="1"/>
  <c r="AP87" i="1"/>
  <c r="AK87" i="1"/>
  <c r="AC87" i="1"/>
  <c r="AB87" i="1"/>
  <c r="AA87" i="1" s="1"/>
  <c r="T87" i="1"/>
  <c r="R87" i="1"/>
  <c r="CW86" i="1"/>
  <c r="CV86" i="1"/>
  <c r="CU86" i="1"/>
  <c r="BL86" i="1" s="1"/>
  <c r="CT86" i="1"/>
  <c r="BY86" i="1"/>
  <c r="BX86" i="1"/>
  <c r="BV86" i="1"/>
  <c r="BZ86" i="1" s="1"/>
  <c r="CA86" i="1" s="1"/>
  <c r="BU86" i="1"/>
  <c r="BT86" i="1"/>
  <c r="BW86" i="1" s="1"/>
  <c r="BQ86" i="1"/>
  <c r="BP86" i="1"/>
  <c r="BJ86" i="1"/>
  <c r="BN86" i="1" s="1"/>
  <c r="BD86" i="1"/>
  <c r="AY86" i="1"/>
  <c r="AW86" i="1"/>
  <c r="AJ86" i="1" s="1"/>
  <c r="M86" i="1" s="1"/>
  <c r="L86" i="1" s="1"/>
  <c r="AP86" i="1"/>
  <c r="AK86" i="1"/>
  <c r="AE86" i="1"/>
  <c r="AC86" i="1"/>
  <c r="AB86" i="1"/>
  <c r="AA86" i="1"/>
  <c r="W86" i="1"/>
  <c r="T86" i="1"/>
  <c r="O86" i="1"/>
  <c r="CW85" i="1"/>
  <c r="W85" i="1" s="1"/>
  <c r="CV85" i="1"/>
  <c r="CU85" i="1"/>
  <c r="BL85" i="1" s="1"/>
  <c r="CT85" i="1"/>
  <c r="CA85" i="1"/>
  <c r="BZ85" i="1"/>
  <c r="BY85" i="1"/>
  <c r="BX85" i="1"/>
  <c r="BW85" i="1"/>
  <c r="BV85" i="1"/>
  <c r="BU85" i="1"/>
  <c r="BT85" i="1"/>
  <c r="BQ85" i="1"/>
  <c r="BP85" i="1"/>
  <c r="BN85" i="1"/>
  <c r="BJ85" i="1"/>
  <c r="BD85" i="1"/>
  <c r="AY85" i="1"/>
  <c r="AW85" i="1" s="1"/>
  <c r="AP85" i="1"/>
  <c r="AK85" i="1"/>
  <c r="AI85" i="1"/>
  <c r="N85" i="1" s="1"/>
  <c r="BM85" i="1" s="1"/>
  <c r="BO85" i="1" s="1"/>
  <c r="AC85" i="1"/>
  <c r="AA85" i="1" s="1"/>
  <c r="AB85" i="1"/>
  <c r="T85" i="1"/>
  <c r="CW84" i="1"/>
  <c r="CV84" i="1"/>
  <c r="CU84" i="1"/>
  <c r="BL84" i="1" s="1"/>
  <c r="CT84" i="1"/>
  <c r="BY84" i="1"/>
  <c r="BX84" i="1"/>
  <c r="BW84" i="1"/>
  <c r="BU84" i="1"/>
  <c r="BT84" i="1"/>
  <c r="BV84" i="1" s="1"/>
  <c r="BZ84" i="1" s="1"/>
  <c r="CA84" i="1" s="1"/>
  <c r="BP84" i="1"/>
  <c r="BJ84" i="1"/>
  <c r="BD84" i="1"/>
  <c r="BQ84" i="1" s="1"/>
  <c r="AY84" i="1"/>
  <c r="AW84" i="1"/>
  <c r="AI84" i="1" s="1"/>
  <c r="N84" i="1" s="1"/>
  <c r="BM84" i="1" s="1"/>
  <c r="BO84" i="1" s="1"/>
  <c r="AP84" i="1"/>
  <c r="AK84" i="1"/>
  <c r="AC84" i="1"/>
  <c r="AA84" i="1" s="1"/>
  <c r="AB84" i="1"/>
  <c r="W84" i="1"/>
  <c r="T84" i="1"/>
  <c r="CW83" i="1"/>
  <c r="W83" i="1" s="1"/>
  <c r="CV83" i="1"/>
  <c r="CT83" i="1"/>
  <c r="CU83" i="1" s="1"/>
  <c r="BL83" i="1" s="1"/>
  <c r="BN83" i="1" s="1"/>
  <c r="BY83" i="1"/>
  <c r="BX83" i="1"/>
  <c r="BT83" i="1"/>
  <c r="BQ83" i="1"/>
  <c r="BP83" i="1"/>
  <c r="BJ83" i="1"/>
  <c r="BD83" i="1"/>
  <c r="AY83" i="1"/>
  <c r="AW83" i="1"/>
  <c r="AP83" i="1"/>
  <c r="AK83" i="1"/>
  <c r="AC83" i="1"/>
  <c r="AB83" i="1"/>
  <c r="T83" i="1"/>
  <c r="R83" i="1"/>
  <c r="CW82" i="1"/>
  <c r="CV82" i="1"/>
  <c r="CU82" i="1"/>
  <c r="BL82" i="1" s="1"/>
  <c r="CT82" i="1"/>
  <c r="BY82" i="1"/>
  <c r="BX82" i="1"/>
  <c r="BV82" i="1"/>
  <c r="BZ82" i="1" s="1"/>
  <c r="CA82" i="1" s="1"/>
  <c r="BU82" i="1"/>
  <c r="BT82" i="1"/>
  <c r="BW82" i="1" s="1"/>
  <c r="BQ82" i="1"/>
  <c r="BP82" i="1"/>
  <c r="BJ82" i="1"/>
  <c r="BN82" i="1" s="1"/>
  <c r="BD82" i="1"/>
  <c r="AY82" i="1"/>
  <c r="AW82" i="1"/>
  <c r="O82" i="1" s="1"/>
  <c r="AP82" i="1"/>
  <c r="AK82" i="1"/>
  <c r="AC82" i="1"/>
  <c r="AB82" i="1"/>
  <c r="AA82" i="1"/>
  <c r="W82" i="1"/>
  <c r="T82" i="1"/>
  <c r="CW81" i="1"/>
  <c r="CV81" i="1"/>
  <c r="CU81" i="1"/>
  <c r="BL81" i="1" s="1"/>
  <c r="BN81" i="1" s="1"/>
  <c r="CT81" i="1"/>
  <c r="CA81" i="1"/>
  <c r="BZ81" i="1"/>
  <c r="BY81" i="1"/>
  <c r="BX81" i="1"/>
  <c r="BW81" i="1"/>
  <c r="BV81" i="1"/>
  <c r="BU81" i="1"/>
  <c r="BT81" i="1"/>
  <c r="BQ81" i="1"/>
  <c r="BP81" i="1"/>
  <c r="BJ81" i="1"/>
  <c r="BD81" i="1"/>
  <c r="AY81" i="1"/>
  <c r="AW81" i="1" s="1"/>
  <c r="AP81" i="1"/>
  <c r="AK81" i="1"/>
  <c r="AC81" i="1"/>
  <c r="AA81" i="1" s="1"/>
  <c r="AB81" i="1"/>
  <c r="T81" i="1"/>
  <c r="CW80" i="1"/>
  <c r="CV80" i="1"/>
  <c r="CU80" i="1"/>
  <c r="BL80" i="1" s="1"/>
  <c r="CT80" i="1"/>
  <c r="W80" i="1" s="1"/>
  <c r="BY80" i="1"/>
  <c r="BX80" i="1"/>
  <c r="BW80" i="1"/>
  <c r="BT80" i="1"/>
  <c r="BV80" i="1" s="1"/>
  <c r="BZ80" i="1" s="1"/>
  <c r="CA80" i="1" s="1"/>
  <c r="BP80" i="1"/>
  <c r="BJ80" i="1"/>
  <c r="BD80" i="1"/>
  <c r="BQ80" i="1" s="1"/>
  <c r="AY80" i="1"/>
  <c r="AW80" i="1"/>
  <c r="AJ80" i="1" s="1"/>
  <c r="M80" i="1" s="1"/>
  <c r="L80" i="1" s="1"/>
  <c r="AP80" i="1"/>
  <c r="AK80" i="1"/>
  <c r="AC80" i="1"/>
  <c r="AB80" i="1"/>
  <c r="AA80" i="1"/>
  <c r="T80" i="1"/>
  <c r="R80" i="1"/>
  <c r="O80" i="1"/>
  <c r="CW79" i="1"/>
  <c r="CV79" i="1"/>
  <c r="CT79" i="1"/>
  <c r="CU79" i="1" s="1"/>
  <c r="BY79" i="1"/>
  <c r="BX79" i="1"/>
  <c r="BT79" i="1"/>
  <c r="BQ79" i="1"/>
  <c r="BP79" i="1"/>
  <c r="BL79" i="1"/>
  <c r="BN79" i="1" s="1"/>
  <c r="BJ79" i="1"/>
  <c r="BD79" i="1"/>
  <c r="AY79" i="1"/>
  <c r="AW79" i="1" s="1"/>
  <c r="AP79" i="1"/>
  <c r="AK79" i="1"/>
  <c r="AC79" i="1"/>
  <c r="AB79" i="1"/>
  <c r="T79" i="1"/>
  <c r="CW78" i="1"/>
  <c r="CV78" i="1"/>
  <c r="CU78" i="1" s="1"/>
  <c r="BL78" i="1" s="1"/>
  <c r="BN78" i="1" s="1"/>
  <c r="CT78" i="1"/>
  <c r="CA78" i="1"/>
  <c r="BY78" i="1"/>
  <c r="BX78" i="1"/>
  <c r="BV78" i="1"/>
  <c r="BZ78" i="1" s="1"/>
  <c r="BU78" i="1"/>
  <c r="BT78" i="1"/>
  <c r="BW78" i="1" s="1"/>
  <c r="BQ78" i="1"/>
  <c r="BP78" i="1"/>
  <c r="BJ78" i="1"/>
  <c r="BD78" i="1"/>
  <c r="AY78" i="1"/>
  <c r="AW78" i="1"/>
  <c r="AP78" i="1"/>
  <c r="AK78" i="1"/>
  <c r="AI78" i="1"/>
  <c r="N78" i="1" s="1"/>
  <c r="BM78" i="1" s="1"/>
  <c r="BO78" i="1" s="1"/>
  <c r="AC78" i="1"/>
  <c r="AB78" i="1"/>
  <c r="AA78" i="1"/>
  <c r="W78" i="1"/>
  <c r="T78" i="1"/>
  <c r="CW77" i="1"/>
  <c r="CV77" i="1"/>
  <c r="CU77" i="1"/>
  <c r="BL77" i="1" s="1"/>
  <c r="CT77" i="1"/>
  <c r="W77" i="1" s="1"/>
  <c r="CA77" i="1"/>
  <c r="BY77" i="1"/>
  <c r="BX77" i="1"/>
  <c r="BW77" i="1"/>
  <c r="BU77" i="1"/>
  <c r="BT77" i="1"/>
  <c r="BV77" i="1" s="1"/>
  <c r="BZ77" i="1" s="1"/>
  <c r="BP77" i="1"/>
  <c r="BJ77" i="1"/>
  <c r="BN77" i="1" s="1"/>
  <c r="BD77" i="1"/>
  <c r="BQ77" i="1" s="1"/>
  <c r="AY77" i="1"/>
  <c r="AW77" i="1" s="1"/>
  <c r="AI77" i="1" s="1"/>
  <c r="N77" i="1" s="1"/>
  <c r="BM77" i="1" s="1"/>
  <c r="BO77" i="1" s="1"/>
  <c r="AX77" i="1"/>
  <c r="AP77" i="1"/>
  <c r="AK77" i="1"/>
  <c r="AC77" i="1"/>
  <c r="AB77" i="1"/>
  <c r="AA77" i="1"/>
  <c r="T77" i="1"/>
  <c r="R77" i="1"/>
  <c r="CW76" i="1"/>
  <c r="W76" i="1" s="1"/>
  <c r="CV76" i="1"/>
  <c r="CU76" i="1" s="1"/>
  <c r="BL76" i="1" s="1"/>
  <c r="BN76" i="1" s="1"/>
  <c r="CT76" i="1"/>
  <c r="BY76" i="1"/>
  <c r="BX76" i="1"/>
  <c r="BU76" i="1"/>
  <c r="BT76" i="1"/>
  <c r="BP76" i="1"/>
  <c r="BJ76" i="1"/>
  <c r="BD76" i="1"/>
  <c r="BQ76" i="1" s="1"/>
  <c r="AY76" i="1"/>
  <c r="AW76" i="1"/>
  <c r="AP76" i="1"/>
  <c r="AK76" i="1"/>
  <c r="AC76" i="1"/>
  <c r="AB76" i="1"/>
  <c r="AA76" i="1" s="1"/>
  <c r="T76" i="1"/>
  <c r="CW75" i="1"/>
  <c r="CV75" i="1"/>
  <c r="CU75" i="1"/>
  <c r="BL75" i="1" s="1"/>
  <c r="CT75" i="1"/>
  <c r="W75" i="1" s="1"/>
  <c r="BY75" i="1"/>
  <c r="BX75" i="1"/>
  <c r="BT75" i="1"/>
  <c r="BP75" i="1"/>
  <c r="BN75" i="1"/>
  <c r="BJ75" i="1"/>
  <c r="BD75" i="1"/>
  <c r="BQ75" i="1" s="1"/>
  <c r="AY75" i="1"/>
  <c r="AX75" i="1"/>
  <c r="AW75" i="1"/>
  <c r="AJ75" i="1" s="1"/>
  <c r="M75" i="1" s="1"/>
  <c r="L75" i="1" s="1"/>
  <c r="AP75" i="1"/>
  <c r="AK75" i="1"/>
  <c r="AI75" i="1"/>
  <c r="N75" i="1" s="1"/>
  <c r="BM75" i="1" s="1"/>
  <c r="BO75" i="1" s="1"/>
  <c r="AC75" i="1"/>
  <c r="AB75" i="1"/>
  <c r="AA75" i="1"/>
  <c r="X75" i="1"/>
  <c r="Y75" i="1" s="1"/>
  <c r="AG75" i="1" s="1"/>
  <c r="T75" i="1"/>
  <c r="R75" i="1"/>
  <c r="O75" i="1"/>
  <c r="CW74" i="1"/>
  <c r="CV74" i="1"/>
  <c r="CT74" i="1"/>
  <c r="BY74" i="1"/>
  <c r="BX74" i="1"/>
  <c r="BW74" i="1"/>
  <c r="BT74" i="1"/>
  <c r="BU74" i="1" s="1"/>
  <c r="BP74" i="1"/>
  <c r="BJ74" i="1"/>
  <c r="BD74" i="1"/>
  <c r="BQ74" i="1" s="1"/>
  <c r="AY74" i="1"/>
  <c r="AW74" i="1" s="1"/>
  <c r="AP74" i="1"/>
  <c r="AK74" i="1"/>
  <c r="AC74" i="1"/>
  <c r="AB74" i="1"/>
  <c r="AA74" i="1" s="1"/>
  <c r="T74" i="1"/>
  <c r="CW73" i="1"/>
  <c r="CV73" i="1"/>
  <c r="CT73" i="1"/>
  <c r="W73" i="1" s="1"/>
  <c r="BY73" i="1"/>
  <c r="BX73" i="1"/>
  <c r="BT73" i="1"/>
  <c r="BP73" i="1"/>
  <c r="BJ73" i="1"/>
  <c r="BD73" i="1"/>
  <c r="BQ73" i="1" s="1"/>
  <c r="AY73" i="1"/>
  <c r="AX73" i="1"/>
  <c r="AW73" i="1"/>
  <c r="AP73" i="1"/>
  <c r="AK73" i="1"/>
  <c r="AJ73" i="1"/>
  <c r="M73" i="1" s="1"/>
  <c r="L73" i="1" s="1"/>
  <c r="AI73" i="1"/>
  <c r="N73" i="1" s="1"/>
  <c r="BM73" i="1" s="1"/>
  <c r="AE73" i="1"/>
  <c r="AC73" i="1"/>
  <c r="AB73" i="1"/>
  <c r="AA73" i="1" s="1"/>
  <c r="T73" i="1"/>
  <c r="R73" i="1"/>
  <c r="O73" i="1"/>
  <c r="CW72" i="1"/>
  <c r="CV72" i="1"/>
  <c r="CT72" i="1"/>
  <c r="BY72" i="1"/>
  <c r="BX72" i="1"/>
  <c r="BV72" i="1"/>
  <c r="BZ72" i="1" s="1"/>
  <c r="CA72" i="1" s="1"/>
  <c r="BT72" i="1"/>
  <c r="BU72" i="1" s="1"/>
  <c r="BP72" i="1"/>
  <c r="BJ72" i="1"/>
  <c r="BD72" i="1"/>
  <c r="BQ72" i="1" s="1"/>
  <c r="AY72" i="1"/>
  <c r="AW72" i="1" s="1"/>
  <c r="AX72" i="1"/>
  <c r="AP72" i="1"/>
  <c r="AK72" i="1"/>
  <c r="AJ72" i="1"/>
  <c r="M72" i="1" s="1"/>
  <c r="L72" i="1" s="1"/>
  <c r="AE72" i="1" s="1"/>
  <c r="AC72" i="1"/>
  <c r="AB72" i="1"/>
  <c r="T72" i="1"/>
  <c r="R72" i="1"/>
  <c r="CW71" i="1"/>
  <c r="CV71" i="1"/>
  <c r="CU71" i="1"/>
  <c r="BL71" i="1" s="1"/>
  <c r="BN71" i="1" s="1"/>
  <c r="CT71" i="1"/>
  <c r="BY71" i="1"/>
  <c r="BX71" i="1"/>
  <c r="BU71" i="1"/>
  <c r="BT71" i="1"/>
  <c r="BW71" i="1" s="1"/>
  <c r="BP71" i="1"/>
  <c r="BJ71" i="1"/>
  <c r="BD71" i="1"/>
  <c r="BQ71" i="1" s="1"/>
  <c r="AY71" i="1"/>
  <c r="AW71" i="1"/>
  <c r="R71" i="1" s="1"/>
  <c r="AP71" i="1"/>
  <c r="AK71" i="1"/>
  <c r="AC71" i="1"/>
  <c r="AB71" i="1"/>
  <c r="AA71" i="1"/>
  <c r="W71" i="1"/>
  <c r="T71" i="1"/>
  <c r="CW70" i="1"/>
  <c r="CV70" i="1"/>
  <c r="CT70" i="1"/>
  <c r="BY70" i="1"/>
  <c r="BX70" i="1"/>
  <c r="BW70" i="1"/>
  <c r="BT70" i="1"/>
  <c r="BU70" i="1" s="1"/>
  <c r="BQ70" i="1"/>
  <c r="BP70" i="1"/>
  <c r="BJ70" i="1"/>
  <c r="BD70" i="1"/>
  <c r="AY70" i="1"/>
  <c r="AW70" i="1" s="1"/>
  <c r="AX70" i="1" s="1"/>
  <c r="AP70" i="1"/>
  <c r="AK70" i="1"/>
  <c r="AC70" i="1"/>
  <c r="AB70" i="1"/>
  <c r="T70" i="1"/>
  <c r="CW69" i="1"/>
  <c r="CV69" i="1"/>
  <c r="CU69" i="1" s="1"/>
  <c r="BL69" i="1" s="1"/>
  <c r="BN69" i="1" s="1"/>
  <c r="CT69" i="1"/>
  <c r="BY69" i="1"/>
  <c r="BX69" i="1"/>
  <c r="BT69" i="1"/>
  <c r="BP69" i="1"/>
  <c r="BJ69" i="1"/>
  <c r="BD69" i="1"/>
  <c r="BQ69" i="1" s="1"/>
  <c r="AY69" i="1"/>
  <c r="AX69" i="1"/>
  <c r="AW69" i="1"/>
  <c r="AJ69" i="1" s="1"/>
  <c r="M69" i="1" s="1"/>
  <c r="L69" i="1" s="1"/>
  <c r="AE69" i="1" s="1"/>
  <c r="AP69" i="1"/>
  <c r="AK69" i="1"/>
  <c r="AC69" i="1"/>
  <c r="AB69" i="1"/>
  <c r="AA69" i="1" s="1"/>
  <c r="X69" i="1"/>
  <c r="Y69" i="1" s="1"/>
  <c r="W69" i="1"/>
  <c r="T69" i="1"/>
  <c r="R69" i="1"/>
  <c r="CW68" i="1"/>
  <c r="CV68" i="1"/>
  <c r="CT68" i="1"/>
  <c r="BY68" i="1"/>
  <c r="BX68" i="1"/>
  <c r="BV68" i="1"/>
  <c r="BZ68" i="1" s="1"/>
  <c r="CA68" i="1" s="1"/>
  <c r="BT68" i="1"/>
  <c r="BU68" i="1" s="1"/>
  <c r="BP68" i="1"/>
  <c r="BJ68" i="1"/>
  <c r="BD68" i="1"/>
  <c r="BQ68" i="1" s="1"/>
  <c r="AY68" i="1"/>
  <c r="AW68" i="1" s="1"/>
  <c r="AX68" i="1" s="1"/>
  <c r="AP68" i="1"/>
  <c r="AK68" i="1"/>
  <c r="AC68" i="1"/>
  <c r="AB68" i="1"/>
  <c r="AA68" i="1" s="1"/>
  <c r="T68" i="1"/>
  <c r="CW67" i="1"/>
  <c r="CV67" i="1"/>
  <c r="CT67" i="1"/>
  <c r="CU67" i="1" s="1"/>
  <c r="BL67" i="1" s="1"/>
  <c r="BY67" i="1"/>
  <c r="BX67" i="1"/>
  <c r="BU67" i="1"/>
  <c r="BT67" i="1"/>
  <c r="BW67" i="1" s="1"/>
  <c r="BP67" i="1"/>
  <c r="BJ67" i="1"/>
  <c r="BD67" i="1"/>
  <c r="BQ67" i="1" s="1"/>
  <c r="AY67" i="1"/>
  <c r="AX67" i="1"/>
  <c r="AW67" i="1"/>
  <c r="AJ67" i="1" s="1"/>
  <c r="M67" i="1" s="1"/>
  <c r="L67" i="1" s="1"/>
  <c r="AP67" i="1"/>
  <c r="AK67" i="1"/>
  <c r="AI67" i="1"/>
  <c r="N67" i="1" s="1"/>
  <c r="BM67" i="1" s="1"/>
  <c r="BO67" i="1" s="1"/>
  <c r="AC67" i="1"/>
  <c r="AB67" i="1"/>
  <c r="AA67" i="1" s="1"/>
  <c r="W67" i="1"/>
  <c r="T67" i="1"/>
  <c r="O67" i="1"/>
  <c r="CW66" i="1"/>
  <c r="CV66" i="1"/>
  <c r="CT66" i="1"/>
  <c r="CA66" i="1"/>
  <c r="BY66" i="1"/>
  <c r="BX66" i="1"/>
  <c r="BW66" i="1"/>
  <c r="BV66" i="1"/>
  <c r="BZ66" i="1" s="1"/>
  <c r="BT66" i="1"/>
  <c r="BU66" i="1" s="1"/>
  <c r="BP66" i="1"/>
  <c r="BM66" i="1"/>
  <c r="BJ66" i="1"/>
  <c r="BD66" i="1"/>
  <c r="BQ66" i="1" s="1"/>
  <c r="AY66" i="1"/>
  <c r="AX66" i="1"/>
  <c r="AW66" i="1"/>
  <c r="AI66" i="1" s="1"/>
  <c r="AP66" i="1"/>
  <c r="AK66" i="1"/>
  <c r="AC66" i="1"/>
  <c r="AB66" i="1"/>
  <c r="AA66" i="1" s="1"/>
  <c r="W66" i="1"/>
  <c r="T66" i="1"/>
  <c r="R66" i="1"/>
  <c r="O66" i="1"/>
  <c r="N66" i="1"/>
  <c r="CW65" i="1"/>
  <c r="CV65" i="1"/>
  <c r="CU65" i="1" s="1"/>
  <c r="BL65" i="1" s="1"/>
  <c r="BN65" i="1" s="1"/>
  <c r="CT65" i="1"/>
  <c r="CA65" i="1"/>
  <c r="BY65" i="1"/>
  <c r="BX65" i="1"/>
  <c r="BW65" i="1"/>
  <c r="BV65" i="1"/>
  <c r="BZ65" i="1" s="1"/>
  <c r="BU65" i="1"/>
  <c r="BT65" i="1"/>
  <c r="BQ65" i="1"/>
  <c r="BP65" i="1"/>
  <c r="BJ65" i="1"/>
  <c r="BD65" i="1"/>
  <c r="AY65" i="1"/>
  <c r="AW65" i="1" s="1"/>
  <c r="AP65" i="1"/>
  <c r="AK65" i="1"/>
  <c r="AC65" i="1"/>
  <c r="AB65" i="1"/>
  <c r="AA65" i="1" s="1"/>
  <c r="W65" i="1"/>
  <c r="T65" i="1"/>
  <c r="CW64" i="1"/>
  <c r="CV64" i="1"/>
  <c r="CU64" i="1"/>
  <c r="BL64" i="1" s="1"/>
  <c r="CT64" i="1"/>
  <c r="W64" i="1" s="1"/>
  <c r="BY64" i="1"/>
  <c r="BX64" i="1"/>
  <c r="BU64" i="1"/>
  <c r="BT64" i="1"/>
  <c r="BW64" i="1" s="1"/>
  <c r="BQ64" i="1"/>
  <c r="BP64" i="1"/>
  <c r="BN64" i="1"/>
  <c r="BJ64" i="1"/>
  <c r="BD64" i="1"/>
  <c r="AY64" i="1"/>
  <c r="AW64" i="1" s="1"/>
  <c r="AX64" i="1"/>
  <c r="AP64" i="1"/>
  <c r="AK64" i="1"/>
  <c r="AI64" i="1"/>
  <c r="N64" i="1" s="1"/>
  <c r="BM64" i="1" s="1"/>
  <c r="BO64" i="1" s="1"/>
  <c r="AC64" i="1"/>
  <c r="AB64" i="1"/>
  <c r="AA64" i="1"/>
  <c r="T64" i="1"/>
  <c r="CW63" i="1"/>
  <c r="CV63" i="1"/>
  <c r="CU63" i="1"/>
  <c r="BL63" i="1" s="1"/>
  <c r="CT63" i="1"/>
  <c r="BZ63" i="1"/>
  <c r="CA63" i="1" s="1"/>
  <c r="BY63" i="1"/>
  <c r="BX63" i="1"/>
  <c r="BT63" i="1"/>
  <c r="BV63" i="1" s="1"/>
  <c r="BP63" i="1"/>
  <c r="BJ63" i="1"/>
  <c r="BN63" i="1" s="1"/>
  <c r="BD63" i="1"/>
  <c r="BQ63" i="1" s="1"/>
  <c r="AY63" i="1"/>
  <c r="AW63" i="1" s="1"/>
  <c r="AX63" i="1" s="1"/>
  <c r="AP63" i="1"/>
  <c r="AK63" i="1"/>
  <c r="AC63" i="1"/>
  <c r="AA63" i="1" s="1"/>
  <c r="AB63" i="1"/>
  <c r="T63" i="1"/>
  <c r="CW62" i="1"/>
  <c r="CV62" i="1"/>
  <c r="CT62" i="1"/>
  <c r="BY62" i="1"/>
  <c r="BX62" i="1"/>
  <c r="BW62" i="1"/>
  <c r="BV62" i="1"/>
  <c r="BZ62" i="1" s="1"/>
  <c r="CA62" i="1" s="1"/>
  <c r="BT62" i="1"/>
  <c r="BU62" i="1" s="1"/>
  <c r="BP62" i="1"/>
  <c r="BJ62" i="1"/>
  <c r="BD62" i="1"/>
  <c r="BQ62" i="1" s="1"/>
  <c r="AY62" i="1"/>
  <c r="AW62" i="1"/>
  <c r="AJ62" i="1" s="1"/>
  <c r="M62" i="1" s="1"/>
  <c r="L62" i="1" s="1"/>
  <c r="AP62" i="1"/>
  <c r="AK62" i="1"/>
  <c r="AE62" i="1"/>
  <c r="AC62" i="1"/>
  <c r="AB62" i="1"/>
  <c r="AA62" i="1" s="1"/>
  <c r="T62" i="1"/>
  <c r="O62" i="1"/>
  <c r="CW61" i="1"/>
  <c r="CV61" i="1"/>
  <c r="CT61" i="1"/>
  <c r="CU61" i="1" s="1"/>
  <c r="BY61" i="1"/>
  <c r="BX61" i="1"/>
  <c r="BW61" i="1"/>
  <c r="BV61" i="1"/>
  <c r="BZ61" i="1" s="1"/>
  <c r="CA61" i="1" s="1"/>
  <c r="BT61" i="1"/>
  <c r="BU61" i="1" s="1"/>
  <c r="BQ61" i="1"/>
  <c r="BP61" i="1"/>
  <c r="BL61" i="1"/>
  <c r="BN61" i="1" s="1"/>
  <c r="BJ61" i="1"/>
  <c r="BD61" i="1"/>
  <c r="AY61" i="1"/>
  <c r="AW61" i="1" s="1"/>
  <c r="AP61" i="1"/>
  <c r="AK61" i="1"/>
  <c r="AC61" i="1"/>
  <c r="AB61" i="1"/>
  <c r="AA61" i="1" s="1"/>
  <c r="W61" i="1"/>
  <c r="T61" i="1"/>
  <c r="CW60" i="1"/>
  <c r="CV60" i="1"/>
  <c r="CU60" i="1"/>
  <c r="BL60" i="1" s="1"/>
  <c r="CT60" i="1"/>
  <c r="W60" i="1" s="1"/>
  <c r="BY60" i="1"/>
  <c r="BX60" i="1"/>
  <c r="BU60" i="1"/>
  <c r="BT60" i="1"/>
  <c r="BW60" i="1" s="1"/>
  <c r="BQ60" i="1"/>
  <c r="BP60" i="1"/>
  <c r="BJ60" i="1"/>
  <c r="BN60" i="1" s="1"/>
  <c r="BD60" i="1"/>
  <c r="AY60" i="1"/>
  <c r="AW60" i="1" s="1"/>
  <c r="AX60" i="1"/>
  <c r="AP60" i="1"/>
  <c r="AK60" i="1"/>
  <c r="AI60" i="1"/>
  <c r="N60" i="1" s="1"/>
  <c r="BM60" i="1" s="1"/>
  <c r="BO60" i="1" s="1"/>
  <c r="AC60" i="1"/>
  <c r="AB60" i="1"/>
  <c r="AA60" i="1"/>
  <c r="T60" i="1"/>
  <c r="CW59" i="1"/>
  <c r="CV59" i="1"/>
  <c r="CT59" i="1"/>
  <c r="W59" i="1" s="1"/>
  <c r="BY59" i="1"/>
  <c r="BX59" i="1"/>
  <c r="BT59" i="1"/>
  <c r="BP59" i="1"/>
  <c r="BM59" i="1"/>
  <c r="BJ59" i="1"/>
  <c r="BD59" i="1"/>
  <c r="BQ59" i="1" s="1"/>
  <c r="AY59" i="1"/>
  <c r="AX59" i="1"/>
  <c r="AW59" i="1"/>
  <c r="AP59" i="1"/>
  <c r="AK59" i="1"/>
  <c r="AJ59" i="1"/>
  <c r="AI59" i="1"/>
  <c r="N59" i="1" s="1"/>
  <c r="AC59" i="1"/>
  <c r="AB59" i="1"/>
  <c r="AA59" i="1"/>
  <c r="X59" i="1"/>
  <c r="Y59" i="1" s="1"/>
  <c r="AG59" i="1" s="1"/>
  <c r="T59" i="1"/>
  <c r="R59" i="1"/>
  <c r="O59" i="1"/>
  <c r="M59" i="1"/>
  <c r="L59" i="1" s="1"/>
  <c r="AE59" i="1" s="1"/>
  <c r="CW58" i="1"/>
  <c r="CV58" i="1"/>
  <c r="CT58" i="1"/>
  <c r="BY58" i="1"/>
  <c r="BX58" i="1"/>
  <c r="BV58" i="1"/>
  <c r="BZ58" i="1" s="1"/>
  <c r="CA58" i="1" s="1"/>
  <c r="BT58" i="1"/>
  <c r="BU58" i="1" s="1"/>
  <c r="BP58" i="1"/>
  <c r="BJ58" i="1"/>
  <c r="BD58" i="1"/>
  <c r="BQ58" i="1" s="1"/>
  <c r="AY58" i="1"/>
  <c r="AW58" i="1"/>
  <c r="AP58" i="1"/>
  <c r="AK58" i="1"/>
  <c r="AC58" i="1"/>
  <c r="AB58" i="1"/>
  <c r="AA58" i="1" s="1"/>
  <c r="W58" i="1"/>
  <c r="T58" i="1"/>
  <c r="CW57" i="1"/>
  <c r="CV57" i="1"/>
  <c r="CT57" i="1"/>
  <c r="CU57" i="1" s="1"/>
  <c r="BY57" i="1"/>
  <c r="BX57" i="1"/>
  <c r="BV57" i="1"/>
  <c r="BZ57" i="1" s="1"/>
  <c r="CA57" i="1" s="1"/>
  <c r="BT57" i="1"/>
  <c r="BW57" i="1" s="1"/>
  <c r="BQ57" i="1"/>
  <c r="BP57" i="1"/>
  <c r="BL57" i="1"/>
  <c r="BN57" i="1" s="1"/>
  <c r="BJ57" i="1"/>
  <c r="BD57" i="1"/>
  <c r="AY57" i="1"/>
  <c r="AW57" i="1"/>
  <c r="O57" i="1" s="1"/>
  <c r="AP57" i="1"/>
  <c r="AK57" i="1"/>
  <c r="AJ57" i="1"/>
  <c r="M57" i="1" s="1"/>
  <c r="AC57" i="1"/>
  <c r="AB57" i="1"/>
  <c r="AA57" i="1" s="1"/>
  <c r="W57" i="1"/>
  <c r="T57" i="1"/>
  <c r="L57" i="1"/>
  <c r="CW56" i="1"/>
  <c r="CV56" i="1"/>
  <c r="CU56" i="1"/>
  <c r="BL56" i="1" s="1"/>
  <c r="CT56" i="1"/>
  <c r="W56" i="1" s="1"/>
  <c r="BY56" i="1"/>
  <c r="BX56" i="1"/>
  <c r="BT56" i="1"/>
  <c r="BU56" i="1" s="1"/>
  <c r="BQ56" i="1"/>
  <c r="BP56" i="1"/>
  <c r="BN56" i="1"/>
  <c r="BJ56" i="1"/>
  <c r="BD56" i="1"/>
  <c r="AY56" i="1"/>
  <c r="AW56" i="1" s="1"/>
  <c r="AP56" i="1"/>
  <c r="AK56" i="1"/>
  <c r="AC56" i="1"/>
  <c r="AB56" i="1"/>
  <c r="AA56" i="1"/>
  <c r="T56" i="1"/>
  <c r="CW55" i="1"/>
  <c r="CV55" i="1"/>
  <c r="CU55" i="1"/>
  <c r="BL55" i="1" s="1"/>
  <c r="CT55" i="1"/>
  <c r="BY55" i="1"/>
  <c r="BX55" i="1"/>
  <c r="BT55" i="1"/>
  <c r="BP55" i="1"/>
  <c r="BJ55" i="1"/>
  <c r="BD55" i="1"/>
  <c r="BQ55" i="1" s="1"/>
  <c r="AY55" i="1"/>
  <c r="AX55" i="1"/>
  <c r="AW55" i="1"/>
  <c r="AP55" i="1"/>
  <c r="AK55" i="1"/>
  <c r="AJ55" i="1"/>
  <c r="AI55" i="1"/>
  <c r="AC55" i="1"/>
  <c r="AB55" i="1"/>
  <c r="AA55" i="1" s="1"/>
  <c r="T55" i="1"/>
  <c r="R55" i="1"/>
  <c r="O55" i="1"/>
  <c r="N55" i="1"/>
  <c r="BM55" i="1" s="1"/>
  <c r="BO55" i="1" s="1"/>
  <c r="M55" i="1"/>
  <c r="L55" i="1" s="1"/>
  <c r="CW54" i="1"/>
  <c r="CV54" i="1"/>
  <c r="CT54" i="1"/>
  <c r="BY54" i="1"/>
  <c r="BX54" i="1"/>
  <c r="BT54" i="1"/>
  <c r="BU54" i="1" s="1"/>
  <c r="BP54" i="1"/>
  <c r="BJ54" i="1"/>
  <c r="BD54" i="1"/>
  <c r="BQ54" i="1" s="1"/>
  <c r="AY54" i="1"/>
  <c r="AX54" i="1"/>
  <c r="AW54" i="1"/>
  <c r="AI54" i="1" s="1"/>
  <c r="AP54" i="1"/>
  <c r="AK54" i="1"/>
  <c r="AJ54" i="1"/>
  <c r="M54" i="1" s="1"/>
  <c r="L54" i="1" s="1"/>
  <c r="AC54" i="1"/>
  <c r="AB54" i="1"/>
  <c r="W54" i="1"/>
  <c r="T54" i="1"/>
  <c r="R54" i="1"/>
  <c r="O54" i="1"/>
  <c r="N54" i="1"/>
  <c r="BM54" i="1" s="1"/>
  <c r="CW53" i="1"/>
  <c r="CV53" i="1"/>
  <c r="CU53" i="1"/>
  <c r="BL53" i="1" s="1"/>
  <c r="CT53" i="1"/>
  <c r="W53" i="1" s="1"/>
  <c r="BY53" i="1"/>
  <c r="BX53" i="1"/>
  <c r="BV53" i="1"/>
  <c r="BZ53" i="1" s="1"/>
  <c r="CA53" i="1" s="1"/>
  <c r="BT53" i="1"/>
  <c r="BW53" i="1" s="1"/>
  <c r="BQ53" i="1"/>
  <c r="BP53" i="1"/>
  <c r="BJ53" i="1"/>
  <c r="BN53" i="1" s="1"/>
  <c r="BD53" i="1"/>
  <c r="AY53" i="1"/>
  <c r="AW53" i="1" s="1"/>
  <c r="AP53" i="1"/>
  <c r="AK53" i="1"/>
  <c r="AC53" i="1"/>
  <c r="AB53" i="1"/>
  <c r="AA53" i="1"/>
  <c r="T53" i="1"/>
  <c r="CW52" i="1"/>
  <c r="CV52" i="1"/>
  <c r="CU52" i="1"/>
  <c r="BL52" i="1" s="1"/>
  <c r="CT52" i="1"/>
  <c r="W52" i="1" s="1"/>
  <c r="BY52" i="1"/>
  <c r="BX52" i="1"/>
  <c r="BW52" i="1"/>
  <c r="BU52" i="1"/>
  <c r="BT52" i="1"/>
  <c r="BV52" i="1" s="1"/>
  <c r="BZ52" i="1" s="1"/>
  <c r="CA52" i="1" s="1"/>
  <c r="BP52" i="1"/>
  <c r="BJ52" i="1"/>
  <c r="BN52" i="1" s="1"/>
  <c r="BD52" i="1"/>
  <c r="BQ52" i="1" s="1"/>
  <c r="AY52" i="1"/>
  <c r="AX52" i="1"/>
  <c r="AW52" i="1"/>
  <c r="AP52" i="1"/>
  <c r="AK52" i="1"/>
  <c r="AJ52" i="1"/>
  <c r="AI52" i="1"/>
  <c r="N52" i="1" s="1"/>
  <c r="BM52" i="1" s="1"/>
  <c r="BO52" i="1" s="1"/>
  <c r="AC52" i="1"/>
  <c r="AA52" i="1" s="1"/>
  <c r="AB52" i="1"/>
  <c r="T52" i="1"/>
  <c r="R52" i="1"/>
  <c r="O52" i="1"/>
  <c r="M52" i="1"/>
  <c r="L52" i="1" s="1"/>
  <c r="AE52" i="1" s="1"/>
  <c r="CW51" i="1"/>
  <c r="CV51" i="1"/>
  <c r="CT51" i="1"/>
  <c r="CU51" i="1" s="1"/>
  <c r="BL51" i="1" s="1"/>
  <c r="BN51" i="1" s="1"/>
  <c r="BY51" i="1"/>
  <c r="BX51" i="1"/>
  <c r="BW51" i="1"/>
  <c r="BT51" i="1"/>
  <c r="BV51" i="1" s="1"/>
  <c r="BZ51" i="1" s="1"/>
  <c r="CA51" i="1" s="1"/>
  <c r="BP51" i="1"/>
  <c r="BJ51" i="1"/>
  <c r="BD51" i="1"/>
  <c r="BQ51" i="1" s="1"/>
  <c r="AY51" i="1"/>
  <c r="AW51" i="1"/>
  <c r="AP51" i="1"/>
  <c r="AK51" i="1"/>
  <c r="AC51" i="1"/>
  <c r="AB51" i="1"/>
  <c r="AA51" i="1" s="1"/>
  <c r="W51" i="1"/>
  <c r="T51" i="1"/>
  <c r="O51" i="1"/>
  <c r="CW50" i="1"/>
  <c r="CV50" i="1"/>
  <c r="CU50" i="1" s="1"/>
  <c r="BL50" i="1" s="1"/>
  <c r="BN50" i="1" s="1"/>
  <c r="CT50" i="1"/>
  <c r="CA50" i="1"/>
  <c r="BY50" i="1"/>
  <c r="BX50" i="1"/>
  <c r="BV50" i="1"/>
  <c r="BZ50" i="1" s="1"/>
  <c r="BU50" i="1"/>
  <c r="BT50" i="1"/>
  <c r="BW50" i="1" s="1"/>
  <c r="BQ50" i="1"/>
  <c r="BP50" i="1"/>
  <c r="BJ50" i="1"/>
  <c r="BD50" i="1"/>
  <c r="AY50" i="1"/>
  <c r="AW50" i="1" s="1"/>
  <c r="AP50" i="1"/>
  <c r="AK50" i="1"/>
  <c r="AC50" i="1"/>
  <c r="AB50" i="1"/>
  <c r="AA50" i="1" s="1"/>
  <c r="W50" i="1"/>
  <c r="T50" i="1"/>
  <c r="CW49" i="1"/>
  <c r="CV49" i="1"/>
  <c r="CU49" i="1"/>
  <c r="BL49" i="1" s="1"/>
  <c r="CT49" i="1"/>
  <c r="W49" i="1" s="1"/>
  <c r="BY49" i="1"/>
  <c r="BX49" i="1"/>
  <c r="BU49" i="1"/>
  <c r="BT49" i="1"/>
  <c r="BW49" i="1" s="1"/>
  <c r="BQ49" i="1"/>
  <c r="BP49" i="1"/>
  <c r="BJ49" i="1"/>
  <c r="BN49" i="1" s="1"/>
  <c r="BD49" i="1"/>
  <c r="AY49" i="1"/>
  <c r="AW49" i="1" s="1"/>
  <c r="AI49" i="1" s="1"/>
  <c r="N49" i="1" s="1"/>
  <c r="BM49" i="1" s="1"/>
  <c r="BO49" i="1" s="1"/>
  <c r="AP49" i="1"/>
  <c r="AK49" i="1"/>
  <c r="AC49" i="1"/>
  <c r="AB49" i="1"/>
  <c r="AA49" i="1"/>
  <c r="T49" i="1"/>
  <c r="CW48" i="1"/>
  <c r="CV48" i="1"/>
  <c r="CU48" i="1"/>
  <c r="BL48" i="1" s="1"/>
  <c r="CT48" i="1"/>
  <c r="W48" i="1" s="1"/>
  <c r="BY48" i="1"/>
  <c r="BX48" i="1"/>
  <c r="BW48" i="1"/>
  <c r="BU48" i="1"/>
  <c r="BT48" i="1"/>
  <c r="BV48" i="1" s="1"/>
  <c r="BZ48" i="1" s="1"/>
  <c r="CA48" i="1" s="1"/>
  <c r="BP48" i="1"/>
  <c r="BJ48" i="1"/>
  <c r="BN48" i="1" s="1"/>
  <c r="BD48" i="1"/>
  <c r="BQ48" i="1" s="1"/>
  <c r="AY48" i="1"/>
  <c r="AX48" i="1"/>
  <c r="AW48" i="1"/>
  <c r="AP48" i="1"/>
  <c r="AK48" i="1"/>
  <c r="AJ48" i="1"/>
  <c r="AI48" i="1"/>
  <c r="N48" i="1" s="1"/>
  <c r="BM48" i="1" s="1"/>
  <c r="BO48" i="1" s="1"/>
  <c r="AC48" i="1"/>
  <c r="AA48" i="1" s="1"/>
  <c r="AB48" i="1"/>
  <c r="T48" i="1"/>
  <c r="R48" i="1"/>
  <c r="O48" i="1"/>
  <c r="M48" i="1"/>
  <c r="L48" i="1" s="1"/>
  <c r="AE48" i="1" s="1"/>
  <c r="CW47" i="1"/>
  <c r="CV47" i="1"/>
  <c r="CT47" i="1"/>
  <c r="CU47" i="1" s="1"/>
  <c r="BL47" i="1" s="1"/>
  <c r="BN47" i="1" s="1"/>
  <c r="BY47" i="1"/>
  <c r="BX47" i="1"/>
  <c r="BW47" i="1"/>
  <c r="BT47" i="1"/>
  <c r="BV47" i="1" s="1"/>
  <c r="BZ47" i="1" s="1"/>
  <c r="CA47" i="1" s="1"/>
  <c r="BP47" i="1"/>
  <c r="BJ47" i="1"/>
  <c r="BD47" i="1"/>
  <c r="BQ47" i="1" s="1"/>
  <c r="AY47" i="1"/>
  <c r="AW47" i="1"/>
  <c r="AP47" i="1"/>
  <c r="AK47" i="1"/>
  <c r="AC47" i="1"/>
  <c r="AB47" i="1"/>
  <c r="AA47" i="1" s="1"/>
  <c r="W47" i="1"/>
  <c r="T47" i="1"/>
  <c r="O47" i="1"/>
  <c r="CW46" i="1"/>
  <c r="CV46" i="1"/>
  <c r="CU46" i="1" s="1"/>
  <c r="BL46" i="1" s="1"/>
  <c r="BN46" i="1" s="1"/>
  <c r="CT46" i="1"/>
  <c r="CA46" i="1"/>
  <c r="BY46" i="1"/>
  <c r="BX46" i="1"/>
  <c r="BV46" i="1"/>
  <c r="BZ46" i="1" s="1"/>
  <c r="BU46" i="1"/>
  <c r="BT46" i="1"/>
  <c r="BW46" i="1" s="1"/>
  <c r="BQ46" i="1"/>
  <c r="BP46" i="1"/>
  <c r="BJ46" i="1"/>
  <c r="BD46" i="1"/>
  <c r="AY46" i="1"/>
  <c r="AW46" i="1" s="1"/>
  <c r="AP46" i="1"/>
  <c r="AK46" i="1"/>
  <c r="AC46" i="1"/>
  <c r="AB46" i="1"/>
  <c r="AA46" i="1" s="1"/>
  <c r="W46" i="1"/>
  <c r="T46" i="1"/>
  <c r="CW45" i="1"/>
  <c r="CV45" i="1"/>
  <c r="CU45" i="1"/>
  <c r="BL45" i="1" s="1"/>
  <c r="CT45" i="1"/>
  <c r="W45" i="1" s="1"/>
  <c r="BY45" i="1"/>
  <c r="BX45" i="1"/>
  <c r="BU45" i="1"/>
  <c r="BT45" i="1"/>
  <c r="BW45" i="1" s="1"/>
  <c r="BQ45" i="1"/>
  <c r="BP45" i="1"/>
  <c r="BJ45" i="1"/>
  <c r="BN45" i="1" s="1"/>
  <c r="BD45" i="1"/>
  <c r="AY45" i="1"/>
  <c r="AW45" i="1" s="1"/>
  <c r="AP45" i="1"/>
  <c r="AK45" i="1"/>
  <c r="AC45" i="1"/>
  <c r="AB45" i="1"/>
  <c r="AA45" i="1"/>
  <c r="T45" i="1"/>
  <c r="CW44" i="1"/>
  <c r="CV44" i="1"/>
  <c r="CU44" i="1"/>
  <c r="BL44" i="1" s="1"/>
  <c r="CT44" i="1"/>
  <c r="W44" i="1" s="1"/>
  <c r="BY44" i="1"/>
  <c r="BX44" i="1"/>
  <c r="BW44" i="1"/>
  <c r="BT44" i="1"/>
  <c r="BU44" i="1" s="1"/>
  <c r="BP44" i="1"/>
  <c r="BM44" i="1"/>
  <c r="BO44" i="1" s="1"/>
  <c r="BJ44" i="1"/>
  <c r="BN44" i="1" s="1"/>
  <c r="BD44" i="1"/>
  <c r="BQ44" i="1" s="1"/>
  <c r="AY44" i="1"/>
  <c r="AX44" i="1"/>
  <c r="AW44" i="1"/>
  <c r="AP44" i="1"/>
  <c r="AK44" i="1"/>
  <c r="AJ44" i="1"/>
  <c r="AI44" i="1"/>
  <c r="N44" i="1" s="1"/>
  <c r="AC44" i="1"/>
  <c r="AA44" i="1" s="1"/>
  <c r="AB44" i="1"/>
  <c r="T44" i="1"/>
  <c r="R44" i="1"/>
  <c r="O44" i="1"/>
  <c r="M44" i="1"/>
  <c r="L44" i="1" s="1"/>
  <c r="AE44" i="1" s="1"/>
  <c r="CW43" i="1"/>
  <c r="CV43" i="1"/>
  <c r="CT43" i="1"/>
  <c r="CU43" i="1" s="1"/>
  <c r="BL43" i="1" s="1"/>
  <c r="BN43" i="1" s="1"/>
  <c r="BY43" i="1"/>
  <c r="BX43" i="1"/>
  <c r="BW43" i="1"/>
  <c r="BV43" i="1"/>
  <c r="BZ43" i="1" s="1"/>
  <c r="CA43" i="1" s="1"/>
  <c r="BT43" i="1"/>
  <c r="BU43" i="1" s="1"/>
  <c r="BP43" i="1"/>
  <c r="BJ43" i="1"/>
  <c r="BD43" i="1"/>
  <c r="BQ43" i="1" s="1"/>
  <c r="AY43" i="1"/>
  <c r="AW43" i="1"/>
  <c r="AP43" i="1"/>
  <c r="AK43" i="1"/>
  <c r="AC43" i="1"/>
  <c r="AB43" i="1"/>
  <c r="AA43" i="1" s="1"/>
  <c r="W43" i="1"/>
  <c r="T43" i="1"/>
  <c r="O43" i="1"/>
  <c r="CW42" i="1"/>
  <c r="CV42" i="1"/>
  <c r="CU42" i="1" s="1"/>
  <c r="BL42" i="1" s="1"/>
  <c r="BN42" i="1" s="1"/>
  <c r="CT42" i="1"/>
  <c r="CA42" i="1"/>
  <c r="BY42" i="1"/>
  <c r="BX42" i="1"/>
  <c r="BW42" i="1"/>
  <c r="BV42" i="1"/>
  <c r="BZ42" i="1" s="1"/>
  <c r="BU42" i="1"/>
  <c r="BT42" i="1"/>
  <c r="BQ42" i="1"/>
  <c r="BP42" i="1"/>
  <c r="BJ42" i="1"/>
  <c r="BD42" i="1"/>
  <c r="AY42" i="1"/>
  <c r="AW42" i="1" s="1"/>
  <c r="AP42" i="1"/>
  <c r="AK42" i="1"/>
  <c r="AC42" i="1"/>
  <c r="AB42" i="1"/>
  <c r="AA42" i="1" s="1"/>
  <c r="W42" i="1"/>
  <c r="T42" i="1"/>
  <c r="CW41" i="1"/>
  <c r="CV41" i="1"/>
  <c r="CU41" i="1"/>
  <c r="BL41" i="1" s="1"/>
  <c r="CT41" i="1"/>
  <c r="W41" i="1" s="1"/>
  <c r="BY41" i="1"/>
  <c r="BX41" i="1"/>
  <c r="BU41" i="1"/>
  <c r="BT41" i="1"/>
  <c r="BW41" i="1" s="1"/>
  <c r="BQ41" i="1"/>
  <c r="BP41" i="1"/>
  <c r="BJ41" i="1"/>
  <c r="BD41" i="1"/>
  <c r="AY41" i="1"/>
  <c r="AW41" i="1" s="1"/>
  <c r="AX41" i="1"/>
  <c r="AP41" i="1"/>
  <c r="AK41" i="1"/>
  <c r="AC41" i="1"/>
  <c r="AB41" i="1"/>
  <c r="AA41" i="1"/>
  <c r="T41" i="1"/>
  <c r="CW40" i="1"/>
  <c r="CV40" i="1"/>
  <c r="CT40" i="1"/>
  <c r="BY40" i="1"/>
  <c r="BX40" i="1"/>
  <c r="BT40" i="1"/>
  <c r="BP40" i="1"/>
  <c r="BM40" i="1"/>
  <c r="BJ40" i="1"/>
  <c r="BD40" i="1"/>
  <c r="BQ40" i="1" s="1"/>
  <c r="AY40" i="1"/>
  <c r="AX40" i="1"/>
  <c r="AW40" i="1"/>
  <c r="AP40" i="1"/>
  <c r="AK40" i="1"/>
  <c r="AJ40" i="1"/>
  <c r="AI40" i="1"/>
  <c r="N40" i="1" s="1"/>
  <c r="AC40" i="1"/>
  <c r="AA40" i="1" s="1"/>
  <c r="AB40" i="1"/>
  <c r="T40" i="1"/>
  <c r="R40" i="1"/>
  <c r="O40" i="1"/>
  <c r="M40" i="1"/>
  <c r="L40" i="1" s="1"/>
  <c r="AE40" i="1" s="1"/>
  <c r="CW39" i="1"/>
  <c r="CV39" i="1"/>
  <c r="CT39" i="1"/>
  <c r="BY39" i="1"/>
  <c r="BX39" i="1"/>
  <c r="BV39" i="1"/>
  <c r="BZ39" i="1" s="1"/>
  <c r="CA39" i="1" s="1"/>
  <c r="BT39" i="1"/>
  <c r="BW39" i="1" s="1"/>
  <c r="BP39" i="1"/>
  <c r="BJ39" i="1"/>
  <c r="BD39" i="1"/>
  <c r="BQ39" i="1" s="1"/>
  <c r="AY39" i="1"/>
  <c r="AW39" i="1"/>
  <c r="O39" i="1" s="1"/>
  <c r="AP39" i="1"/>
  <c r="AK39" i="1"/>
  <c r="AC39" i="1"/>
  <c r="AB39" i="1"/>
  <c r="AA39" i="1" s="1"/>
  <c r="W39" i="1"/>
  <c r="T39" i="1"/>
  <c r="CW38" i="1"/>
  <c r="CV38" i="1"/>
  <c r="CU38" i="1" s="1"/>
  <c r="BL38" i="1" s="1"/>
  <c r="BN38" i="1" s="1"/>
  <c r="CT38" i="1"/>
  <c r="BY38" i="1"/>
  <c r="BX38" i="1"/>
  <c r="BW38" i="1"/>
  <c r="BV38" i="1"/>
  <c r="BZ38" i="1" s="1"/>
  <c r="CA38" i="1" s="1"/>
  <c r="BU38" i="1"/>
  <c r="BT38" i="1"/>
  <c r="BQ38" i="1"/>
  <c r="BP38" i="1"/>
  <c r="BJ38" i="1"/>
  <c r="BD38" i="1"/>
  <c r="AY38" i="1"/>
  <c r="AW38" i="1" s="1"/>
  <c r="AP38" i="1"/>
  <c r="AK38" i="1"/>
  <c r="AC38" i="1"/>
  <c r="AB38" i="1"/>
  <c r="AA38" i="1" s="1"/>
  <c r="W38" i="1"/>
  <c r="T38" i="1"/>
  <c r="CW37" i="1"/>
  <c r="CV37" i="1"/>
  <c r="CU37" i="1"/>
  <c r="BL37" i="1" s="1"/>
  <c r="CT37" i="1"/>
  <c r="W37" i="1" s="1"/>
  <c r="BY37" i="1"/>
  <c r="BX37" i="1"/>
  <c r="BU37" i="1"/>
  <c r="BT37" i="1"/>
  <c r="BW37" i="1" s="1"/>
  <c r="BQ37" i="1"/>
  <c r="BP37" i="1"/>
  <c r="BN37" i="1"/>
  <c r="BJ37" i="1"/>
  <c r="BD37" i="1"/>
  <c r="AY37" i="1"/>
  <c r="AW37" i="1" s="1"/>
  <c r="AX37" i="1"/>
  <c r="AP37" i="1"/>
  <c r="AK37" i="1"/>
  <c r="AI37" i="1"/>
  <c r="N37" i="1" s="1"/>
  <c r="BM37" i="1" s="1"/>
  <c r="BO37" i="1" s="1"/>
  <c r="AC37" i="1"/>
  <c r="AB37" i="1"/>
  <c r="AA37" i="1"/>
  <c r="T37" i="1"/>
  <c r="CW36" i="1"/>
  <c r="CV36" i="1"/>
  <c r="CU36" i="1"/>
  <c r="BL36" i="1" s="1"/>
  <c r="CT36" i="1"/>
  <c r="BZ36" i="1"/>
  <c r="CA36" i="1" s="1"/>
  <c r="BY36" i="1"/>
  <c r="BX36" i="1"/>
  <c r="BU36" i="1"/>
  <c r="BT36" i="1"/>
  <c r="BV36" i="1" s="1"/>
  <c r="BP36" i="1"/>
  <c r="BJ36" i="1"/>
  <c r="BD36" i="1"/>
  <c r="BQ36" i="1" s="1"/>
  <c r="AY36" i="1"/>
  <c r="AX36" i="1"/>
  <c r="AW36" i="1"/>
  <c r="AP36" i="1"/>
  <c r="AK36" i="1"/>
  <c r="AJ36" i="1"/>
  <c r="AI36" i="1"/>
  <c r="N36" i="1" s="1"/>
  <c r="BM36" i="1" s="1"/>
  <c r="BO36" i="1" s="1"/>
  <c r="AC36" i="1"/>
  <c r="AB36" i="1"/>
  <c r="AA36" i="1"/>
  <c r="T36" i="1"/>
  <c r="R36" i="1"/>
  <c r="O36" i="1"/>
  <c r="M36" i="1"/>
  <c r="L36" i="1" s="1"/>
  <c r="CW35" i="1"/>
  <c r="CV35" i="1"/>
  <c r="CT35" i="1"/>
  <c r="BY35" i="1"/>
  <c r="BX35" i="1"/>
  <c r="BT35" i="1"/>
  <c r="BP35" i="1"/>
  <c r="BJ35" i="1"/>
  <c r="BD35" i="1"/>
  <c r="BQ35" i="1" s="1"/>
  <c r="AY35" i="1"/>
  <c r="AW35" i="1"/>
  <c r="AP35" i="1"/>
  <c r="AK35" i="1"/>
  <c r="AC35" i="1"/>
  <c r="AB35" i="1"/>
  <c r="T35" i="1"/>
  <c r="CW34" i="1"/>
  <c r="CV34" i="1"/>
  <c r="CU34" i="1" s="1"/>
  <c r="CT34" i="1"/>
  <c r="BY34" i="1"/>
  <c r="BX34" i="1"/>
  <c r="BW34" i="1"/>
  <c r="BV34" i="1"/>
  <c r="BZ34" i="1" s="1"/>
  <c r="CA34" i="1" s="1"/>
  <c r="BU34" i="1"/>
  <c r="BT34" i="1"/>
  <c r="BQ34" i="1"/>
  <c r="BP34" i="1"/>
  <c r="BL34" i="1"/>
  <c r="BN34" i="1" s="1"/>
  <c r="BJ34" i="1"/>
  <c r="BD34" i="1"/>
  <c r="AY34" i="1"/>
  <c r="AW34" i="1"/>
  <c r="AJ34" i="1" s="1"/>
  <c r="M34" i="1" s="1"/>
  <c r="L34" i="1" s="1"/>
  <c r="AP34" i="1"/>
  <c r="AK34" i="1"/>
  <c r="AC34" i="1"/>
  <c r="AB34" i="1"/>
  <c r="AA34" i="1" s="1"/>
  <c r="W34" i="1"/>
  <c r="T34" i="1"/>
  <c r="O34" i="1"/>
  <c r="CW33" i="1"/>
  <c r="CV33" i="1"/>
  <c r="CU33" i="1"/>
  <c r="BL33" i="1" s="1"/>
  <c r="CT33" i="1"/>
  <c r="W33" i="1" s="1"/>
  <c r="BY33" i="1"/>
  <c r="BX33" i="1"/>
  <c r="BU33" i="1"/>
  <c r="BT33" i="1"/>
  <c r="BW33" i="1" s="1"/>
  <c r="BQ33" i="1"/>
  <c r="BP33" i="1"/>
  <c r="BJ33" i="1"/>
  <c r="BN33" i="1" s="1"/>
  <c r="BD33" i="1"/>
  <c r="AY33" i="1"/>
  <c r="AW33" i="1" s="1"/>
  <c r="AX33" i="1" s="1"/>
  <c r="AP33" i="1"/>
  <c r="AK33" i="1"/>
  <c r="AC33" i="1"/>
  <c r="AB33" i="1"/>
  <c r="AA33" i="1"/>
  <c r="T33" i="1"/>
  <c r="CW32" i="1"/>
  <c r="CV32" i="1"/>
  <c r="CT32" i="1"/>
  <c r="BY32" i="1"/>
  <c r="BX32" i="1"/>
  <c r="BW32" i="1"/>
  <c r="BT32" i="1"/>
  <c r="BV32" i="1" s="1"/>
  <c r="BZ32" i="1" s="1"/>
  <c r="CA32" i="1" s="1"/>
  <c r="BP32" i="1"/>
  <c r="BM32" i="1"/>
  <c r="BJ32" i="1"/>
  <c r="BD32" i="1"/>
  <c r="BQ32" i="1" s="1"/>
  <c r="AY32" i="1"/>
  <c r="AX32" i="1"/>
  <c r="AW32" i="1"/>
  <c r="AP32" i="1"/>
  <c r="AK32" i="1"/>
  <c r="AJ32" i="1"/>
  <c r="AI32" i="1"/>
  <c r="N32" i="1" s="1"/>
  <c r="AC32" i="1"/>
  <c r="AA32" i="1" s="1"/>
  <c r="AB32" i="1"/>
  <c r="T32" i="1"/>
  <c r="R32" i="1"/>
  <c r="O32" i="1"/>
  <c r="M32" i="1"/>
  <c r="L32" i="1" s="1"/>
  <c r="AE32" i="1" s="1"/>
  <c r="CW31" i="1"/>
  <c r="W31" i="1" s="1"/>
  <c r="CV31" i="1"/>
  <c r="CT31" i="1"/>
  <c r="CU31" i="1" s="1"/>
  <c r="BL31" i="1" s="1"/>
  <c r="BN31" i="1" s="1"/>
  <c r="BY31" i="1"/>
  <c r="BX31" i="1"/>
  <c r="BV31" i="1"/>
  <c r="BZ31" i="1" s="1"/>
  <c r="CA31" i="1" s="1"/>
  <c r="BT31" i="1"/>
  <c r="BU31" i="1" s="1"/>
  <c r="BP31" i="1"/>
  <c r="BJ31" i="1"/>
  <c r="BD31" i="1"/>
  <c r="BQ31" i="1" s="1"/>
  <c r="AY31" i="1"/>
  <c r="AW31" i="1"/>
  <c r="AP31" i="1"/>
  <c r="AK31" i="1"/>
  <c r="AJ31" i="1"/>
  <c r="M31" i="1" s="1"/>
  <c r="L31" i="1" s="1"/>
  <c r="AC31" i="1"/>
  <c r="AB31" i="1"/>
  <c r="AA31" i="1" s="1"/>
  <c r="T31" i="1"/>
  <c r="O31" i="1"/>
  <c r="CW30" i="1"/>
  <c r="CV30" i="1"/>
  <c r="CU30" i="1" s="1"/>
  <c r="BL30" i="1" s="1"/>
  <c r="BN30" i="1" s="1"/>
  <c r="CT30" i="1"/>
  <c r="CA30" i="1"/>
  <c r="BY30" i="1"/>
  <c r="BX30" i="1"/>
  <c r="BV30" i="1"/>
  <c r="BZ30" i="1" s="1"/>
  <c r="BU30" i="1"/>
  <c r="BT30" i="1"/>
  <c r="BW30" i="1" s="1"/>
  <c r="BQ30" i="1"/>
  <c r="BP30" i="1"/>
  <c r="BJ30" i="1"/>
  <c r="BD30" i="1"/>
  <c r="AY30" i="1"/>
  <c r="AW30" i="1"/>
  <c r="AP30" i="1"/>
  <c r="AK30" i="1"/>
  <c r="AC30" i="1"/>
  <c r="AB30" i="1"/>
  <c r="AA30" i="1" s="1"/>
  <c r="W30" i="1"/>
  <c r="T30" i="1"/>
  <c r="CW29" i="1"/>
  <c r="CV29" i="1"/>
  <c r="CU29" i="1"/>
  <c r="BL29" i="1" s="1"/>
  <c r="CT29" i="1"/>
  <c r="W29" i="1" s="1"/>
  <c r="BY29" i="1"/>
  <c r="BX29" i="1"/>
  <c r="BU29" i="1"/>
  <c r="BT29" i="1"/>
  <c r="BW29" i="1" s="1"/>
  <c r="BQ29" i="1"/>
  <c r="BP29" i="1"/>
  <c r="BJ29" i="1"/>
  <c r="BN29" i="1" s="1"/>
  <c r="BD29" i="1"/>
  <c r="AY29" i="1"/>
  <c r="AW29" i="1" s="1"/>
  <c r="AP29" i="1"/>
  <c r="AK29" i="1"/>
  <c r="AC29" i="1"/>
  <c r="AB29" i="1"/>
  <c r="AA29" i="1"/>
  <c r="T29" i="1"/>
  <c r="CW28" i="1"/>
  <c r="CV28" i="1"/>
  <c r="CT28" i="1"/>
  <c r="CU28" i="1" s="1"/>
  <c r="BZ28" i="1"/>
  <c r="CA28" i="1" s="1"/>
  <c r="BY28" i="1"/>
  <c r="BX28" i="1"/>
  <c r="BW28" i="1"/>
  <c r="BV28" i="1"/>
  <c r="BU28" i="1"/>
  <c r="BT28" i="1"/>
  <c r="BP28" i="1"/>
  <c r="BM28" i="1"/>
  <c r="BL28" i="1"/>
  <c r="BJ28" i="1"/>
  <c r="BD28" i="1"/>
  <c r="BQ28" i="1" s="1"/>
  <c r="AY28" i="1"/>
  <c r="AX28" i="1"/>
  <c r="AW28" i="1"/>
  <c r="AP28" i="1"/>
  <c r="AK28" i="1"/>
  <c r="AJ28" i="1"/>
  <c r="M28" i="1" s="1"/>
  <c r="L28" i="1" s="1"/>
  <c r="AI28" i="1"/>
  <c r="N28" i="1" s="1"/>
  <c r="AC28" i="1"/>
  <c r="AB28" i="1"/>
  <c r="AA28" i="1" s="1"/>
  <c r="W28" i="1"/>
  <c r="T28" i="1"/>
  <c r="R28" i="1"/>
  <c r="O28" i="1"/>
  <c r="CW27" i="1"/>
  <c r="CV27" i="1"/>
  <c r="CT27" i="1"/>
  <c r="BY27" i="1"/>
  <c r="BX27" i="1"/>
  <c r="BV27" i="1"/>
  <c r="BZ27" i="1" s="1"/>
  <c r="CA27" i="1" s="1"/>
  <c r="BT27" i="1"/>
  <c r="BU27" i="1" s="1"/>
  <c r="BQ27" i="1"/>
  <c r="BP27" i="1"/>
  <c r="BJ27" i="1"/>
  <c r="BD27" i="1"/>
  <c r="AY27" i="1"/>
  <c r="AW27" i="1" s="1"/>
  <c r="AP27" i="1"/>
  <c r="AK27" i="1"/>
  <c r="AJ27" i="1"/>
  <c r="M27" i="1" s="1"/>
  <c r="L27" i="1" s="1"/>
  <c r="AC27" i="1"/>
  <c r="AB27" i="1"/>
  <c r="AA27" i="1" s="1"/>
  <c r="T27" i="1"/>
  <c r="CW26" i="1"/>
  <c r="CV26" i="1"/>
  <c r="CU26" i="1" s="1"/>
  <c r="BL26" i="1" s="1"/>
  <c r="CT26" i="1"/>
  <c r="BZ26" i="1"/>
  <c r="CA26" i="1" s="1"/>
  <c r="BY26" i="1"/>
  <c r="BX26" i="1"/>
  <c r="BV26" i="1"/>
  <c r="BU26" i="1"/>
  <c r="BT26" i="1"/>
  <c r="BW26" i="1" s="1"/>
  <c r="BQ26" i="1"/>
  <c r="BP26" i="1"/>
  <c r="BJ26" i="1"/>
  <c r="BD26" i="1"/>
  <c r="AY26" i="1"/>
  <c r="AX26" i="1"/>
  <c r="AW26" i="1"/>
  <c r="AI26" i="1" s="1"/>
  <c r="N26" i="1" s="1"/>
  <c r="BM26" i="1" s="1"/>
  <c r="BO26" i="1" s="1"/>
  <c r="AP26" i="1"/>
  <c r="AK26" i="1"/>
  <c r="AJ26" i="1"/>
  <c r="M26" i="1" s="1"/>
  <c r="L26" i="1" s="1"/>
  <c r="AC26" i="1"/>
  <c r="AB26" i="1"/>
  <c r="AA26" i="1" s="1"/>
  <c r="W26" i="1"/>
  <c r="T26" i="1"/>
  <c r="R26" i="1"/>
  <c r="O26" i="1"/>
  <c r="CW25" i="1"/>
  <c r="CV25" i="1"/>
  <c r="CT25" i="1"/>
  <c r="W25" i="1" s="1"/>
  <c r="BZ25" i="1"/>
  <c r="CA25" i="1" s="1"/>
  <c r="BY25" i="1"/>
  <c r="BX25" i="1"/>
  <c r="BV25" i="1"/>
  <c r="BT25" i="1"/>
  <c r="BW25" i="1" s="1"/>
  <c r="BP25" i="1"/>
  <c r="BJ25" i="1"/>
  <c r="BD25" i="1"/>
  <c r="BQ25" i="1" s="1"/>
  <c r="AY25" i="1"/>
  <c r="AW25" i="1" s="1"/>
  <c r="AX25" i="1" s="1"/>
  <c r="AP25" i="1"/>
  <c r="AK25" i="1"/>
  <c r="AC25" i="1"/>
  <c r="AB25" i="1"/>
  <c r="AA25" i="1" s="1"/>
  <c r="T25" i="1"/>
  <c r="CW24" i="1"/>
  <c r="CV24" i="1"/>
  <c r="CT24" i="1"/>
  <c r="BY24" i="1"/>
  <c r="BX24" i="1"/>
  <c r="BT24" i="1"/>
  <c r="BP24" i="1"/>
  <c r="BJ24" i="1"/>
  <c r="BD24" i="1"/>
  <c r="BQ24" i="1" s="1"/>
  <c r="AY24" i="1"/>
  <c r="AX24" i="1"/>
  <c r="AW24" i="1"/>
  <c r="AI24" i="1" s="1"/>
  <c r="N24" i="1" s="1"/>
  <c r="BM24" i="1" s="1"/>
  <c r="AP24" i="1"/>
  <c r="AK24" i="1"/>
  <c r="AJ24" i="1"/>
  <c r="M24" i="1" s="1"/>
  <c r="L24" i="1" s="1"/>
  <c r="AC24" i="1"/>
  <c r="AB24" i="1"/>
  <c r="AA24" i="1" s="1"/>
  <c r="T24" i="1"/>
  <c r="R24" i="1"/>
  <c r="O24" i="1"/>
  <c r="CW23" i="1"/>
  <c r="CV23" i="1"/>
  <c r="CT23" i="1"/>
  <c r="CU23" i="1" s="1"/>
  <c r="BL23" i="1" s="1"/>
  <c r="BN23" i="1" s="1"/>
  <c r="BY23" i="1"/>
  <c r="BX23" i="1"/>
  <c r="BV23" i="1"/>
  <c r="BZ23" i="1" s="1"/>
  <c r="CA23" i="1" s="1"/>
  <c r="BT23" i="1"/>
  <c r="BU23" i="1" s="1"/>
  <c r="BP23" i="1"/>
  <c r="BJ23" i="1"/>
  <c r="BD23" i="1"/>
  <c r="BQ23" i="1" s="1"/>
  <c r="AY23" i="1"/>
  <c r="AW23" i="1" s="1"/>
  <c r="AP23" i="1"/>
  <c r="AK23" i="1"/>
  <c r="AJ23" i="1"/>
  <c r="M23" i="1" s="1"/>
  <c r="AC23" i="1"/>
  <c r="AB23" i="1"/>
  <c r="AA23" i="1" s="1"/>
  <c r="T23" i="1"/>
  <c r="L23" i="1"/>
  <c r="CW22" i="1"/>
  <c r="CV22" i="1"/>
  <c r="CT22" i="1"/>
  <c r="CU22" i="1" s="1"/>
  <c r="BL22" i="1" s="1"/>
  <c r="BY22" i="1"/>
  <c r="BX22" i="1"/>
  <c r="BT22" i="1"/>
  <c r="BW22" i="1" s="1"/>
  <c r="BP22" i="1"/>
  <c r="BN22" i="1"/>
  <c r="BJ22" i="1"/>
  <c r="BD22" i="1"/>
  <c r="BQ22" i="1" s="1"/>
  <c r="AY22" i="1"/>
  <c r="AX22" i="1"/>
  <c r="AW22" i="1"/>
  <c r="AI22" i="1" s="1"/>
  <c r="AP22" i="1"/>
  <c r="AK22" i="1"/>
  <c r="AJ22" i="1"/>
  <c r="M22" i="1" s="1"/>
  <c r="L22" i="1" s="1"/>
  <c r="AC22" i="1"/>
  <c r="AB22" i="1"/>
  <c r="AA22" i="1" s="1"/>
  <c r="T22" i="1"/>
  <c r="R22" i="1"/>
  <c r="O22" i="1"/>
  <c r="N22" i="1"/>
  <c r="BM22" i="1" s="1"/>
  <c r="BO22" i="1" s="1"/>
  <c r="CW21" i="1"/>
  <c r="CV21" i="1"/>
  <c r="CT21" i="1"/>
  <c r="W21" i="1" s="1"/>
  <c r="BZ21" i="1"/>
  <c r="CA21" i="1" s="1"/>
  <c r="BY21" i="1"/>
  <c r="BX21" i="1"/>
  <c r="BV21" i="1"/>
  <c r="BT21" i="1"/>
  <c r="BW21" i="1" s="1"/>
  <c r="BP21" i="1"/>
  <c r="BJ21" i="1"/>
  <c r="BD21" i="1"/>
  <c r="BQ21" i="1" s="1"/>
  <c r="AY21" i="1"/>
  <c r="AW21" i="1" s="1"/>
  <c r="AX21" i="1"/>
  <c r="AP21" i="1"/>
  <c r="AK21" i="1"/>
  <c r="AC21" i="1"/>
  <c r="AB21" i="1"/>
  <c r="AA21" i="1" s="1"/>
  <c r="T21" i="1"/>
  <c r="CW20" i="1"/>
  <c r="CV20" i="1"/>
  <c r="CT20" i="1"/>
  <c r="BY20" i="1"/>
  <c r="BX20" i="1"/>
  <c r="BT20" i="1"/>
  <c r="BP20" i="1"/>
  <c r="BJ20" i="1"/>
  <c r="BD20" i="1"/>
  <c r="BQ20" i="1" s="1"/>
  <c r="AY20" i="1"/>
  <c r="AX20" i="1"/>
  <c r="AW20" i="1"/>
  <c r="AI20" i="1" s="1"/>
  <c r="N20" i="1" s="1"/>
  <c r="BM20" i="1" s="1"/>
  <c r="AP20" i="1"/>
  <c r="AK20" i="1"/>
  <c r="AJ20" i="1"/>
  <c r="M20" i="1" s="1"/>
  <c r="L20" i="1" s="1"/>
  <c r="AC20" i="1"/>
  <c r="AB20" i="1"/>
  <c r="AA20" i="1" s="1"/>
  <c r="T20" i="1"/>
  <c r="R20" i="1"/>
  <c r="O20" i="1"/>
  <c r="CW19" i="1"/>
  <c r="CV19" i="1"/>
  <c r="CT19" i="1"/>
  <c r="BY19" i="1"/>
  <c r="BX19" i="1"/>
  <c r="BV19" i="1"/>
  <c r="BZ19" i="1" s="1"/>
  <c r="CA19" i="1" s="1"/>
  <c r="BT19" i="1"/>
  <c r="BU19" i="1" s="1"/>
  <c r="BP19" i="1"/>
  <c r="BJ19" i="1"/>
  <c r="BD19" i="1"/>
  <c r="BQ19" i="1" s="1"/>
  <c r="AY19" i="1"/>
  <c r="AW19" i="1" s="1"/>
  <c r="AP19" i="1"/>
  <c r="AK19" i="1"/>
  <c r="AC19" i="1"/>
  <c r="AB19" i="1"/>
  <c r="AA19" i="1" s="1"/>
  <c r="T19" i="1"/>
  <c r="CW18" i="1"/>
  <c r="CV18" i="1"/>
  <c r="CT18" i="1"/>
  <c r="CU18" i="1" s="1"/>
  <c r="BL18" i="1" s="1"/>
  <c r="BY18" i="1"/>
  <c r="BX18" i="1"/>
  <c r="BT18" i="1"/>
  <c r="BW18" i="1" s="1"/>
  <c r="BP18" i="1"/>
  <c r="BN18" i="1"/>
  <c r="BJ18" i="1"/>
  <c r="BD18" i="1"/>
  <c r="BQ18" i="1" s="1"/>
  <c r="AY18" i="1"/>
  <c r="AX18" i="1"/>
  <c r="AW18" i="1"/>
  <c r="AI18" i="1" s="1"/>
  <c r="AP18" i="1"/>
  <c r="AK18" i="1"/>
  <c r="AJ18" i="1"/>
  <c r="M18" i="1" s="1"/>
  <c r="L18" i="1" s="1"/>
  <c r="AC18" i="1"/>
  <c r="AB18" i="1"/>
  <c r="AA18" i="1" s="1"/>
  <c r="T18" i="1"/>
  <c r="R18" i="1"/>
  <c r="O18" i="1"/>
  <c r="N18" i="1"/>
  <c r="BM18" i="1" s="1"/>
  <c r="BO18" i="1" s="1"/>
  <c r="CW17" i="1"/>
  <c r="CV17" i="1"/>
  <c r="CT17" i="1"/>
  <c r="W17" i="1" s="1"/>
  <c r="BZ17" i="1"/>
  <c r="CA17" i="1" s="1"/>
  <c r="BY17" i="1"/>
  <c r="BX17" i="1"/>
  <c r="BV17" i="1"/>
  <c r="BT17" i="1"/>
  <c r="BW17" i="1" s="1"/>
  <c r="BP17" i="1"/>
  <c r="BJ17" i="1"/>
  <c r="BD17" i="1"/>
  <c r="BQ17" i="1" s="1"/>
  <c r="AY17" i="1"/>
  <c r="AW17" i="1" s="1"/>
  <c r="AX17" i="1"/>
  <c r="AP17" i="1"/>
  <c r="AK17" i="1"/>
  <c r="AC17" i="1"/>
  <c r="AB17" i="1"/>
  <c r="AA17" i="1" s="1"/>
  <c r="T17" i="1"/>
  <c r="X31" i="1" l="1"/>
  <c r="Y31" i="1" s="1"/>
  <c r="AI23" i="1"/>
  <c r="N23" i="1" s="1"/>
  <c r="BM23" i="1" s="1"/>
  <c r="BO23" i="1" s="1"/>
  <c r="R23" i="1"/>
  <c r="AX23" i="1"/>
  <c r="O23" i="1"/>
  <c r="U26" i="1"/>
  <c r="S26" i="1" s="1"/>
  <c r="V26" i="1" s="1"/>
  <c r="P26" i="1" s="1"/>
  <c r="Q26" i="1" s="1"/>
  <c r="X26" i="1"/>
  <c r="Y26" i="1" s="1"/>
  <c r="AE26" i="1"/>
  <c r="AI35" i="1"/>
  <c r="N35" i="1" s="1"/>
  <c r="BM35" i="1" s="1"/>
  <c r="AX35" i="1"/>
  <c r="AJ35" i="1"/>
  <c r="M35" i="1" s="1"/>
  <c r="L35" i="1" s="1"/>
  <c r="R35" i="1"/>
  <c r="O35" i="1"/>
  <c r="AE27" i="1"/>
  <c r="AI19" i="1"/>
  <c r="N19" i="1" s="1"/>
  <c r="BM19" i="1" s="1"/>
  <c r="R19" i="1"/>
  <c r="AX19" i="1"/>
  <c r="O19" i="1"/>
  <c r="AF26" i="1"/>
  <c r="W32" i="1"/>
  <c r="CU32" i="1"/>
  <c r="BL32" i="1" s="1"/>
  <c r="AE34" i="1"/>
  <c r="W20" i="1"/>
  <c r="CU20" i="1"/>
  <c r="BL20" i="1" s="1"/>
  <c r="BN20" i="1" s="1"/>
  <c r="AE22" i="1"/>
  <c r="AE23" i="1"/>
  <c r="AE28" i="1"/>
  <c r="AI30" i="1"/>
  <c r="N30" i="1" s="1"/>
  <c r="BM30" i="1" s="1"/>
  <c r="BO30" i="1" s="1"/>
  <c r="R30" i="1"/>
  <c r="AX30" i="1"/>
  <c r="AJ30" i="1"/>
  <c r="M30" i="1" s="1"/>
  <c r="L30" i="1" s="1"/>
  <c r="O30" i="1"/>
  <c r="AE18" i="1"/>
  <c r="CU19" i="1"/>
  <c r="BL19" i="1" s="1"/>
  <c r="BN19" i="1" s="1"/>
  <c r="AE24" i="1"/>
  <c r="O25" i="1"/>
  <c r="AJ25" i="1"/>
  <c r="M25" i="1" s="1"/>
  <c r="L25" i="1" s="1"/>
  <c r="AI25" i="1"/>
  <c r="N25" i="1" s="1"/>
  <c r="BM25" i="1" s="1"/>
  <c r="R25" i="1"/>
  <c r="AE36" i="1"/>
  <c r="BW24" i="1"/>
  <c r="BV24" i="1"/>
  <c r="BZ24" i="1" s="1"/>
  <c r="CA24" i="1" s="1"/>
  <c r="BU24" i="1"/>
  <c r="AI27" i="1"/>
  <c r="N27" i="1" s="1"/>
  <c r="BM27" i="1" s="1"/>
  <c r="AX27" i="1"/>
  <c r="R27" i="1"/>
  <c r="O27" i="1"/>
  <c r="X28" i="1"/>
  <c r="Y28" i="1" s="1"/>
  <c r="BO32" i="1"/>
  <c r="AE20" i="1"/>
  <c r="O21" i="1"/>
  <c r="AJ21" i="1"/>
  <c r="M21" i="1" s="1"/>
  <c r="L21" i="1" s="1"/>
  <c r="AI21" i="1"/>
  <c r="N21" i="1" s="1"/>
  <c r="BM21" i="1" s="1"/>
  <c r="R21" i="1"/>
  <c r="O29" i="1"/>
  <c r="AJ29" i="1"/>
  <c r="M29" i="1" s="1"/>
  <c r="L29" i="1" s="1"/>
  <c r="R29" i="1"/>
  <c r="AX29" i="1"/>
  <c r="AI29" i="1"/>
  <c r="N29" i="1" s="1"/>
  <c r="BM29" i="1" s="1"/>
  <c r="BO29" i="1" s="1"/>
  <c r="U31" i="1"/>
  <c r="S31" i="1" s="1"/>
  <c r="V31" i="1" s="1"/>
  <c r="P31" i="1" s="1"/>
  <c r="Q31" i="1" s="1"/>
  <c r="AE31" i="1"/>
  <c r="BU35" i="1"/>
  <c r="BW35" i="1"/>
  <c r="BV35" i="1"/>
  <c r="BZ35" i="1" s="1"/>
  <c r="CA35" i="1" s="1"/>
  <c r="BW20" i="1"/>
  <c r="BV20" i="1"/>
  <c r="BZ20" i="1" s="1"/>
  <c r="CA20" i="1" s="1"/>
  <c r="BU20" i="1"/>
  <c r="BO24" i="1"/>
  <c r="O17" i="1"/>
  <c r="AJ17" i="1"/>
  <c r="M17" i="1" s="1"/>
  <c r="L17" i="1" s="1"/>
  <c r="AI17" i="1"/>
  <c r="N17" i="1" s="1"/>
  <c r="BM17" i="1" s="1"/>
  <c r="R17" i="1"/>
  <c r="AJ19" i="1"/>
  <c r="M19" i="1" s="1"/>
  <c r="L19" i="1" s="1"/>
  <c r="W24" i="1"/>
  <c r="CU24" i="1"/>
  <c r="BL24" i="1" s="1"/>
  <c r="BN24" i="1" s="1"/>
  <c r="BN26" i="1"/>
  <c r="AI38" i="1"/>
  <c r="N38" i="1" s="1"/>
  <c r="BM38" i="1" s="1"/>
  <c r="BO38" i="1" s="1"/>
  <c r="R38" i="1"/>
  <c r="AX38" i="1"/>
  <c r="O38" i="1"/>
  <c r="AJ38" i="1"/>
  <c r="M38" i="1" s="1"/>
  <c r="L38" i="1" s="1"/>
  <c r="O46" i="1"/>
  <c r="AJ46" i="1"/>
  <c r="M46" i="1" s="1"/>
  <c r="L46" i="1" s="1"/>
  <c r="AI46" i="1"/>
  <c r="N46" i="1" s="1"/>
  <c r="BM46" i="1" s="1"/>
  <c r="BO46" i="1" s="1"/>
  <c r="R46" i="1"/>
  <c r="AX46" i="1"/>
  <c r="AI65" i="1"/>
  <c r="N65" i="1" s="1"/>
  <c r="BM65" i="1" s="1"/>
  <c r="BO65" i="1" s="1"/>
  <c r="R65" i="1"/>
  <c r="AX65" i="1"/>
  <c r="AJ65" i="1"/>
  <c r="M65" i="1" s="1"/>
  <c r="L65" i="1" s="1"/>
  <c r="O65" i="1"/>
  <c r="W18" i="1"/>
  <c r="BW19" i="1"/>
  <c r="W22" i="1"/>
  <c r="BW23" i="1"/>
  <c r="BO28" i="1"/>
  <c r="AI31" i="1"/>
  <c r="N31" i="1" s="1"/>
  <c r="BM31" i="1" s="1"/>
  <c r="BO31" i="1" s="1"/>
  <c r="AX31" i="1"/>
  <c r="AA35" i="1"/>
  <c r="AJ39" i="1"/>
  <c r="M39" i="1" s="1"/>
  <c r="L39" i="1" s="1"/>
  <c r="X39" i="1" s="1"/>
  <c r="Y39" i="1" s="1"/>
  <c r="O41" i="1"/>
  <c r="AJ41" i="1"/>
  <c r="M41" i="1" s="1"/>
  <c r="L41" i="1" s="1"/>
  <c r="R41" i="1"/>
  <c r="BW55" i="1"/>
  <c r="BV55" i="1"/>
  <c r="BZ55" i="1" s="1"/>
  <c r="CA55" i="1" s="1"/>
  <c r="BU55" i="1"/>
  <c r="BV59" i="1"/>
  <c r="BZ59" i="1" s="1"/>
  <c r="CA59" i="1" s="1"/>
  <c r="BW59" i="1"/>
  <c r="BU59" i="1"/>
  <c r="BO73" i="1"/>
  <c r="AI33" i="1"/>
  <c r="N33" i="1" s="1"/>
  <c r="BM33" i="1" s="1"/>
  <c r="BO33" i="1" s="1"/>
  <c r="CU40" i="1"/>
  <c r="BL40" i="1" s="1"/>
  <c r="BN40" i="1" s="1"/>
  <c r="W40" i="1"/>
  <c r="AJ43" i="1"/>
  <c r="M43" i="1" s="1"/>
  <c r="L43" i="1" s="1"/>
  <c r="AI43" i="1"/>
  <c r="N43" i="1" s="1"/>
  <c r="BM43" i="1" s="1"/>
  <c r="BO43" i="1" s="1"/>
  <c r="R43" i="1"/>
  <c r="AX43" i="1"/>
  <c r="AX45" i="1"/>
  <c r="O45" i="1"/>
  <c r="AJ45" i="1"/>
  <c r="M45" i="1" s="1"/>
  <c r="L45" i="1" s="1"/>
  <c r="X45" i="1" s="1"/>
  <c r="Y45" i="1" s="1"/>
  <c r="R45" i="1"/>
  <c r="X48" i="1"/>
  <c r="Y48" i="1" s="1"/>
  <c r="AJ51" i="1"/>
  <c r="M51" i="1" s="1"/>
  <c r="L51" i="1" s="1"/>
  <c r="AI51" i="1"/>
  <c r="N51" i="1" s="1"/>
  <c r="BM51" i="1" s="1"/>
  <c r="BO51" i="1" s="1"/>
  <c r="R51" i="1"/>
  <c r="AX51" i="1"/>
  <c r="AX53" i="1"/>
  <c r="O53" i="1"/>
  <c r="AJ53" i="1"/>
  <c r="M53" i="1" s="1"/>
  <c r="L53" i="1" s="1"/>
  <c r="R53" i="1"/>
  <c r="BU17" i="1"/>
  <c r="CU17" i="1"/>
  <c r="BL17" i="1" s="1"/>
  <c r="BN17" i="1" s="1"/>
  <c r="W19" i="1"/>
  <c r="BU21" i="1"/>
  <c r="CU21" i="1"/>
  <c r="BL21" i="1" s="1"/>
  <c r="BN21" i="1" s="1"/>
  <c r="W23" i="1"/>
  <c r="BU25" i="1"/>
  <c r="CU25" i="1"/>
  <c r="BL25" i="1" s="1"/>
  <c r="BN25" i="1" s="1"/>
  <c r="CU27" i="1"/>
  <c r="BL27" i="1" s="1"/>
  <c r="BN27" i="1" s="1"/>
  <c r="BW31" i="1"/>
  <c r="BU32" i="1"/>
  <c r="BW36" i="1"/>
  <c r="X38" i="1"/>
  <c r="Y38" i="1" s="1"/>
  <c r="AF38" i="1" s="1"/>
  <c r="BN41" i="1"/>
  <c r="O42" i="1"/>
  <c r="AJ42" i="1"/>
  <c r="M42" i="1" s="1"/>
  <c r="L42" i="1" s="1"/>
  <c r="AI42" i="1"/>
  <c r="N42" i="1" s="1"/>
  <c r="BM42" i="1" s="1"/>
  <c r="BO42" i="1" s="1"/>
  <c r="R42" i="1"/>
  <c r="AX42" i="1"/>
  <c r="X53" i="1"/>
  <c r="Y53" i="1" s="1"/>
  <c r="AF30" i="1"/>
  <c r="X34" i="1"/>
  <c r="Y34" i="1" s="1"/>
  <c r="U34" i="1" s="1"/>
  <c r="S34" i="1" s="1"/>
  <c r="V34" i="1" s="1"/>
  <c r="P34" i="1" s="1"/>
  <c r="Q34" i="1" s="1"/>
  <c r="AI39" i="1"/>
  <c r="N39" i="1" s="1"/>
  <c r="BM39" i="1" s="1"/>
  <c r="BO39" i="1" s="1"/>
  <c r="R39" i="1"/>
  <c r="AX39" i="1"/>
  <c r="X43" i="1"/>
  <c r="Y43" i="1" s="1"/>
  <c r="O50" i="1"/>
  <c r="AJ50" i="1"/>
  <c r="M50" i="1" s="1"/>
  <c r="L50" i="1" s="1"/>
  <c r="AI50" i="1"/>
  <c r="N50" i="1" s="1"/>
  <c r="BM50" i="1" s="1"/>
  <c r="BO50" i="1" s="1"/>
  <c r="R50" i="1"/>
  <c r="AX50" i="1"/>
  <c r="X51" i="1"/>
  <c r="Y51" i="1" s="1"/>
  <c r="U57" i="1"/>
  <c r="S57" i="1" s="1"/>
  <c r="V57" i="1" s="1"/>
  <c r="P57" i="1" s="1"/>
  <c r="Q57" i="1" s="1"/>
  <c r="AE57" i="1"/>
  <c r="AI61" i="1"/>
  <c r="N61" i="1" s="1"/>
  <c r="BM61" i="1" s="1"/>
  <c r="BO61" i="1" s="1"/>
  <c r="R61" i="1"/>
  <c r="AX61" i="1"/>
  <c r="O61" i="1"/>
  <c r="AJ61" i="1"/>
  <c r="M61" i="1" s="1"/>
  <c r="L61" i="1" s="1"/>
  <c r="BU18" i="1"/>
  <c r="BU22" i="1"/>
  <c r="R31" i="1"/>
  <c r="CU35" i="1"/>
  <c r="BL35" i="1" s="1"/>
  <c r="BN35" i="1" s="1"/>
  <c r="O37" i="1"/>
  <c r="AJ37" i="1"/>
  <c r="M37" i="1" s="1"/>
  <c r="L37" i="1" s="1"/>
  <c r="R37" i="1"/>
  <c r="AI41" i="1"/>
  <c r="N41" i="1" s="1"/>
  <c r="BM41" i="1" s="1"/>
  <c r="BO41" i="1" s="1"/>
  <c r="AF61" i="1"/>
  <c r="BV18" i="1"/>
  <c r="BZ18" i="1" s="1"/>
  <c r="CA18" i="1" s="1"/>
  <c r="BV22" i="1"/>
  <c r="BZ22" i="1" s="1"/>
  <c r="CA22" i="1" s="1"/>
  <c r="X30" i="1"/>
  <c r="Y30" i="1" s="1"/>
  <c r="AF31" i="1"/>
  <c r="O33" i="1"/>
  <c r="AJ33" i="1"/>
  <c r="M33" i="1" s="1"/>
  <c r="L33" i="1" s="1"/>
  <c r="R33" i="1"/>
  <c r="AI34" i="1"/>
  <c r="N34" i="1" s="1"/>
  <c r="BM34" i="1" s="1"/>
  <c r="BO34" i="1" s="1"/>
  <c r="R34" i="1"/>
  <c r="AX34" i="1"/>
  <c r="BN36" i="1"/>
  <c r="BU40" i="1"/>
  <c r="BV40" i="1"/>
  <c r="BZ40" i="1" s="1"/>
  <c r="CA40" i="1" s="1"/>
  <c r="X44" i="1"/>
  <c r="Y44" i="1" s="1"/>
  <c r="U44" i="1" s="1"/>
  <c r="S44" i="1" s="1"/>
  <c r="V44" i="1" s="1"/>
  <c r="P44" i="1" s="1"/>
  <c r="Q44" i="1" s="1"/>
  <c r="AJ47" i="1"/>
  <c r="M47" i="1" s="1"/>
  <c r="L47" i="1" s="1"/>
  <c r="AI47" i="1"/>
  <c r="N47" i="1" s="1"/>
  <c r="BM47" i="1" s="1"/>
  <c r="BO47" i="1" s="1"/>
  <c r="R47" i="1"/>
  <c r="AX47" i="1"/>
  <c r="AX49" i="1"/>
  <c r="O49" i="1"/>
  <c r="AJ49" i="1"/>
  <c r="M49" i="1" s="1"/>
  <c r="L49" i="1" s="1"/>
  <c r="R49" i="1"/>
  <c r="X52" i="1"/>
  <c r="Y52" i="1" s="1"/>
  <c r="AE54" i="1"/>
  <c r="W27" i="1"/>
  <c r="BW27" i="1"/>
  <c r="BN28" i="1"/>
  <c r="BN32" i="1"/>
  <c r="W35" i="1"/>
  <c r="W36" i="1"/>
  <c r="CU39" i="1"/>
  <c r="BL39" i="1" s="1"/>
  <c r="BN39" i="1" s="1"/>
  <c r="BW40" i="1"/>
  <c r="AI45" i="1"/>
  <c r="N45" i="1" s="1"/>
  <c r="BM45" i="1" s="1"/>
  <c r="BO45" i="1" s="1"/>
  <c r="X49" i="1"/>
  <c r="Y49" i="1" s="1"/>
  <c r="AI53" i="1"/>
  <c r="N53" i="1" s="1"/>
  <c r="BM53" i="1" s="1"/>
  <c r="BO53" i="1" s="1"/>
  <c r="AE55" i="1"/>
  <c r="O56" i="1"/>
  <c r="AJ56" i="1"/>
  <c r="M56" i="1" s="1"/>
  <c r="L56" i="1" s="1"/>
  <c r="R56" i="1"/>
  <c r="AI56" i="1"/>
  <c r="N56" i="1" s="1"/>
  <c r="BM56" i="1" s="1"/>
  <c r="BO56" i="1" s="1"/>
  <c r="AX56" i="1"/>
  <c r="X57" i="1"/>
  <c r="Y57" i="1" s="1"/>
  <c r="X42" i="1"/>
  <c r="Y42" i="1" s="1"/>
  <c r="BV44" i="1"/>
  <c r="BZ44" i="1" s="1"/>
  <c r="CA44" i="1" s="1"/>
  <c r="X46" i="1"/>
  <c r="Y46" i="1" s="1"/>
  <c r="X50" i="1"/>
  <c r="Y50" i="1" s="1"/>
  <c r="BU53" i="1"/>
  <c r="AA54" i="1"/>
  <c r="W55" i="1"/>
  <c r="AI58" i="1"/>
  <c r="N58" i="1" s="1"/>
  <c r="BM58" i="1" s="1"/>
  <c r="AX58" i="1"/>
  <c r="Z59" i="1"/>
  <c r="AD59" i="1" s="1"/>
  <c r="CU59" i="1"/>
  <c r="BL59" i="1" s="1"/>
  <c r="BN59" i="1" s="1"/>
  <c r="R63" i="1"/>
  <c r="O64" i="1"/>
  <c r="AJ64" i="1"/>
  <c r="M64" i="1" s="1"/>
  <c r="L64" i="1" s="1"/>
  <c r="R64" i="1"/>
  <c r="AJ76" i="1"/>
  <c r="M76" i="1" s="1"/>
  <c r="L76" i="1" s="1"/>
  <c r="AI76" i="1"/>
  <c r="N76" i="1" s="1"/>
  <c r="BM76" i="1" s="1"/>
  <c r="BO76" i="1" s="1"/>
  <c r="R76" i="1"/>
  <c r="AX76" i="1"/>
  <c r="O76" i="1"/>
  <c r="R89" i="1"/>
  <c r="AJ89" i="1"/>
  <c r="M89" i="1" s="1"/>
  <c r="L89" i="1" s="1"/>
  <c r="AI89" i="1"/>
  <c r="N89" i="1" s="1"/>
  <c r="BM89" i="1" s="1"/>
  <c r="BO89" i="1" s="1"/>
  <c r="O89" i="1"/>
  <c r="AX89" i="1"/>
  <c r="BV29" i="1"/>
  <c r="BZ29" i="1" s="1"/>
  <c r="CA29" i="1" s="1"/>
  <c r="BV33" i="1"/>
  <c r="BZ33" i="1" s="1"/>
  <c r="CA33" i="1" s="1"/>
  <c r="BV37" i="1"/>
  <c r="BZ37" i="1" s="1"/>
  <c r="CA37" i="1" s="1"/>
  <c r="BV41" i="1"/>
  <c r="BZ41" i="1" s="1"/>
  <c r="CA41" i="1" s="1"/>
  <c r="BV45" i="1"/>
  <c r="BZ45" i="1" s="1"/>
  <c r="CA45" i="1" s="1"/>
  <c r="BV49" i="1"/>
  <c r="BZ49" i="1" s="1"/>
  <c r="CA49" i="1" s="1"/>
  <c r="CU54" i="1"/>
  <c r="BL54" i="1" s="1"/>
  <c r="BN54" i="1" s="1"/>
  <c r="O58" i="1"/>
  <c r="BW58" i="1"/>
  <c r="R62" i="1"/>
  <c r="W63" i="1"/>
  <c r="U73" i="1"/>
  <c r="S73" i="1" s="1"/>
  <c r="V73" i="1" s="1"/>
  <c r="P73" i="1" s="1"/>
  <c r="Q73" i="1" s="1"/>
  <c r="BW87" i="1"/>
  <c r="BV87" i="1"/>
  <c r="BZ87" i="1" s="1"/>
  <c r="CA87" i="1" s="1"/>
  <c r="BU87" i="1"/>
  <c r="R58" i="1"/>
  <c r="X61" i="1"/>
  <c r="Y61" i="1" s="1"/>
  <c r="CU62" i="1"/>
  <c r="BL62" i="1" s="1"/>
  <c r="BN62" i="1" s="1"/>
  <c r="AI63" i="1"/>
  <c r="N63" i="1" s="1"/>
  <c r="BM63" i="1" s="1"/>
  <c r="BO63" i="1" s="1"/>
  <c r="BN67" i="1"/>
  <c r="BW73" i="1"/>
  <c r="BV73" i="1"/>
  <c r="BZ73" i="1" s="1"/>
  <c r="CA73" i="1" s="1"/>
  <c r="BU73" i="1"/>
  <c r="BW75" i="1"/>
  <c r="BV75" i="1"/>
  <c r="BZ75" i="1" s="1"/>
  <c r="CA75" i="1" s="1"/>
  <c r="BU75" i="1"/>
  <c r="AI57" i="1"/>
  <c r="N57" i="1" s="1"/>
  <c r="BM57" i="1" s="1"/>
  <c r="BO57" i="1" s="1"/>
  <c r="R57" i="1"/>
  <c r="AF59" i="1"/>
  <c r="AH59" i="1" s="1"/>
  <c r="AF65" i="1"/>
  <c r="AF69" i="1"/>
  <c r="BW69" i="1"/>
  <c r="BU69" i="1"/>
  <c r="BU39" i="1"/>
  <c r="BU47" i="1"/>
  <c r="BU51" i="1"/>
  <c r="X54" i="1"/>
  <c r="Y54" i="1" s="1"/>
  <c r="BV54" i="1"/>
  <c r="BZ54" i="1" s="1"/>
  <c r="CA54" i="1" s="1"/>
  <c r="BN55" i="1"/>
  <c r="AX57" i="1"/>
  <c r="AJ58" i="1"/>
  <c r="M58" i="1" s="1"/>
  <c r="L58" i="1" s="1"/>
  <c r="CU58" i="1"/>
  <c r="BL58" i="1" s="1"/>
  <c r="BN58" i="1" s="1"/>
  <c r="O60" i="1"/>
  <c r="AJ60" i="1"/>
  <c r="M60" i="1" s="1"/>
  <c r="L60" i="1" s="1"/>
  <c r="R60" i="1"/>
  <c r="W62" i="1"/>
  <c r="BU63" i="1"/>
  <c r="BV69" i="1"/>
  <c r="BZ69" i="1" s="1"/>
  <c r="CA69" i="1" s="1"/>
  <c r="BW54" i="1"/>
  <c r="U59" i="1"/>
  <c r="S59" i="1" s="1"/>
  <c r="V59" i="1" s="1"/>
  <c r="P59" i="1" s="1"/>
  <c r="Q59" i="1" s="1"/>
  <c r="AI62" i="1"/>
  <c r="N62" i="1" s="1"/>
  <c r="BM62" i="1" s="1"/>
  <c r="BO62" i="1" s="1"/>
  <c r="AX62" i="1"/>
  <c r="BW63" i="1"/>
  <c r="X65" i="1"/>
  <c r="Y65" i="1" s="1"/>
  <c r="U69" i="1"/>
  <c r="S69" i="1" s="1"/>
  <c r="V69" i="1" s="1"/>
  <c r="X73" i="1"/>
  <c r="Y73" i="1" s="1"/>
  <c r="BW56" i="1"/>
  <c r="BV56" i="1"/>
  <c r="BZ56" i="1" s="1"/>
  <c r="CA56" i="1" s="1"/>
  <c r="X58" i="1"/>
  <c r="Y58" i="1" s="1"/>
  <c r="AF58" i="1" s="1"/>
  <c r="BO59" i="1"/>
  <c r="O63" i="1"/>
  <c r="AJ63" i="1"/>
  <c r="M63" i="1" s="1"/>
  <c r="L63" i="1" s="1"/>
  <c r="BO66" i="1"/>
  <c r="X67" i="1"/>
  <c r="Y67" i="1" s="1"/>
  <c r="AE67" i="1"/>
  <c r="AG69" i="1"/>
  <c r="Z69" i="1"/>
  <c r="AD69" i="1" s="1"/>
  <c r="O74" i="1"/>
  <c r="AI74" i="1"/>
  <c r="N74" i="1" s="1"/>
  <c r="BM74" i="1" s="1"/>
  <c r="AJ74" i="1"/>
  <c r="M74" i="1" s="1"/>
  <c r="L74" i="1" s="1"/>
  <c r="AX74" i="1"/>
  <c r="R74" i="1"/>
  <c r="BV67" i="1"/>
  <c r="BZ67" i="1" s="1"/>
  <c r="CA67" i="1" s="1"/>
  <c r="BW68" i="1"/>
  <c r="BV70" i="1"/>
  <c r="BZ70" i="1" s="1"/>
  <c r="CA70" i="1" s="1"/>
  <c r="AX71" i="1"/>
  <c r="AI72" i="1"/>
  <c r="N72" i="1" s="1"/>
  <c r="BM72" i="1" s="1"/>
  <c r="O72" i="1"/>
  <c r="CU73" i="1"/>
  <c r="BL73" i="1" s="1"/>
  <c r="BN73" i="1" s="1"/>
  <c r="BV74" i="1"/>
  <c r="BZ74" i="1" s="1"/>
  <c r="CA74" i="1" s="1"/>
  <c r="Z75" i="1"/>
  <c r="AD75" i="1" s="1"/>
  <c r="BW76" i="1"/>
  <c r="BV76" i="1"/>
  <c r="BZ76" i="1" s="1"/>
  <c r="CA76" i="1" s="1"/>
  <c r="X80" i="1"/>
  <c r="Y80" i="1" s="1"/>
  <c r="R98" i="1"/>
  <c r="AX98" i="1"/>
  <c r="O98" i="1"/>
  <c r="AI98" i="1"/>
  <c r="N98" i="1" s="1"/>
  <c r="BM98" i="1" s="1"/>
  <c r="BO98" i="1" s="1"/>
  <c r="AJ98" i="1"/>
  <c r="M98" i="1" s="1"/>
  <c r="L98" i="1" s="1"/>
  <c r="BV60" i="1"/>
  <c r="BZ60" i="1" s="1"/>
  <c r="CA60" i="1" s="1"/>
  <c r="BV64" i="1"/>
  <c r="BZ64" i="1" s="1"/>
  <c r="CA64" i="1" s="1"/>
  <c r="CU66" i="1"/>
  <c r="BL66" i="1" s="1"/>
  <c r="BN66" i="1" s="1"/>
  <c r="R67" i="1"/>
  <c r="AJ68" i="1"/>
  <c r="M68" i="1" s="1"/>
  <c r="L68" i="1" s="1"/>
  <c r="O69" i="1"/>
  <c r="AI69" i="1"/>
  <c r="N69" i="1" s="1"/>
  <c r="BM69" i="1" s="1"/>
  <c r="BO69" i="1" s="1"/>
  <c r="BV71" i="1"/>
  <c r="BZ71" i="1" s="1"/>
  <c r="CA71" i="1" s="1"/>
  <c r="BW72" i="1"/>
  <c r="AE75" i="1"/>
  <c r="AH75" i="1" s="1"/>
  <c r="U75" i="1"/>
  <c r="S75" i="1" s="1"/>
  <c r="V75" i="1" s="1"/>
  <c r="P75" i="1" s="1"/>
  <c r="Q75" i="1" s="1"/>
  <c r="BU57" i="1"/>
  <c r="AJ70" i="1"/>
  <c r="M70" i="1" s="1"/>
  <c r="L70" i="1" s="1"/>
  <c r="O71" i="1"/>
  <c r="AI71" i="1"/>
  <c r="N71" i="1" s="1"/>
  <c r="BM71" i="1" s="1"/>
  <c r="BO71" i="1" s="1"/>
  <c r="R81" i="1"/>
  <c r="O81" i="1"/>
  <c r="AJ81" i="1"/>
  <c r="M81" i="1" s="1"/>
  <c r="L81" i="1" s="1"/>
  <c r="AI81" i="1"/>
  <c r="N81" i="1" s="1"/>
  <c r="BM81" i="1" s="1"/>
  <c r="BO81" i="1" s="1"/>
  <c r="AX81" i="1"/>
  <c r="AJ91" i="1"/>
  <c r="M91" i="1" s="1"/>
  <c r="L91" i="1" s="1"/>
  <c r="AI91" i="1"/>
  <c r="N91" i="1" s="1"/>
  <c r="BM91" i="1" s="1"/>
  <c r="BO91" i="1" s="1"/>
  <c r="AX91" i="1"/>
  <c r="O91" i="1"/>
  <c r="AJ71" i="1"/>
  <c r="M71" i="1" s="1"/>
  <c r="L71" i="1" s="1"/>
  <c r="X77" i="1"/>
  <c r="Y77" i="1" s="1"/>
  <c r="X78" i="1"/>
  <c r="Y78" i="1" s="1"/>
  <c r="AX78" i="1"/>
  <c r="R78" i="1"/>
  <c r="AJ78" i="1"/>
  <c r="M78" i="1" s="1"/>
  <c r="L78" i="1" s="1"/>
  <c r="O78" i="1"/>
  <c r="BW95" i="1"/>
  <c r="BV95" i="1"/>
  <c r="BZ95" i="1" s="1"/>
  <c r="CA95" i="1" s="1"/>
  <c r="BU95" i="1"/>
  <c r="AJ66" i="1"/>
  <c r="M66" i="1" s="1"/>
  <c r="L66" i="1" s="1"/>
  <c r="X66" i="1" s="1"/>
  <c r="Y66" i="1" s="1"/>
  <c r="R68" i="1"/>
  <c r="CU68" i="1"/>
  <c r="BL68" i="1" s="1"/>
  <c r="BN68" i="1" s="1"/>
  <c r="W68" i="1"/>
  <c r="AA70" i="1"/>
  <c r="W74" i="1"/>
  <c r="CU74" i="1"/>
  <c r="BL74" i="1" s="1"/>
  <c r="BN74" i="1" s="1"/>
  <c r="AF75" i="1"/>
  <c r="BU79" i="1"/>
  <c r="BV79" i="1"/>
  <c r="BZ79" i="1" s="1"/>
  <c r="CA79" i="1" s="1"/>
  <c r="AE108" i="1"/>
  <c r="AI68" i="1"/>
  <c r="N68" i="1" s="1"/>
  <c r="BM68" i="1" s="1"/>
  <c r="BO68" i="1" s="1"/>
  <c r="O68" i="1"/>
  <c r="R70" i="1"/>
  <c r="W70" i="1"/>
  <c r="CU70" i="1"/>
  <c r="BL70" i="1" s="1"/>
  <c r="BN70" i="1" s="1"/>
  <c r="AA72" i="1"/>
  <c r="BW79" i="1"/>
  <c r="U80" i="1"/>
  <c r="S80" i="1" s="1"/>
  <c r="V80" i="1" s="1"/>
  <c r="P80" i="1" s="1"/>
  <c r="Q80" i="1" s="1"/>
  <c r="AE80" i="1"/>
  <c r="AE90" i="1"/>
  <c r="O70" i="1"/>
  <c r="AI70" i="1"/>
  <c r="N70" i="1" s="1"/>
  <c r="BM70" i="1" s="1"/>
  <c r="CU72" i="1"/>
  <c r="BL72" i="1" s="1"/>
  <c r="BN72" i="1" s="1"/>
  <c r="W72" i="1"/>
  <c r="AI79" i="1"/>
  <c r="N79" i="1" s="1"/>
  <c r="BM79" i="1" s="1"/>
  <c r="BO79" i="1" s="1"/>
  <c r="AX79" i="1"/>
  <c r="O79" i="1"/>
  <c r="AJ79" i="1"/>
  <c r="M79" i="1" s="1"/>
  <c r="L79" i="1" s="1"/>
  <c r="R79" i="1"/>
  <c r="AE94" i="1"/>
  <c r="AI80" i="1"/>
  <c r="N80" i="1" s="1"/>
  <c r="BM80" i="1" s="1"/>
  <c r="BO80" i="1" s="1"/>
  <c r="W81" i="1"/>
  <c r="Z104" i="1"/>
  <c r="AD104" i="1" s="1"/>
  <c r="W79" i="1"/>
  <c r="AI82" i="1"/>
  <c r="N82" i="1" s="1"/>
  <c r="BM82" i="1" s="1"/>
  <c r="BO82" i="1" s="1"/>
  <c r="AJ83" i="1"/>
  <c r="M83" i="1" s="1"/>
  <c r="L83" i="1" s="1"/>
  <c r="AI83" i="1"/>
  <c r="N83" i="1" s="1"/>
  <c r="BM83" i="1" s="1"/>
  <c r="BO83" i="1" s="1"/>
  <c r="AX83" i="1"/>
  <c r="BV83" i="1"/>
  <c r="BZ83" i="1" s="1"/>
  <c r="CA83" i="1" s="1"/>
  <c r="BU83" i="1"/>
  <c r="AJ84" i="1"/>
  <c r="M84" i="1" s="1"/>
  <c r="L84" i="1" s="1"/>
  <c r="R84" i="1"/>
  <c r="AI86" i="1"/>
  <c r="N86" i="1" s="1"/>
  <c r="BM86" i="1" s="1"/>
  <c r="BO86" i="1" s="1"/>
  <c r="AF91" i="1"/>
  <c r="CU102" i="1"/>
  <c r="BL102" i="1" s="1"/>
  <c r="W102" i="1"/>
  <c r="O77" i="1"/>
  <c r="AJ77" i="1"/>
  <c r="M77" i="1" s="1"/>
  <c r="L77" i="1" s="1"/>
  <c r="AX80" i="1"/>
  <c r="BU80" i="1"/>
  <c r="AJ82" i="1"/>
  <c r="M82" i="1" s="1"/>
  <c r="L82" i="1" s="1"/>
  <c r="O83" i="1"/>
  <c r="AA83" i="1"/>
  <c r="BW83" i="1"/>
  <c r="O84" i="1"/>
  <c r="AX84" i="1"/>
  <c r="X91" i="1"/>
  <c r="Y91" i="1" s="1"/>
  <c r="R85" i="1"/>
  <c r="AX85" i="1"/>
  <c r="O85" i="1"/>
  <c r="AJ85" i="1"/>
  <c r="M85" i="1" s="1"/>
  <c r="L85" i="1" s="1"/>
  <c r="X86" i="1"/>
  <c r="Y86" i="1" s="1"/>
  <c r="U86" i="1" s="1"/>
  <c r="S86" i="1" s="1"/>
  <c r="V86" i="1" s="1"/>
  <c r="P86" i="1" s="1"/>
  <c r="Q86" i="1" s="1"/>
  <c r="O87" i="1"/>
  <c r="AJ87" i="1"/>
  <c r="M87" i="1" s="1"/>
  <c r="L87" i="1" s="1"/>
  <c r="AI87" i="1"/>
  <c r="N87" i="1" s="1"/>
  <c r="BM87" i="1" s="1"/>
  <c r="AX87" i="1"/>
  <c r="BN89" i="1"/>
  <c r="AJ92" i="1"/>
  <c r="M92" i="1" s="1"/>
  <c r="L92" i="1" s="1"/>
  <c r="AI92" i="1"/>
  <c r="N92" i="1" s="1"/>
  <c r="BM92" i="1" s="1"/>
  <c r="BO92" i="1" s="1"/>
  <c r="R92" i="1"/>
  <c r="O92" i="1"/>
  <c r="AE100" i="1"/>
  <c r="AA79" i="1"/>
  <c r="W87" i="1"/>
  <c r="CU87" i="1"/>
  <c r="BL87" i="1" s="1"/>
  <c r="BN87" i="1" s="1"/>
  <c r="BW91" i="1"/>
  <c r="BV91" i="1"/>
  <c r="BZ91" i="1" s="1"/>
  <c r="CA91" i="1" s="1"/>
  <c r="BU91" i="1"/>
  <c r="BW99" i="1"/>
  <c r="BV99" i="1"/>
  <c r="BZ99" i="1" s="1"/>
  <c r="CA99" i="1" s="1"/>
  <c r="BU99" i="1"/>
  <c r="CU101" i="1"/>
  <c r="BL101" i="1" s="1"/>
  <c r="BN101" i="1" s="1"/>
  <c r="AH104" i="1"/>
  <c r="BN80" i="1"/>
  <c r="AX82" i="1"/>
  <c r="R82" i="1"/>
  <c r="BN84" i="1"/>
  <c r="X85" i="1"/>
  <c r="Y85" i="1" s="1"/>
  <c r="AX86" i="1"/>
  <c r="R86" i="1"/>
  <c r="AJ88" i="1"/>
  <c r="M88" i="1" s="1"/>
  <c r="L88" i="1" s="1"/>
  <c r="AA94" i="1"/>
  <c r="X98" i="1"/>
  <c r="Y98" i="1" s="1"/>
  <c r="AF98" i="1" s="1"/>
  <c r="BN99" i="1"/>
  <c r="X100" i="1"/>
  <c r="Y100" i="1" s="1"/>
  <c r="U100" i="1" s="1"/>
  <c r="S100" i="1" s="1"/>
  <c r="V100" i="1" s="1"/>
  <c r="P100" i="1" s="1"/>
  <c r="Q100" i="1" s="1"/>
  <c r="BW100" i="1"/>
  <c r="BV100" i="1"/>
  <c r="BZ100" i="1" s="1"/>
  <c r="CA100" i="1" s="1"/>
  <c r="O113" i="1"/>
  <c r="AJ113" i="1"/>
  <c r="M113" i="1" s="1"/>
  <c r="L113" i="1" s="1"/>
  <c r="AI113" i="1"/>
  <c r="N113" i="1" s="1"/>
  <c r="BM113" i="1" s="1"/>
  <c r="AX113" i="1"/>
  <c r="R113" i="1"/>
  <c r="W113" i="1"/>
  <c r="CU113" i="1"/>
  <c r="BL113" i="1" s="1"/>
  <c r="BN113" i="1" s="1"/>
  <c r="R88" i="1"/>
  <c r="CU88" i="1"/>
  <c r="BL88" i="1" s="1"/>
  <c r="BN88" i="1" s="1"/>
  <c r="W88" i="1"/>
  <c r="W94" i="1"/>
  <c r="BN104" i="1"/>
  <c r="O105" i="1"/>
  <c r="AI105" i="1"/>
  <c r="N105" i="1" s="1"/>
  <c r="BM105" i="1" s="1"/>
  <c r="AX105" i="1"/>
  <c r="AJ105" i="1"/>
  <c r="M105" i="1" s="1"/>
  <c r="L105" i="1" s="1"/>
  <c r="R105" i="1"/>
  <c r="W105" i="1"/>
  <c r="CU105" i="1"/>
  <c r="BL105" i="1" s="1"/>
  <c r="BN105" i="1" s="1"/>
  <c r="BW109" i="1"/>
  <c r="BV109" i="1"/>
  <c r="BZ109" i="1" s="1"/>
  <c r="CA109" i="1" s="1"/>
  <c r="BU109" i="1"/>
  <c r="AI88" i="1"/>
  <c r="N88" i="1" s="1"/>
  <c r="BM88" i="1" s="1"/>
  <c r="BO88" i="1" s="1"/>
  <c r="O88" i="1"/>
  <c r="W90" i="1"/>
  <c r="CU90" i="1"/>
  <c r="BL90" i="1" s="1"/>
  <c r="BN90" i="1" s="1"/>
  <c r="AA98" i="1"/>
  <c r="AE102" i="1"/>
  <c r="BN116" i="1"/>
  <c r="AJ96" i="1"/>
  <c r="M96" i="1" s="1"/>
  <c r="L96" i="1" s="1"/>
  <c r="AI96" i="1"/>
  <c r="N96" i="1" s="1"/>
  <c r="BM96" i="1" s="1"/>
  <c r="BO96" i="1" s="1"/>
  <c r="R96" i="1"/>
  <c r="O96" i="1"/>
  <c r="AE103" i="1"/>
  <c r="BW104" i="1"/>
  <c r="BV104" i="1"/>
  <c r="BZ104" i="1" s="1"/>
  <c r="CA104" i="1" s="1"/>
  <c r="BW88" i="1"/>
  <c r="AA90" i="1"/>
  <c r="AX90" i="1"/>
  <c r="O90" i="1"/>
  <c r="AI90" i="1"/>
  <c r="N90" i="1" s="1"/>
  <c r="BM90" i="1" s="1"/>
  <c r="BO90" i="1" s="1"/>
  <c r="BN91" i="1"/>
  <c r="X93" i="1"/>
  <c r="Y93" i="1" s="1"/>
  <c r="AF93" i="1" s="1"/>
  <c r="R94" i="1"/>
  <c r="AX94" i="1"/>
  <c r="O94" i="1"/>
  <c r="AI94" i="1"/>
  <c r="N94" i="1" s="1"/>
  <c r="BM94" i="1" s="1"/>
  <c r="X99" i="1"/>
  <c r="Y99" i="1" s="1"/>
  <c r="AF99" i="1" s="1"/>
  <c r="BO100" i="1"/>
  <c r="BW101" i="1"/>
  <c r="BV101" i="1"/>
  <c r="BZ101" i="1" s="1"/>
  <c r="CA101" i="1" s="1"/>
  <c r="BU101" i="1"/>
  <c r="AE104" i="1"/>
  <c r="U104" i="1"/>
  <c r="S104" i="1" s="1"/>
  <c r="V104" i="1" s="1"/>
  <c r="P104" i="1" s="1"/>
  <c r="Q104" i="1" s="1"/>
  <c r="BU104" i="1"/>
  <c r="AE111" i="1"/>
  <c r="X112" i="1"/>
  <c r="Y112" i="1" s="1"/>
  <c r="AJ93" i="1"/>
  <c r="M93" i="1" s="1"/>
  <c r="L93" i="1" s="1"/>
  <c r="R93" i="1"/>
  <c r="AX93" i="1"/>
  <c r="BN95" i="1"/>
  <c r="X97" i="1"/>
  <c r="Y97" i="1" s="1"/>
  <c r="AJ97" i="1"/>
  <c r="M97" i="1" s="1"/>
  <c r="L97" i="1" s="1"/>
  <c r="AI97" i="1"/>
  <c r="N97" i="1" s="1"/>
  <c r="BM97" i="1" s="1"/>
  <c r="BO97" i="1" s="1"/>
  <c r="R97" i="1"/>
  <c r="AX97" i="1"/>
  <c r="O117" i="1"/>
  <c r="AJ117" i="1"/>
  <c r="M117" i="1" s="1"/>
  <c r="L117" i="1" s="1"/>
  <c r="AI117" i="1"/>
  <c r="N117" i="1" s="1"/>
  <c r="BM117" i="1" s="1"/>
  <c r="BO117" i="1" s="1"/>
  <c r="AX117" i="1"/>
  <c r="R117" i="1"/>
  <c r="W117" i="1"/>
  <c r="CU117" i="1"/>
  <c r="BL117" i="1" s="1"/>
  <c r="BN117" i="1" s="1"/>
  <c r="W92" i="1"/>
  <c r="CU94" i="1"/>
  <c r="BL94" i="1" s="1"/>
  <c r="BN94" i="1" s="1"/>
  <c r="W96" i="1"/>
  <c r="R101" i="1"/>
  <c r="AJ106" i="1"/>
  <c r="M106" i="1" s="1"/>
  <c r="L106" i="1" s="1"/>
  <c r="AI106" i="1"/>
  <c r="N106" i="1" s="1"/>
  <c r="BM106" i="1" s="1"/>
  <c r="BO106" i="1" s="1"/>
  <c r="R106" i="1"/>
  <c r="BO108" i="1"/>
  <c r="AF112" i="1"/>
  <c r="AX112" i="1"/>
  <c r="O112" i="1"/>
  <c r="R112" i="1"/>
  <c r="AJ114" i="1"/>
  <c r="M114" i="1" s="1"/>
  <c r="L114" i="1" s="1"/>
  <c r="AI114" i="1"/>
  <c r="N114" i="1" s="1"/>
  <c r="BM114" i="1" s="1"/>
  <c r="BO114" i="1" s="1"/>
  <c r="R114" i="1"/>
  <c r="AJ118" i="1"/>
  <c r="M118" i="1" s="1"/>
  <c r="L118" i="1" s="1"/>
  <c r="AI118" i="1"/>
  <c r="N118" i="1" s="1"/>
  <c r="BM118" i="1" s="1"/>
  <c r="BO118" i="1" s="1"/>
  <c r="R118" i="1"/>
  <c r="AJ95" i="1"/>
  <c r="M95" i="1" s="1"/>
  <c r="L95" i="1" s="1"/>
  <c r="AJ99" i="1"/>
  <c r="M99" i="1" s="1"/>
  <c r="L99" i="1" s="1"/>
  <c r="AX104" i="1"/>
  <c r="O104" i="1"/>
  <c r="BO116" i="1"/>
  <c r="BU92" i="1"/>
  <c r="BU96" i="1"/>
  <c r="BW102" i="1"/>
  <c r="BU102" i="1"/>
  <c r="AF108" i="1"/>
  <c r="AX108" i="1"/>
  <c r="O108" i="1"/>
  <c r="R108" i="1"/>
  <c r="AJ110" i="1"/>
  <c r="M110" i="1" s="1"/>
  <c r="L110" i="1" s="1"/>
  <c r="AI110" i="1"/>
  <c r="N110" i="1" s="1"/>
  <c r="BM110" i="1" s="1"/>
  <c r="BO110" i="1" s="1"/>
  <c r="R110" i="1"/>
  <c r="BO112" i="1"/>
  <c r="X116" i="1"/>
  <c r="Y116" i="1" s="1"/>
  <c r="AE116" i="1"/>
  <c r="BV102" i="1"/>
  <c r="BZ102" i="1" s="1"/>
  <c r="CA102" i="1" s="1"/>
  <c r="O106" i="1"/>
  <c r="AA107" i="1"/>
  <c r="O109" i="1"/>
  <c r="AJ109" i="1"/>
  <c r="M109" i="1" s="1"/>
  <c r="L109" i="1" s="1"/>
  <c r="AI109" i="1"/>
  <c r="N109" i="1" s="1"/>
  <c r="BM109" i="1" s="1"/>
  <c r="BO109" i="1" s="1"/>
  <c r="AX109" i="1"/>
  <c r="X110" i="1"/>
  <c r="Y110" i="1" s="1"/>
  <c r="AX110" i="1"/>
  <c r="AJ112" i="1"/>
  <c r="M112" i="1" s="1"/>
  <c r="L112" i="1" s="1"/>
  <c r="O114" i="1"/>
  <c r="O118" i="1"/>
  <c r="CU103" i="1"/>
  <c r="BL103" i="1" s="1"/>
  <c r="BN103" i="1" s="1"/>
  <c r="W103" i="1"/>
  <c r="AF104" i="1"/>
  <c r="BW105" i="1"/>
  <c r="BV105" i="1"/>
  <c r="BZ105" i="1" s="1"/>
  <c r="CA105" i="1" s="1"/>
  <c r="BU105" i="1"/>
  <c r="BN108" i="1"/>
  <c r="X108" i="1"/>
  <c r="Y108" i="1" s="1"/>
  <c r="W109" i="1"/>
  <c r="CU109" i="1"/>
  <c r="BL109" i="1" s="1"/>
  <c r="BN109" i="1" s="1"/>
  <c r="BW113" i="1"/>
  <c r="BV113" i="1"/>
  <c r="BZ113" i="1" s="1"/>
  <c r="CA113" i="1" s="1"/>
  <c r="BU113" i="1"/>
  <c r="BW117" i="1"/>
  <c r="BV117" i="1"/>
  <c r="BZ117" i="1" s="1"/>
  <c r="CA117" i="1" s="1"/>
  <c r="BU117" i="1"/>
  <c r="AJ101" i="1"/>
  <c r="M101" i="1" s="1"/>
  <c r="L101" i="1" s="1"/>
  <c r="X101" i="1" s="1"/>
  <c r="Y101" i="1" s="1"/>
  <c r="AA103" i="1"/>
  <c r="AI104" i="1"/>
  <c r="N104" i="1" s="1"/>
  <c r="BM104" i="1" s="1"/>
  <c r="CU104" i="1"/>
  <c r="BL104" i="1" s="1"/>
  <c r="AX116" i="1"/>
  <c r="O116" i="1"/>
  <c r="R116" i="1"/>
  <c r="BV107" i="1"/>
  <c r="BZ107" i="1" s="1"/>
  <c r="CA107" i="1" s="1"/>
  <c r="BV111" i="1"/>
  <c r="BZ111" i="1" s="1"/>
  <c r="CA111" i="1" s="1"/>
  <c r="BV115" i="1"/>
  <c r="BZ115" i="1" s="1"/>
  <c r="CA115" i="1" s="1"/>
  <c r="W107" i="1"/>
  <c r="W111" i="1"/>
  <c r="W115" i="1"/>
  <c r="BU106" i="1"/>
  <c r="BU110" i="1"/>
  <c r="BU114" i="1"/>
  <c r="BV106" i="1"/>
  <c r="BZ106" i="1" s="1"/>
  <c r="CA106" i="1" s="1"/>
  <c r="BV110" i="1"/>
  <c r="BZ110" i="1" s="1"/>
  <c r="CA110" i="1" s="1"/>
  <c r="AG45" i="1" l="1"/>
  <c r="AH45" i="1" s="1"/>
  <c r="AF45" i="1"/>
  <c r="Z45" i="1"/>
  <c r="AD45" i="1" s="1"/>
  <c r="Z101" i="1"/>
  <c r="AD101" i="1" s="1"/>
  <c r="AG101" i="1"/>
  <c r="AF101" i="1"/>
  <c r="Z39" i="1"/>
  <c r="AD39" i="1" s="1"/>
  <c r="AG39" i="1"/>
  <c r="AF39" i="1"/>
  <c r="AG66" i="1"/>
  <c r="Z66" i="1"/>
  <c r="AD66" i="1" s="1"/>
  <c r="AF66" i="1"/>
  <c r="AG116" i="1"/>
  <c r="Z116" i="1"/>
  <c r="AD116" i="1" s="1"/>
  <c r="Z54" i="1"/>
  <c r="AD54" i="1" s="1"/>
  <c r="AG54" i="1"/>
  <c r="X109" i="1"/>
  <c r="Y109" i="1" s="1"/>
  <c r="U118" i="1"/>
  <c r="S118" i="1" s="1"/>
  <c r="V118" i="1" s="1"/>
  <c r="P118" i="1" s="1"/>
  <c r="Q118" i="1" s="1"/>
  <c r="AE118" i="1"/>
  <c r="X118" i="1"/>
  <c r="Y118" i="1" s="1"/>
  <c r="Z97" i="1"/>
  <c r="AD97" i="1" s="1"/>
  <c r="AG97" i="1"/>
  <c r="AH97" i="1" s="1"/>
  <c r="AF97" i="1"/>
  <c r="BO87" i="1"/>
  <c r="BO102" i="1"/>
  <c r="BN102" i="1"/>
  <c r="AE70" i="1"/>
  <c r="AE68" i="1"/>
  <c r="U68" i="1"/>
  <c r="S68" i="1" s="1"/>
  <c r="V68" i="1" s="1"/>
  <c r="P68" i="1" s="1"/>
  <c r="Q68" i="1" s="1"/>
  <c r="X62" i="1"/>
  <c r="Y62" i="1" s="1"/>
  <c r="Z46" i="1"/>
  <c r="AD46" i="1" s="1"/>
  <c r="AG46" i="1"/>
  <c r="AE37" i="1"/>
  <c r="U37" i="1"/>
  <c r="S37" i="1" s="1"/>
  <c r="V37" i="1" s="1"/>
  <c r="P37" i="1" s="1"/>
  <c r="Q37" i="1" s="1"/>
  <c r="X37" i="1"/>
  <c r="Y37" i="1" s="1"/>
  <c r="Z51" i="1"/>
  <c r="AD51" i="1" s="1"/>
  <c r="AG51" i="1"/>
  <c r="AF51" i="1"/>
  <c r="X40" i="1"/>
  <c r="Y40" i="1" s="1"/>
  <c r="AG28" i="1"/>
  <c r="Z28" i="1"/>
  <c r="AD28" i="1" s="1"/>
  <c r="AE25" i="1"/>
  <c r="U25" i="1"/>
  <c r="S25" i="1" s="1"/>
  <c r="V25" i="1" s="1"/>
  <c r="P25" i="1" s="1"/>
  <c r="Q25" i="1" s="1"/>
  <c r="X25" i="1"/>
  <c r="Y25" i="1" s="1"/>
  <c r="U30" i="1"/>
  <c r="S30" i="1" s="1"/>
  <c r="V30" i="1" s="1"/>
  <c r="P30" i="1" s="1"/>
  <c r="Q30" i="1" s="1"/>
  <c r="AE30" i="1"/>
  <c r="AE96" i="1"/>
  <c r="AE87" i="1"/>
  <c r="X74" i="1"/>
  <c r="Y74" i="1" s="1"/>
  <c r="AE76" i="1"/>
  <c r="X76" i="1"/>
  <c r="Y76" i="1" s="1"/>
  <c r="X27" i="1"/>
  <c r="Y27" i="1" s="1"/>
  <c r="Z43" i="1"/>
  <c r="AD43" i="1" s="1"/>
  <c r="AG43" i="1"/>
  <c r="X19" i="1"/>
  <c r="Y19" i="1" s="1"/>
  <c r="X18" i="1"/>
  <c r="Y18" i="1" s="1"/>
  <c r="AG108" i="1"/>
  <c r="AH108" i="1" s="1"/>
  <c r="Z108" i="1"/>
  <c r="AD108" i="1" s="1"/>
  <c r="AE109" i="1"/>
  <c r="U109" i="1"/>
  <c r="S109" i="1" s="1"/>
  <c r="V109" i="1" s="1"/>
  <c r="P109" i="1" s="1"/>
  <c r="Q109" i="1" s="1"/>
  <c r="X96" i="1"/>
  <c r="Y96" i="1" s="1"/>
  <c r="U96" i="1" s="1"/>
  <c r="S96" i="1" s="1"/>
  <c r="V96" i="1" s="1"/>
  <c r="P96" i="1" s="1"/>
  <c r="Q96" i="1" s="1"/>
  <c r="AE117" i="1"/>
  <c r="BO94" i="1"/>
  <c r="X94" i="1"/>
  <c r="Y94" i="1" s="1"/>
  <c r="BO113" i="1"/>
  <c r="X87" i="1"/>
  <c r="Y87" i="1" s="1"/>
  <c r="AE82" i="1"/>
  <c r="AE83" i="1"/>
  <c r="AG77" i="1"/>
  <c r="Z77" i="1"/>
  <c r="AD77" i="1" s="1"/>
  <c r="AF77" i="1"/>
  <c r="AG80" i="1"/>
  <c r="AH80" i="1" s="1"/>
  <c r="AF80" i="1"/>
  <c r="Z80" i="1"/>
  <c r="AD80" i="1" s="1"/>
  <c r="BO72" i="1"/>
  <c r="AE74" i="1"/>
  <c r="AG73" i="1"/>
  <c r="AH73" i="1" s="1"/>
  <c r="Z73" i="1"/>
  <c r="AD73" i="1" s="1"/>
  <c r="AE60" i="1"/>
  <c r="X60" i="1"/>
  <c r="Y60" i="1" s="1"/>
  <c r="Z61" i="1"/>
  <c r="AD61" i="1" s="1"/>
  <c r="AG61" i="1"/>
  <c r="BO58" i="1"/>
  <c r="Z42" i="1"/>
  <c r="AD42" i="1" s="1"/>
  <c r="AG42" i="1"/>
  <c r="U54" i="1"/>
  <c r="S54" i="1" s="1"/>
  <c r="V54" i="1" s="1"/>
  <c r="P54" i="1" s="1"/>
  <c r="Q54" i="1" s="1"/>
  <c r="Z30" i="1"/>
  <c r="AD30" i="1" s="1"/>
  <c r="AG30" i="1"/>
  <c r="AH30" i="1" s="1"/>
  <c r="AF34" i="1"/>
  <c r="AE46" i="1"/>
  <c r="U46" i="1"/>
  <c r="S46" i="1" s="1"/>
  <c r="V46" i="1" s="1"/>
  <c r="P46" i="1" s="1"/>
  <c r="Q46" i="1" s="1"/>
  <c r="BO21" i="1"/>
  <c r="AE35" i="1"/>
  <c r="X115" i="1"/>
  <c r="Y115" i="1" s="1"/>
  <c r="AF116" i="1"/>
  <c r="X105" i="1"/>
  <c r="Y105" i="1" s="1"/>
  <c r="X88" i="1"/>
  <c r="Y88" i="1" s="1"/>
  <c r="AE113" i="1"/>
  <c r="AG91" i="1"/>
  <c r="Z91" i="1"/>
  <c r="AD91" i="1" s="1"/>
  <c r="X72" i="1"/>
  <c r="Y72" i="1" s="1"/>
  <c r="U108" i="1"/>
  <c r="S108" i="1" s="1"/>
  <c r="V108" i="1" s="1"/>
  <c r="P108" i="1" s="1"/>
  <c r="Q108" i="1" s="1"/>
  <c r="X68" i="1"/>
  <c r="Y68" i="1" s="1"/>
  <c r="AE71" i="1"/>
  <c r="AE81" i="1"/>
  <c r="BO74" i="1"/>
  <c r="X63" i="1"/>
  <c r="Y63" i="1" s="1"/>
  <c r="Z57" i="1"/>
  <c r="AD57" i="1" s="1"/>
  <c r="AF57" i="1"/>
  <c r="AG57" i="1"/>
  <c r="AH57" i="1" s="1"/>
  <c r="BO54" i="1"/>
  <c r="X36" i="1"/>
  <c r="Y36" i="1" s="1"/>
  <c r="BO40" i="1"/>
  <c r="AF43" i="1"/>
  <c r="AF42" i="1"/>
  <c r="U65" i="1"/>
  <c r="S65" i="1" s="1"/>
  <c r="V65" i="1" s="1"/>
  <c r="P65" i="1" s="1"/>
  <c r="Q65" i="1" s="1"/>
  <c r="AE65" i="1"/>
  <c r="X24" i="1"/>
  <c r="Y24" i="1" s="1"/>
  <c r="AE21" i="1"/>
  <c r="U21" i="1"/>
  <c r="S21" i="1" s="1"/>
  <c r="V21" i="1" s="1"/>
  <c r="P21" i="1" s="1"/>
  <c r="Q21" i="1" s="1"/>
  <c r="X21" i="1"/>
  <c r="Y21" i="1" s="1"/>
  <c r="X20" i="1"/>
  <c r="Y20" i="1" s="1"/>
  <c r="X103" i="1"/>
  <c r="Y103" i="1" s="1"/>
  <c r="AG99" i="1"/>
  <c r="Z99" i="1"/>
  <c r="AD99" i="1" s="1"/>
  <c r="X81" i="1"/>
  <c r="Y81" i="1" s="1"/>
  <c r="U89" i="1"/>
  <c r="S89" i="1" s="1"/>
  <c r="V89" i="1" s="1"/>
  <c r="P89" i="1" s="1"/>
  <c r="Q89" i="1" s="1"/>
  <c r="AE89" i="1"/>
  <c r="X111" i="1"/>
  <c r="Y111" i="1" s="1"/>
  <c r="AE99" i="1"/>
  <c r="U99" i="1"/>
  <c r="S99" i="1" s="1"/>
  <c r="V99" i="1" s="1"/>
  <c r="P99" i="1" s="1"/>
  <c r="Q99" i="1" s="1"/>
  <c r="X92" i="1"/>
  <c r="Y92" i="1" s="1"/>
  <c r="BO103" i="1"/>
  <c r="X90" i="1"/>
  <c r="Y90" i="1" s="1"/>
  <c r="AE88" i="1"/>
  <c r="U88" i="1"/>
  <c r="S88" i="1" s="1"/>
  <c r="V88" i="1" s="1"/>
  <c r="P88" i="1" s="1"/>
  <c r="Q88" i="1" s="1"/>
  <c r="AG86" i="1"/>
  <c r="Z86" i="1"/>
  <c r="AD86" i="1" s="1"/>
  <c r="AF86" i="1"/>
  <c r="AE63" i="1"/>
  <c r="P69" i="1"/>
  <c r="Q69" i="1" s="1"/>
  <c r="X83" i="1"/>
  <c r="Y83" i="1" s="1"/>
  <c r="U83" i="1" s="1"/>
  <c r="S83" i="1" s="1"/>
  <c r="V83" i="1" s="1"/>
  <c r="P83" i="1" s="1"/>
  <c r="Q83" i="1" s="1"/>
  <c r="AE64" i="1"/>
  <c r="X64" i="1"/>
  <c r="Y64" i="1" s="1"/>
  <c r="U64" i="1" s="1"/>
  <c r="S64" i="1" s="1"/>
  <c r="V64" i="1" s="1"/>
  <c r="P64" i="1" s="1"/>
  <c r="Q64" i="1" s="1"/>
  <c r="X55" i="1"/>
  <c r="Y55" i="1" s="1"/>
  <c r="X35" i="1"/>
  <c r="Y35" i="1" s="1"/>
  <c r="U35" i="1" s="1"/>
  <c r="S35" i="1" s="1"/>
  <c r="V35" i="1" s="1"/>
  <c r="P35" i="1" s="1"/>
  <c r="Q35" i="1" s="1"/>
  <c r="Z52" i="1"/>
  <c r="AD52" i="1" s="1"/>
  <c r="AG52" i="1"/>
  <c r="AH52" i="1" s="1"/>
  <c r="AF52" i="1"/>
  <c r="AF46" i="1"/>
  <c r="U38" i="1"/>
  <c r="S38" i="1" s="1"/>
  <c r="V38" i="1" s="1"/>
  <c r="P38" i="1" s="1"/>
  <c r="Q38" i="1" s="1"/>
  <c r="AE38" i="1"/>
  <c r="AE19" i="1"/>
  <c r="U19" i="1"/>
  <c r="S19" i="1" s="1"/>
  <c r="V19" i="1" s="1"/>
  <c r="P19" i="1" s="1"/>
  <c r="Q19" i="1" s="1"/>
  <c r="BO27" i="1"/>
  <c r="BO35" i="1"/>
  <c r="BO20" i="1"/>
  <c r="Z78" i="1"/>
  <c r="AD78" i="1" s="1"/>
  <c r="AG78" i="1"/>
  <c r="AG67" i="1"/>
  <c r="AH67" i="1" s="1"/>
  <c r="AF67" i="1"/>
  <c r="Z67" i="1"/>
  <c r="AD67" i="1" s="1"/>
  <c r="AE45" i="1"/>
  <c r="U45" i="1"/>
  <c r="S45" i="1" s="1"/>
  <c r="V45" i="1" s="1"/>
  <c r="P45" i="1" s="1"/>
  <c r="Q45" i="1" s="1"/>
  <c r="X107" i="1"/>
  <c r="Y107" i="1" s="1"/>
  <c r="BO104" i="1"/>
  <c r="AE112" i="1"/>
  <c r="U112" i="1"/>
  <c r="S112" i="1" s="1"/>
  <c r="V112" i="1" s="1"/>
  <c r="P112" i="1" s="1"/>
  <c r="Q112" i="1" s="1"/>
  <c r="U110" i="1"/>
  <c r="S110" i="1" s="1"/>
  <c r="V110" i="1" s="1"/>
  <c r="P110" i="1" s="1"/>
  <c r="Q110" i="1" s="1"/>
  <c r="AE110" i="1"/>
  <c r="AE95" i="1"/>
  <c r="U114" i="1"/>
  <c r="S114" i="1" s="1"/>
  <c r="V114" i="1" s="1"/>
  <c r="P114" i="1" s="1"/>
  <c r="Q114" i="1" s="1"/>
  <c r="AE114" i="1"/>
  <c r="X114" i="1"/>
  <c r="Y114" i="1" s="1"/>
  <c r="U93" i="1"/>
  <c r="S93" i="1" s="1"/>
  <c r="V93" i="1" s="1"/>
  <c r="P93" i="1" s="1"/>
  <c r="Q93" i="1" s="1"/>
  <c r="AE93" i="1"/>
  <c r="X89" i="1"/>
  <c r="Y89" i="1" s="1"/>
  <c r="BO101" i="1"/>
  <c r="AE105" i="1"/>
  <c r="U105" i="1"/>
  <c r="S105" i="1" s="1"/>
  <c r="V105" i="1" s="1"/>
  <c r="P105" i="1" s="1"/>
  <c r="Q105" i="1" s="1"/>
  <c r="X95" i="1"/>
  <c r="Y95" i="1" s="1"/>
  <c r="AE92" i="1"/>
  <c r="U92" i="1"/>
  <c r="S92" i="1" s="1"/>
  <c r="V92" i="1" s="1"/>
  <c r="P92" i="1" s="1"/>
  <c r="Q92" i="1" s="1"/>
  <c r="AE85" i="1"/>
  <c r="U85" i="1"/>
  <c r="S85" i="1" s="1"/>
  <c r="V85" i="1" s="1"/>
  <c r="P85" i="1" s="1"/>
  <c r="Q85" i="1" s="1"/>
  <c r="AE77" i="1"/>
  <c r="U77" i="1"/>
  <c r="S77" i="1" s="1"/>
  <c r="V77" i="1" s="1"/>
  <c r="P77" i="1" s="1"/>
  <c r="Q77" i="1" s="1"/>
  <c r="AE84" i="1"/>
  <c r="X84" i="1"/>
  <c r="Y84" i="1" s="1"/>
  <c r="U84" i="1" s="1"/>
  <c r="S84" i="1" s="1"/>
  <c r="V84" i="1" s="1"/>
  <c r="P84" i="1" s="1"/>
  <c r="Q84" i="1" s="1"/>
  <c r="X82" i="1"/>
  <c r="Y82" i="1" s="1"/>
  <c r="BO70" i="1"/>
  <c r="U78" i="1"/>
  <c r="S78" i="1" s="1"/>
  <c r="V78" i="1" s="1"/>
  <c r="P78" i="1" s="1"/>
  <c r="Q78" i="1" s="1"/>
  <c r="AE78" i="1"/>
  <c r="AE98" i="1"/>
  <c r="U98" i="1"/>
  <c r="S98" i="1" s="1"/>
  <c r="V98" i="1" s="1"/>
  <c r="P98" i="1" s="1"/>
  <c r="Q98" i="1" s="1"/>
  <c r="Z65" i="1"/>
  <c r="AD65" i="1" s="1"/>
  <c r="AG65" i="1"/>
  <c r="AH65" i="1" s="1"/>
  <c r="U58" i="1"/>
  <c r="S58" i="1" s="1"/>
  <c r="V58" i="1" s="1"/>
  <c r="P58" i="1" s="1"/>
  <c r="Q58" i="1" s="1"/>
  <c r="AE58" i="1"/>
  <c r="AF73" i="1"/>
  <c r="U47" i="1"/>
  <c r="S47" i="1" s="1"/>
  <c r="V47" i="1" s="1"/>
  <c r="P47" i="1" s="1"/>
  <c r="Q47" i="1" s="1"/>
  <c r="AE47" i="1"/>
  <c r="AE50" i="1"/>
  <c r="U50" i="1"/>
  <c r="S50" i="1" s="1"/>
  <c r="V50" i="1" s="1"/>
  <c r="P50" i="1" s="1"/>
  <c r="Q50" i="1" s="1"/>
  <c r="AF54" i="1"/>
  <c r="U51" i="1"/>
  <c r="S51" i="1" s="1"/>
  <c r="V51" i="1" s="1"/>
  <c r="P51" i="1" s="1"/>
  <c r="Q51" i="1" s="1"/>
  <c r="AE51" i="1"/>
  <c r="X47" i="1"/>
  <c r="Y47" i="1" s="1"/>
  <c r="AE41" i="1"/>
  <c r="X41" i="1"/>
  <c r="Y41" i="1" s="1"/>
  <c r="AF28" i="1"/>
  <c r="U28" i="1"/>
  <c r="S28" i="1" s="1"/>
  <c r="V28" i="1" s="1"/>
  <c r="P28" i="1" s="1"/>
  <c r="Q28" i="1" s="1"/>
  <c r="BO19" i="1"/>
  <c r="Z98" i="1"/>
  <c r="AD98" i="1" s="1"/>
  <c r="AG98" i="1"/>
  <c r="AH98" i="1" s="1"/>
  <c r="X117" i="1"/>
  <c r="Y117" i="1" s="1"/>
  <c r="Z93" i="1"/>
  <c r="AD93" i="1" s="1"/>
  <c r="AG93" i="1"/>
  <c r="X79" i="1"/>
  <c r="Y79" i="1" s="1"/>
  <c r="U79" i="1" s="1"/>
  <c r="S79" i="1" s="1"/>
  <c r="V79" i="1" s="1"/>
  <c r="P79" i="1" s="1"/>
  <c r="Q79" i="1" s="1"/>
  <c r="AE79" i="1"/>
  <c r="AE66" i="1"/>
  <c r="U66" i="1"/>
  <c r="S66" i="1" s="1"/>
  <c r="V66" i="1" s="1"/>
  <c r="P66" i="1" s="1"/>
  <c r="Q66" i="1" s="1"/>
  <c r="AH69" i="1"/>
  <c r="AG49" i="1"/>
  <c r="AF49" i="1"/>
  <c r="Z49" i="1"/>
  <c r="AD49" i="1" s="1"/>
  <c r="Z44" i="1"/>
  <c r="AD44" i="1" s="1"/>
  <c r="AG44" i="1"/>
  <c r="AF44" i="1"/>
  <c r="AG53" i="1"/>
  <c r="AF53" i="1"/>
  <c r="Z53" i="1"/>
  <c r="AD53" i="1" s="1"/>
  <c r="Z38" i="1"/>
  <c r="AD38" i="1" s="1"/>
  <c r="AG38" i="1"/>
  <c r="AH38" i="1" s="1"/>
  <c r="X23" i="1"/>
  <c r="Y23" i="1" s="1"/>
  <c r="Z48" i="1"/>
  <c r="AD48" i="1" s="1"/>
  <c r="AG48" i="1"/>
  <c r="AF48" i="1"/>
  <c r="U48" i="1"/>
  <c r="S48" i="1" s="1"/>
  <c r="V48" i="1" s="1"/>
  <c r="P48" i="1" s="1"/>
  <c r="Q48" i="1" s="1"/>
  <c r="BO17" i="1"/>
  <c r="Z26" i="1"/>
  <c r="AD26" i="1" s="1"/>
  <c r="AG26" i="1"/>
  <c r="AH26" i="1" s="1"/>
  <c r="AE101" i="1"/>
  <c r="U101" i="1"/>
  <c r="S101" i="1" s="1"/>
  <c r="V101" i="1" s="1"/>
  <c r="P101" i="1" s="1"/>
  <c r="Q101" i="1" s="1"/>
  <c r="Z110" i="1"/>
  <c r="AD110" i="1" s="1"/>
  <c r="AG110" i="1"/>
  <c r="AH110" i="1" s="1"/>
  <c r="AF110" i="1"/>
  <c r="U116" i="1"/>
  <c r="S116" i="1" s="1"/>
  <c r="V116" i="1" s="1"/>
  <c r="P116" i="1" s="1"/>
  <c r="Q116" i="1" s="1"/>
  <c r="U106" i="1"/>
  <c r="S106" i="1" s="1"/>
  <c r="V106" i="1" s="1"/>
  <c r="P106" i="1" s="1"/>
  <c r="Q106" i="1" s="1"/>
  <c r="AE106" i="1"/>
  <c r="X106" i="1"/>
  <c r="Y106" i="1" s="1"/>
  <c r="U97" i="1"/>
  <c r="S97" i="1" s="1"/>
  <c r="V97" i="1" s="1"/>
  <c r="P97" i="1" s="1"/>
  <c r="Q97" i="1" s="1"/>
  <c r="AE97" i="1"/>
  <c r="AG112" i="1"/>
  <c r="AH112" i="1" s="1"/>
  <c r="Z112" i="1"/>
  <c r="AD112" i="1" s="1"/>
  <c r="BO105" i="1"/>
  <c r="X113" i="1"/>
  <c r="Y113" i="1" s="1"/>
  <c r="AG100" i="1"/>
  <c r="Z100" i="1"/>
  <c r="AD100" i="1" s="1"/>
  <c r="AF100" i="1"/>
  <c r="Z85" i="1"/>
  <c r="AD85" i="1" s="1"/>
  <c r="AF85" i="1"/>
  <c r="AG85" i="1"/>
  <c r="AH85" i="1" s="1"/>
  <c r="X102" i="1"/>
  <c r="Y102" i="1" s="1"/>
  <c r="AF78" i="1"/>
  <c r="X70" i="1"/>
  <c r="Y70" i="1" s="1"/>
  <c r="U91" i="1"/>
  <c r="S91" i="1" s="1"/>
  <c r="V91" i="1" s="1"/>
  <c r="P91" i="1" s="1"/>
  <c r="Q91" i="1" s="1"/>
  <c r="AE91" i="1"/>
  <c r="U67" i="1"/>
  <c r="S67" i="1" s="1"/>
  <c r="V67" i="1" s="1"/>
  <c r="P67" i="1" s="1"/>
  <c r="Q67" i="1" s="1"/>
  <c r="AG58" i="1"/>
  <c r="AH58" i="1" s="1"/>
  <c r="Z58" i="1"/>
  <c r="AD58" i="1" s="1"/>
  <c r="Z50" i="1"/>
  <c r="AD50" i="1" s="1"/>
  <c r="AG50" i="1"/>
  <c r="AE56" i="1"/>
  <c r="U56" i="1"/>
  <c r="S56" i="1" s="1"/>
  <c r="V56" i="1" s="1"/>
  <c r="P56" i="1" s="1"/>
  <c r="Q56" i="1" s="1"/>
  <c r="X56" i="1"/>
  <c r="Y56" i="1" s="1"/>
  <c r="AE49" i="1"/>
  <c r="U49" i="1"/>
  <c r="S49" i="1" s="1"/>
  <c r="V49" i="1" s="1"/>
  <c r="P49" i="1" s="1"/>
  <c r="Q49" i="1" s="1"/>
  <c r="AE33" i="1"/>
  <c r="X33" i="1"/>
  <c r="Y33" i="1" s="1"/>
  <c r="X71" i="1"/>
  <c r="Y71" i="1" s="1"/>
  <c r="U61" i="1"/>
  <c r="S61" i="1" s="1"/>
  <c r="V61" i="1" s="1"/>
  <c r="P61" i="1" s="1"/>
  <c r="Q61" i="1" s="1"/>
  <c r="AE61" i="1"/>
  <c r="AF50" i="1"/>
  <c r="Z34" i="1"/>
  <c r="AD34" i="1" s="1"/>
  <c r="AG34" i="1"/>
  <c r="AH34" i="1" s="1"/>
  <c r="U52" i="1"/>
  <c r="S52" i="1" s="1"/>
  <c r="V52" i="1" s="1"/>
  <c r="P52" i="1" s="1"/>
  <c r="Q52" i="1" s="1"/>
  <c r="AE42" i="1"/>
  <c r="U42" i="1"/>
  <c r="S42" i="1" s="1"/>
  <c r="V42" i="1" s="1"/>
  <c r="P42" i="1" s="1"/>
  <c r="Q42" i="1" s="1"/>
  <c r="AE53" i="1"/>
  <c r="U53" i="1"/>
  <c r="S53" i="1" s="1"/>
  <c r="V53" i="1" s="1"/>
  <c r="P53" i="1" s="1"/>
  <c r="Q53" i="1" s="1"/>
  <c r="U43" i="1"/>
  <c r="S43" i="1" s="1"/>
  <c r="V43" i="1" s="1"/>
  <c r="P43" i="1" s="1"/>
  <c r="Q43" i="1" s="1"/>
  <c r="AE43" i="1"/>
  <c r="U39" i="1"/>
  <c r="S39" i="1" s="1"/>
  <c r="V39" i="1" s="1"/>
  <c r="P39" i="1" s="1"/>
  <c r="Q39" i="1" s="1"/>
  <c r="AE39" i="1"/>
  <c r="X22" i="1"/>
  <c r="Y22" i="1" s="1"/>
  <c r="AE17" i="1"/>
  <c r="X17" i="1"/>
  <c r="Y17" i="1" s="1"/>
  <c r="U17" i="1" s="1"/>
  <c r="S17" i="1" s="1"/>
  <c r="V17" i="1" s="1"/>
  <c r="P17" i="1" s="1"/>
  <c r="Q17" i="1" s="1"/>
  <c r="AE29" i="1"/>
  <c r="U29" i="1"/>
  <c r="S29" i="1" s="1"/>
  <c r="V29" i="1" s="1"/>
  <c r="P29" i="1" s="1"/>
  <c r="Q29" i="1" s="1"/>
  <c r="X29" i="1"/>
  <c r="Y29" i="1" s="1"/>
  <c r="BO25" i="1"/>
  <c r="X32" i="1"/>
  <c r="Y32" i="1" s="1"/>
  <c r="AG31" i="1"/>
  <c r="AH31" i="1" s="1"/>
  <c r="Z31" i="1"/>
  <c r="AD31" i="1" s="1"/>
  <c r="Z56" i="1" l="1"/>
  <c r="AD56" i="1" s="1"/>
  <c r="AG56" i="1"/>
  <c r="AH56" i="1" s="1"/>
  <c r="AF56" i="1"/>
  <c r="AH49" i="1"/>
  <c r="AH93" i="1"/>
  <c r="AG95" i="1"/>
  <c r="Z95" i="1"/>
  <c r="AD95" i="1" s="1"/>
  <c r="AF95" i="1"/>
  <c r="AH78" i="1"/>
  <c r="AG55" i="1"/>
  <c r="Z55" i="1"/>
  <c r="AD55" i="1" s="1"/>
  <c r="AF55" i="1"/>
  <c r="U55" i="1"/>
  <c r="S55" i="1" s="1"/>
  <c r="V55" i="1" s="1"/>
  <c r="P55" i="1" s="1"/>
  <c r="Q55" i="1" s="1"/>
  <c r="Z92" i="1"/>
  <c r="AD92" i="1" s="1"/>
  <c r="AG92" i="1"/>
  <c r="AH92" i="1" s="1"/>
  <c r="AF92" i="1"/>
  <c r="Z81" i="1"/>
  <c r="AD81" i="1" s="1"/>
  <c r="AG81" i="1"/>
  <c r="AH81" i="1" s="1"/>
  <c r="AF81" i="1"/>
  <c r="Z21" i="1"/>
  <c r="AD21" i="1" s="1"/>
  <c r="AG21" i="1"/>
  <c r="AH21" i="1" s="1"/>
  <c r="AF21" i="1"/>
  <c r="Z68" i="1"/>
  <c r="AD68" i="1" s="1"/>
  <c r="AG68" i="1"/>
  <c r="AH68" i="1" s="1"/>
  <c r="AF68" i="1"/>
  <c r="AG88" i="1"/>
  <c r="AH88" i="1" s="1"/>
  <c r="AF88" i="1"/>
  <c r="Z88" i="1"/>
  <c r="AD88" i="1" s="1"/>
  <c r="AH42" i="1"/>
  <c r="Z87" i="1"/>
  <c r="AD87" i="1" s="1"/>
  <c r="AG87" i="1"/>
  <c r="AH87" i="1" s="1"/>
  <c r="AF87" i="1"/>
  <c r="Z74" i="1"/>
  <c r="AD74" i="1" s="1"/>
  <c r="AG74" i="1"/>
  <c r="AH74" i="1" s="1"/>
  <c r="AF74" i="1"/>
  <c r="Z25" i="1"/>
  <c r="AD25" i="1" s="1"/>
  <c r="AG25" i="1"/>
  <c r="AH25" i="1" s="1"/>
  <c r="AF25" i="1"/>
  <c r="AH51" i="1"/>
  <c r="AG62" i="1"/>
  <c r="AH62" i="1" s="1"/>
  <c r="Z62" i="1"/>
  <c r="AD62" i="1" s="1"/>
  <c r="U62" i="1"/>
  <c r="S62" i="1" s="1"/>
  <c r="V62" i="1" s="1"/>
  <c r="P62" i="1" s="1"/>
  <c r="Q62" i="1" s="1"/>
  <c r="AF62" i="1"/>
  <c r="AH54" i="1"/>
  <c r="AH39" i="1"/>
  <c r="AG41" i="1"/>
  <c r="Z41" i="1"/>
  <c r="AD41" i="1" s="1"/>
  <c r="AF41" i="1"/>
  <c r="Z22" i="1"/>
  <c r="AD22" i="1" s="1"/>
  <c r="AG22" i="1"/>
  <c r="AH22" i="1" s="1"/>
  <c r="U22" i="1"/>
  <c r="S22" i="1" s="1"/>
  <c r="V22" i="1" s="1"/>
  <c r="P22" i="1" s="1"/>
  <c r="Q22" i="1" s="1"/>
  <c r="AF22" i="1"/>
  <c r="AG71" i="1"/>
  <c r="Z71" i="1"/>
  <c r="AD71" i="1" s="1"/>
  <c r="AF71" i="1"/>
  <c r="Z70" i="1"/>
  <c r="AD70" i="1" s="1"/>
  <c r="AG70" i="1"/>
  <c r="AF70" i="1"/>
  <c r="AH48" i="1"/>
  <c r="AH53" i="1"/>
  <c r="U41" i="1"/>
  <c r="S41" i="1" s="1"/>
  <c r="V41" i="1" s="1"/>
  <c r="P41" i="1" s="1"/>
  <c r="Q41" i="1" s="1"/>
  <c r="AH86" i="1"/>
  <c r="Z72" i="1"/>
  <c r="AD72" i="1" s="1"/>
  <c r="AG72" i="1"/>
  <c r="U72" i="1"/>
  <c r="S72" i="1" s="1"/>
  <c r="V72" i="1" s="1"/>
  <c r="P72" i="1" s="1"/>
  <c r="Q72" i="1" s="1"/>
  <c r="AF72" i="1"/>
  <c r="U74" i="1"/>
  <c r="S74" i="1" s="1"/>
  <c r="V74" i="1" s="1"/>
  <c r="P74" i="1" s="1"/>
  <c r="Q74" i="1" s="1"/>
  <c r="AH77" i="1"/>
  <c r="Z94" i="1"/>
  <c r="AD94" i="1" s="1"/>
  <c r="AG94" i="1"/>
  <c r="U94" i="1"/>
  <c r="S94" i="1" s="1"/>
  <c r="V94" i="1" s="1"/>
  <c r="P94" i="1" s="1"/>
  <c r="Q94" i="1" s="1"/>
  <c r="AF94" i="1"/>
  <c r="U87" i="1"/>
  <c r="S87" i="1" s="1"/>
  <c r="V87" i="1" s="1"/>
  <c r="P87" i="1" s="1"/>
  <c r="Q87" i="1" s="1"/>
  <c r="Z37" i="1"/>
  <c r="AD37" i="1" s="1"/>
  <c r="AF37" i="1"/>
  <c r="AG37" i="1"/>
  <c r="AG32" i="1"/>
  <c r="AH32" i="1" s="1"/>
  <c r="AF32" i="1"/>
  <c r="Z32" i="1"/>
  <c r="AD32" i="1" s="1"/>
  <c r="U32" i="1"/>
  <c r="S32" i="1" s="1"/>
  <c r="V32" i="1" s="1"/>
  <c r="P32" i="1" s="1"/>
  <c r="Q32" i="1" s="1"/>
  <c r="Z107" i="1"/>
  <c r="AD107" i="1" s="1"/>
  <c r="AG107" i="1"/>
  <c r="AH107" i="1" s="1"/>
  <c r="AF107" i="1"/>
  <c r="U107" i="1"/>
  <c r="S107" i="1" s="1"/>
  <c r="V107" i="1" s="1"/>
  <c r="P107" i="1" s="1"/>
  <c r="Q107" i="1" s="1"/>
  <c r="Z64" i="1"/>
  <c r="AD64" i="1" s="1"/>
  <c r="AG64" i="1"/>
  <c r="AF64" i="1"/>
  <c r="Z33" i="1"/>
  <c r="AD33" i="1" s="1"/>
  <c r="AG33" i="1"/>
  <c r="AF33" i="1"/>
  <c r="AH50" i="1"/>
  <c r="AG117" i="1"/>
  <c r="AH117" i="1" s="1"/>
  <c r="Z117" i="1"/>
  <c r="AD117" i="1" s="1"/>
  <c r="AF117" i="1"/>
  <c r="U95" i="1"/>
  <c r="S95" i="1" s="1"/>
  <c r="V95" i="1" s="1"/>
  <c r="P95" i="1" s="1"/>
  <c r="Q95" i="1" s="1"/>
  <c r="AH99" i="1"/>
  <c r="AG36" i="1"/>
  <c r="AF36" i="1"/>
  <c r="Z36" i="1"/>
  <c r="AD36" i="1" s="1"/>
  <c r="U36" i="1"/>
  <c r="S36" i="1" s="1"/>
  <c r="V36" i="1" s="1"/>
  <c r="P36" i="1" s="1"/>
  <c r="Q36" i="1" s="1"/>
  <c r="U81" i="1"/>
  <c r="S81" i="1" s="1"/>
  <c r="V81" i="1" s="1"/>
  <c r="P81" i="1" s="1"/>
  <c r="Q81" i="1" s="1"/>
  <c r="AG105" i="1"/>
  <c r="Z105" i="1"/>
  <c r="AD105" i="1" s="1"/>
  <c r="AF105" i="1"/>
  <c r="AH61" i="1"/>
  <c r="U70" i="1"/>
  <c r="S70" i="1" s="1"/>
  <c r="V70" i="1" s="1"/>
  <c r="P70" i="1" s="1"/>
  <c r="Q70" i="1" s="1"/>
  <c r="Z118" i="1"/>
  <c r="AD118" i="1" s="1"/>
  <c r="AG118" i="1"/>
  <c r="AF118" i="1"/>
  <c r="AH116" i="1"/>
  <c r="AH101" i="1"/>
  <c r="AG63" i="1"/>
  <c r="Z63" i="1"/>
  <c r="AD63" i="1" s="1"/>
  <c r="AF63" i="1"/>
  <c r="AH43" i="1"/>
  <c r="Z29" i="1"/>
  <c r="AD29" i="1" s="1"/>
  <c r="AG29" i="1"/>
  <c r="AH29" i="1" s="1"/>
  <c r="AF29" i="1"/>
  <c r="U33" i="1"/>
  <c r="S33" i="1" s="1"/>
  <c r="V33" i="1" s="1"/>
  <c r="P33" i="1" s="1"/>
  <c r="Q33" i="1" s="1"/>
  <c r="AH100" i="1"/>
  <c r="Z106" i="1"/>
  <c r="AD106" i="1" s="1"/>
  <c r="AG106" i="1"/>
  <c r="AH106" i="1" s="1"/>
  <c r="AF106" i="1"/>
  <c r="Z23" i="1"/>
  <c r="AD23" i="1" s="1"/>
  <c r="AG23" i="1"/>
  <c r="U23" i="1"/>
  <c r="S23" i="1" s="1"/>
  <c r="V23" i="1" s="1"/>
  <c r="P23" i="1" s="1"/>
  <c r="Q23" i="1" s="1"/>
  <c r="AF23" i="1"/>
  <c r="AH44" i="1"/>
  <c r="Z47" i="1"/>
  <c r="AD47" i="1" s="1"/>
  <c r="AG47" i="1"/>
  <c r="AH47" i="1" s="1"/>
  <c r="AF47" i="1"/>
  <c r="Z89" i="1"/>
  <c r="AD89" i="1" s="1"/>
  <c r="AG89" i="1"/>
  <c r="AH89" i="1" s="1"/>
  <c r="AF89" i="1"/>
  <c r="AG83" i="1"/>
  <c r="AH83" i="1" s="1"/>
  <c r="Z83" i="1"/>
  <c r="AD83" i="1" s="1"/>
  <c r="AF83" i="1"/>
  <c r="Z111" i="1"/>
  <c r="AD111" i="1" s="1"/>
  <c r="AG111" i="1"/>
  <c r="AF111" i="1"/>
  <c r="U111" i="1"/>
  <c r="S111" i="1" s="1"/>
  <c r="V111" i="1" s="1"/>
  <c r="P111" i="1" s="1"/>
  <c r="Q111" i="1" s="1"/>
  <c r="AG24" i="1"/>
  <c r="AF24" i="1"/>
  <c r="Z24" i="1"/>
  <c r="AD24" i="1" s="1"/>
  <c r="U24" i="1"/>
  <c r="S24" i="1" s="1"/>
  <c r="V24" i="1" s="1"/>
  <c r="P24" i="1" s="1"/>
  <c r="Q24" i="1" s="1"/>
  <c r="AG27" i="1"/>
  <c r="AH27" i="1" s="1"/>
  <c r="Z27" i="1"/>
  <c r="AD27" i="1" s="1"/>
  <c r="U27" i="1"/>
  <c r="S27" i="1" s="1"/>
  <c r="V27" i="1" s="1"/>
  <c r="P27" i="1" s="1"/>
  <c r="Q27" i="1" s="1"/>
  <c r="AF27" i="1"/>
  <c r="AH28" i="1"/>
  <c r="AG102" i="1"/>
  <c r="AH102" i="1" s="1"/>
  <c r="Z102" i="1"/>
  <c r="AD102" i="1" s="1"/>
  <c r="U102" i="1"/>
  <c r="S102" i="1" s="1"/>
  <c r="V102" i="1" s="1"/>
  <c r="P102" i="1" s="1"/>
  <c r="Q102" i="1" s="1"/>
  <c r="AF102" i="1"/>
  <c r="AG103" i="1"/>
  <c r="Z103" i="1"/>
  <c r="AD103" i="1" s="1"/>
  <c r="AF103" i="1"/>
  <c r="U103" i="1"/>
  <c r="S103" i="1" s="1"/>
  <c r="V103" i="1" s="1"/>
  <c r="P103" i="1" s="1"/>
  <c r="Q103" i="1" s="1"/>
  <c r="AH91" i="1"/>
  <c r="Z115" i="1"/>
  <c r="AD115" i="1" s="1"/>
  <c r="AG115" i="1"/>
  <c r="AF115" i="1"/>
  <c r="U115" i="1"/>
  <c r="S115" i="1" s="1"/>
  <c r="V115" i="1" s="1"/>
  <c r="P115" i="1" s="1"/>
  <c r="Q115" i="1" s="1"/>
  <c r="Z60" i="1"/>
  <c r="AD60" i="1" s="1"/>
  <c r="AF60" i="1"/>
  <c r="AG60" i="1"/>
  <c r="U117" i="1"/>
  <c r="S117" i="1" s="1"/>
  <c r="V117" i="1" s="1"/>
  <c r="P117" i="1" s="1"/>
  <c r="Q117" i="1" s="1"/>
  <c r="Z18" i="1"/>
  <c r="AD18" i="1" s="1"/>
  <c r="AG18" i="1"/>
  <c r="AH18" i="1" s="1"/>
  <c r="U18" i="1"/>
  <c r="S18" i="1" s="1"/>
  <c r="V18" i="1" s="1"/>
  <c r="P18" i="1" s="1"/>
  <c r="Q18" i="1" s="1"/>
  <c r="AF18" i="1"/>
  <c r="AG76" i="1"/>
  <c r="AH76" i="1" s="1"/>
  <c r="Z76" i="1"/>
  <c r="AD76" i="1" s="1"/>
  <c r="AF76" i="1"/>
  <c r="AH46" i="1"/>
  <c r="AG113" i="1"/>
  <c r="Z113" i="1"/>
  <c r="AD113" i="1" s="1"/>
  <c r="AF113" i="1"/>
  <c r="Z82" i="1"/>
  <c r="AD82" i="1" s="1"/>
  <c r="AG82" i="1"/>
  <c r="AF82" i="1"/>
  <c r="AG35" i="1"/>
  <c r="AH35" i="1" s="1"/>
  <c r="Z35" i="1"/>
  <c r="AD35" i="1" s="1"/>
  <c r="AF35" i="1"/>
  <c r="U63" i="1"/>
  <c r="S63" i="1" s="1"/>
  <c r="V63" i="1" s="1"/>
  <c r="P63" i="1" s="1"/>
  <c r="Q63" i="1" s="1"/>
  <c r="Z90" i="1"/>
  <c r="AD90" i="1" s="1"/>
  <c r="AG90" i="1"/>
  <c r="AF90" i="1"/>
  <c r="U90" i="1"/>
  <c r="S90" i="1" s="1"/>
  <c r="V90" i="1" s="1"/>
  <c r="P90" i="1" s="1"/>
  <c r="Q90" i="1" s="1"/>
  <c r="U71" i="1"/>
  <c r="S71" i="1" s="1"/>
  <c r="V71" i="1" s="1"/>
  <c r="P71" i="1" s="1"/>
  <c r="Q71" i="1" s="1"/>
  <c r="U113" i="1"/>
  <c r="S113" i="1" s="1"/>
  <c r="V113" i="1" s="1"/>
  <c r="P113" i="1" s="1"/>
  <c r="Q113" i="1" s="1"/>
  <c r="U60" i="1"/>
  <c r="S60" i="1" s="1"/>
  <c r="V60" i="1" s="1"/>
  <c r="P60" i="1" s="1"/>
  <c r="Q60" i="1" s="1"/>
  <c r="U82" i="1"/>
  <c r="S82" i="1" s="1"/>
  <c r="V82" i="1" s="1"/>
  <c r="P82" i="1" s="1"/>
  <c r="Q82" i="1" s="1"/>
  <c r="AG40" i="1"/>
  <c r="AH40" i="1" s="1"/>
  <c r="AF40" i="1"/>
  <c r="Z40" i="1"/>
  <c r="AD40" i="1" s="1"/>
  <c r="U40" i="1"/>
  <c r="S40" i="1" s="1"/>
  <c r="V40" i="1" s="1"/>
  <c r="P40" i="1" s="1"/>
  <c r="Q40" i="1" s="1"/>
  <c r="AH66" i="1"/>
  <c r="Z17" i="1"/>
  <c r="AD17" i="1" s="1"/>
  <c r="AG17" i="1"/>
  <c r="AF17" i="1"/>
  <c r="Z79" i="1"/>
  <c r="AD79" i="1" s="1"/>
  <c r="AG79" i="1"/>
  <c r="AF79" i="1"/>
  <c r="Z84" i="1"/>
  <c r="AD84" i="1" s="1"/>
  <c r="AG84" i="1"/>
  <c r="AF84" i="1"/>
  <c r="Z114" i="1"/>
  <c r="AD114" i="1" s="1"/>
  <c r="AG114" i="1"/>
  <c r="AF114" i="1"/>
  <c r="AG20" i="1"/>
  <c r="AF20" i="1"/>
  <c r="Z20" i="1"/>
  <c r="AD20" i="1" s="1"/>
  <c r="U20" i="1"/>
  <c r="S20" i="1" s="1"/>
  <c r="V20" i="1" s="1"/>
  <c r="P20" i="1" s="1"/>
  <c r="Q20" i="1" s="1"/>
  <c r="Z96" i="1"/>
  <c r="AD96" i="1" s="1"/>
  <c r="AF96" i="1"/>
  <c r="AG96" i="1"/>
  <c r="AH96" i="1" s="1"/>
  <c r="Z19" i="1"/>
  <c r="AD19" i="1" s="1"/>
  <c r="AG19" i="1"/>
  <c r="AF19" i="1"/>
  <c r="U76" i="1"/>
  <c r="S76" i="1" s="1"/>
  <c r="V76" i="1" s="1"/>
  <c r="P76" i="1" s="1"/>
  <c r="Q76" i="1" s="1"/>
  <c r="Z109" i="1"/>
  <c r="AD109" i="1" s="1"/>
  <c r="AG109" i="1"/>
  <c r="AH109" i="1" s="1"/>
  <c r="AF109" i="1"/>
  <c r="AH114" i="1" l="1"/>
  <c r="AH17" i="1"/>
  <c r="AH113" i="1"/>
  <c r="AH63" i="1"/>
  <c r="AH72" i="1"/>
  <c r="AH84" i="1"/>
  <c r="AH60" i="1"/>
  <c r="AH24" i="1"/>
  <c r="AH105" i="1"/>
  <c r="AH64" i="1"/>
  <c r="AH94" i="1"/>
  <c r="AH41" i="1"/>
  <c r="AH95" i="1"/>
  <c r="AH23" i="1"/>
  <c r="AH71" i="1"/>
  <c r="AH82" i="1"/>
  <c r="AH118" i="1"/>
  <c r="AH37" i="1"/>
  <c r="AH19" i="1"/>
  <c r="AH20" i="1"/>
  <c r="AH79" i="1"/>
  <c r="AH90" i="1"/>
  <c r="AH103" i="1"/>
  <c r="AH111" i="1"/>
  <c r="AH55" i="1"/>
  <c r="AH115" i="1"/>
  <c r="AH36" i="1"/>
  <c r="AH33" i="1"/>
  <c r="AH70" i="1"/>
</calcChain>
</file>

<file path=xl/sharedStrings.xml><?xml version="1.0" encoding="utf-8"?>
<sst xmlns="http://schemas.openxmlformats.org/spreadsheetml/2006/main" count="3799" uniqueCount="942">
  <si>
    <t>File opened</t>
  </si>
  <si>
    <t>2022-07-09 09:00:04</t>
  </si>
  <si>
    <t>Console s/n</t>
  </si>
  <si>
    <t>68C-901331</t>
  </si>
  <si>
    <t>Console ver</t>
  </si>
  <si>
    <t>Bluestem v.2.0.04</t>
  </si>
  <si>
    <t>Scripts ver</t>
  </si>
  <si>
    <t>2021.08  2.0.04, Aug 2021</t>
  </si>
  <si>
    <t>Head s/n</t>
  </si>
  <si>
    <t>68H-581331</t>
  </si>
  <si>
    <t>Head ver</t>
  </si>
  <si>
    <t>1.4.7</t>
  </si>
  <si>
    <t>Head cal</t>
  </si>
  <si>
    <t>{"oxygen": "21", "co2azero": "0.8934", "co2aspan1": "0.988981", "co2aspan2": "0", "co2aspan2a": "0.182828", "co2aspan2b": "0.180814", "co2aspanconc1": "993.2", "co2aspanconc2": "0", "co2bzero": "1.07967", "co2bspan1": "0.98832", "co2bspan2": "0", "co2bspan2a": "0.276188", "co2bspan2b": "0", "co2bspanconc1": "0", "co2bspanconc2": "0", "h2oazero": "1.11345", "h2oaspan1": "1", "h2oaspan2": "0", "h2oaspan2a": "0.0689156", "h2oaspan2b": "0.0694204", "h2oaspanconc1": "12.22", "h2oaspanconc2": "0", "h2obzero": "1.1205", "h2obspan1": "1", "h2obspan2": "0", "h2obspan2a": "0.0689104", "h2obspan2b": "0.069882", "h2obspanconc1": "12.22", "h2obspanconc2": "0", "tazero": "0.0477905", "tbzero": "0.0939751", "flowmeterzero": "0.999914", "flowazero": "0.30504", "flowbzero": "0.37871", "chamberpressurezero": "2.55449", "ssa_ref": "39990", "ssb_ref": "31139.8"}</t>
  </si>
  <si>
    <t>CO2 rangematch</t>
  </si>
  <si>
    <t>Tue Apr 19 09:59</t>
  </si>
  <si>
    <t>H2O rangematch</t>
  </si>
  <si>
    <t>Tue Apr 19 10:07</t>
  </si>
  <si>
    <t>Chamber type</t>
  </si>
  <si>
    <t>6800-01A</t>
  </si>
  <si>
    <t>Chamber s/n</t>
  </si>
  <si>
    <t>MPF-651271</t>
  </si>
  <si>
    <t>Chamber rev</t>
  </si>
  <si>
    <t>0</t>
  </si>
  <si>
    <t>Chamber cal</t>
  </si>
  <si>
    <t>Fluorometer</t>
  </si>
  <si>
    <t>Flr. Version</t>
  </si>
  <si>
    <t>09:00:04</t>
  </si>
  <si>
    <t>Stability Definition: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</si>
  <si>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</si>
  <si>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</si>
  <si>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</si>
  <si>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</si>
  <si>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</si>
  <si>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</si>
  <si>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</si>
  <si>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</si>
  <si>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</si>
  <si>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</si>
  <si>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</si>
  <si>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</si>
  <si>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</si>
  <si>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</si>
  <si>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</si>
  <si>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</si>
  <si>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</si>
  <si>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</si>
  <si>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</si>
  <si>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</si>
  <si>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</si>
  <si>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</si>
  <si>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</si>
  <si>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</si>
  <si>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</si>
  <si>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</si>
  <si>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</si>
  <si>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</si>
  <si>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</si>
  <si>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</si>
  <si>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</si>
  <si>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</si>
  <si>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</si>
  <si>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</si>
  <si>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</si>
  <si>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</si>
  <si>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</si>
  <si>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</si>
  <si>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</si>
  <si>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</si>
  <si>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</si>
  <si>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</si>
  <si>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</si>
  <si>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</si>
  <si>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</si>
  <si>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</si>
  <si>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</si>
  <si>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</si>
  <si>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</si>
  <si>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</si>
  <si>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</si>
  <si>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</si>
  <si>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2.22946 89.5637 379.037 616.506 853.484 1039.09 1208.24 1348.92</t>
  </si>
  <si>
    <t>Fs_true</t>
  </si>
  <si>
    <t>0.0989756 101.077 401.48 600.917 800.311 1001.01 1200.72 1401.05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</si>
  <si>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</si>
  <si>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</si>
  <si>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</si>
  <si>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</si>
  <si>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</si>
  <si>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</si>
  <si>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</si>
  <si>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</si>
  <si>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</si>
  <si>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</si>
  <si>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</si>
  <si>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</si>
  <si>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</si>
  <si>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</si>
  <si>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</si>
  <si>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</si>
  <si>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</si>
  <si>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</si>
  <si>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</si>
  <si>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</si>
  <si>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</si>
  <si>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</si>
  <si>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</si>
  <si>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</si>
  <si>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</si>
  <si>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</si>
  <si>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</si>
  <si>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</si>
  <si>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</si>
  <si>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licor</t>
  </si>
  <si>
    <t>plot</t>
  </si>
  <si>
    <t>replicate</t>
  </si>
  <si>
    <t>event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</si>
  <si>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</si>
  <si>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</si>
  <si>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</si>
  <si>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</si>
  <si>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</si>
  <si>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</si>
  <si>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</si>
  <si>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</si>
  <si>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</si>
  <si>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</si>
  <si>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</si>
  <si>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</si>
  <si>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</si>
  <si>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</si>
  <si>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</si>
  <si>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</si>
  <si>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</si>
  <si>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</si>
  <si>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</si>
  <si>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</si>
  <si>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</si>
  <si>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</si>
  <si>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</si>
  <si>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</si>
  <si>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</si>
  <si>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</si>
  <si>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</si>
  <si>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</si>
  <si>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</si>
  <si>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</si>
  <si>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</si>
  <si>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</si>
  <si>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</si>
  <si>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</si>
  <si>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</si>
  <si>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</si>
  <si>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</si>
  <si>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</si>
  <si>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</si>
  <si>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</si>
  <si>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</si>
  <si>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</si>
  <si>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</si>
  <si>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</si>
  <si>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</si>
  <si>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</si>
  <si>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</si>
  <si>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</si>
  <si>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</si>
  <si>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</si>
  <si>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</si>
  <si>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</si>
  <si>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</si>
  <si>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</si>
  <si>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</si>
  <si>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</si>
  <si>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</si>
  <si>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</si>
  <si>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</si>
  <si>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</si>
  <si>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</si>
  <si>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</si>
  <si>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</si>
  <si>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</si>
  <si>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</si>
  <si>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</si>
  <si>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</si>
  <si>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</si>
  <si>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</si>
  <si>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</si>
  <si>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</si>
  <si>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</si>
  <si>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</si>
  <si>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</si>
  <si>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</si>
  <si>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</si>
  <si>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</si>
  <si>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</si>
  <si>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</si>
  <si>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</si>
  <si>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</si>
  <si>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</si>
  <si>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</si>
  <si>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</si>
  <si>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</si>
  <si>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</si>
  <si>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</si>
  <si>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</si>
  <si>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</si>
  <si>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</si>
  <si>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</si>
  <si>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</si>
  <si>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</si>
  <si>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</si>
  <si>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</si>
  <si>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</si>
  <si>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</si>
  <si>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</si>
  <si>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</si>
  <si>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</si>
  <si>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</si>
  <si>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</si>
  <si>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</si>
  <si>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</si>
  <si>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</si>
  <si>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</si>
  <si>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</si>
  <si>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</si>
  <si>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</si>
  <si>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</si>
  <si>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</si>
  <si>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</si>
  <si>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</si>
  <si>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</si>
  <si>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</si>
  <si>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</si>
  <si>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</si>
  <si>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</si>
  <si>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</si>
  <si>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</si>
  <si>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</si>
  <si>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</si>
  <si>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</si>
  <si>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</si>
  <si>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</si>
  <si>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</si>
  <si>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</si>
  <si>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</si>
  <si>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</si>
  <si>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</si>
  <si>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</si>
  <si>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</si>
  <si>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</si>
  <si>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</si>
  <si>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</si>
  <si>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</si>
  <si>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</si>
  <si>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</si>
  <si>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</si>
  <si>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</si>
  <si>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</si>
  <si>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</si>
  <si>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</si>
  <si>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</si>
  <si>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</si>
  <si>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</si>
  <si>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</si>
  <si>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</si>
  <si>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</si>
  <si>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</si>
  <si>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</si>
  <si>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</si>
  <si>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</si>
  <si>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</si>
  <si>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</si>
  <si>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</si>
  <si>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</si>
  <si>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</si>
  <si>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</si>
  <si>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</si>
  <si>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</si>
  <si>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</si>
  <si>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</si>
  <si>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</si>
  <si>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</si>
  <si>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</si>
  <si>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</si>
  <si>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</si>
  <si>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</si>
  <si>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</si>
  <si>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</si>
  <si>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</si>
  <si>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</si>
  <si>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</si>
  <si>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</si>
  <si>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</si>
  <si>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</si>
  <si>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</si>
  <si>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</si>
  <si>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</si>
  <si>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</si>
  <si>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</si>
  <si>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</si>
  <si>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</si>
  <si>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</si>
  <si>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</si>
  <si>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</si>
  <si>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</si>
  <si>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</si>
  <si>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</si>
  <si>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</si>
  <si>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</si>
  <si>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</si>
  <si>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</si>
  <si>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</si>
  <si>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</si>
  <si>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</si>
  <si>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</si>
  <si>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</si>
  <si>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</si>
  <si>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</si>
  <si>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</si>
  <si>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</si>
  <si>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</si>
  <si>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</si>
  <si>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</si>
  <si>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</si>
  <si>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</si>
  <si>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</si>
  <si>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</si>
  <si>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</si>
  <si>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</si>
  <si>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</si>
  <si>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</si>
  <si>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</si>
  <si>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</si>
  <si>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</si>
  <si>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</si>
  <si>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</si>
  <si>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</si>
  <si>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</si>
  <si>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</si>
  <si>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</si>
  <si>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</si>
  <si>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</si>
  <si>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</si>
  <si>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</si>
  <si>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</si>
  <si>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</si>
  <si>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</si>
  <si>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</si>
  <si>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</si>
  <si>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</si>
  <si>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</si>
  <si>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</si>
  <si>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</si>
  <si>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</si>
  <si>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</si>
  <si>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</si>
  <si>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</si>
  <si>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</si>
  <si>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</si>
  <si>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</si>
  <si>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</si>
  <si>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</si>
  <si>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</si>
  <si>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</si>
  <si>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</si>
  <si>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</si>
  <si>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</si>
  <si>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</si>
  <si>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</si>
  <si>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</si>
  <si>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</si>
  <si>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</si>
  <si>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</si>
  <si>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</si>
  <si>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</si>
  <si>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</si>
  <si>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</si>
  <si>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</si>
  <si>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</si>
  <si>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</si>
  <si>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</si>
  <si>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</si>
  <si>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</si>
  <si>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</si>
  <si>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</si>
  <si>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</si>
  <si>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</si>
  <si>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</si>
  <si>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</si>
  <si>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</si>
  <si>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</si>
  <si>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</si>
  <si>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</si>
  <si>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</si>
  <si>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</si>
  <si>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</si>
  <si>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</si>
  <si>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</si>
  <si>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</si>
  <si>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</si>
  <si>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</si>
  <si>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</si>
  <si>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</si>
  <si>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</si>
  <si>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</si>
  <si>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</si>
  <si>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</si>
  <si>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</si>
  <si>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</si>
  <si>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</si>
  <si>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</si>
  <si>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20220709 09:34:14</t>
  </si>
  <si>
    <t>09:34:14</t>
  </si>
  <si>
    <t>none</t>
  </si>
  <si>
    <t>ripe15</t>
  </si>
  <si>
    <t>1</t>
  </si>
  <si>
    <t>3</t>
  </si>
  <si>
    <t>WT</t>
  </si>
  <si>
    <t>MPF-918-20220629-11_33_48</t>
  </si>
  <si>
    <t>MPF-919-20220709-09_34_13</t>
  </si>
  <si>
    <t>DARK-920-20220709-09_34_20</t>
  </si>
  <si>
    <t>-</t>
  </si>
  <si>
    <t>0: Broadleaf</t>
  </si>
  <si>
    <t>09:33:35</t>
  </si>
  <si>
    <t>2/2</t>
  </si>
  <si>
    <t>00000000</t>
  </si>
  <si>
    <t>iiiiiiii</t>
  </si>
  <si>
    <t>off</t>
  </si>
  <si>
    <t>20220709 09:36:09</t>
  </si>
  <si>
    <t>09:36:09</t>
  </si>
  <si>
    <t>MPF-921-20220709-09_36_07</t>
  </si>
  <si>
    <t>DARK-922-20220709-09_36_15</t>
  </si>
  <si>
    <t>09:35:33</t>
  </si>
  <si>
    <t>20220709 09:38:29</t>
  </si>
  <si>
    <t>09:38:29</t>
  </si>
  <si>
    <t>MPF-923-20220709-09_38_27</t>
  </si>
  <si>
    <t>DARK-924-20220709-09_38_35</t>
  </si>
  <si>
    <t>09:37:45</t>
  </si>
  <si>
    <t>20220709 09:40:17</t>
  </si>
  <si>
    <t>09:40:17</t>
  </si>
  <si>
    <t>MPF-925-20220709-09_40_16</t>
  </si>
  <si>
    <t>DARK-926-20220709-09_40_23</t>
  </si>
  <si>
    <t>09:39:42</t>
  </si>
  <si>
    <t>20220709 09:42:20</t>
  </si>
  <si>
    <t>09:42:20</t>
  </si>
  <si>
    <t>MPF-927-20220709-09_42_18</t>
  </si>
  <si>
    <t>DARK-928-20220709-09_42_26</t>
  </si>
  <si>
    <t>09:41:39</t>
  </si>
  <si>
    <t>20220709 09:44:36</t>
  </si>
  <si>
    <t>09:44:36</t>
  </si>
  <si>
    <t>MPF-929-20220709-09_44_34</t>
  </si>
  <si>
    <t>DARK-930-20220709-09_44_42</t>
  </si>
  <si>
    <t>09:43:56</t>
  </si>
  <si>
    <t>20220709 09:46:32</t>
  </si>
  <si>
    <t>09:46:32</t>
  </si>
  <si>
    <t>MPF-931-20220709-09_46_30</t>
  </si>
  <si>
    <t>DARK-932-20220709-09_46_38</t>
  </si>
  <si>
    <t>09:45:52</t>
  </si>
  <si>
    <t>20220709 09:48:32</t>
  </si>
  <si>
    <t>09:48:32</t>
  </si>
  <si>
    <t>MPF-933-20220709-09_48_30</t>
  </si>
  <si>
    <t>DARK-934-20220709-09_48_38</t>
  </si>
  <si>
    <t>09:47:56</t>
  </si>
  <si>
    <t>20220709 09:50:44</t>
  </si>
  <si>
    <t>09:50:44</t>
  </si>
  <si>
    <t>MPF-935-20220709-09_50_42</t>
  </si>
  <si>
    <t>DARK-936-20220709-09_50_50</t>
  </si>
  <si>
    <t>09:49:48</t>
  </si>
  <si>
    <t>20220709 09:53:18</t>
  </si>
  <si>
    <t>09:53:18</t>
  </si>
  <si>
    <t>MPF-937-20220709-09_53_17</t>
  </si>
  <si>
    <t>DARK-938-20220709-09_53_24</t>
  </si>
  <si>
    <t>09:51:49</t>
  </si>
  <si>
    <t>20220709 09:55:07</t>
  </si>
  <si>
    <t>09:55:07</t>
  </si>
  <si>
    <t>MPF-939-20220709-09_55_05</t>
  </si>
  <si>
    <t>DARK-940-20220709-09_55_13</t>
  </si>
  <si>
    <t>09:54:24</t>
  </si>
  <si>
    <t>20220709 09:57:48</t>
  </si>
  <si>
    <t>09:57:48</t>
  </si>
  <si>
    <t>MPF-941-20220709-09_57_47</t>
  </si>
  <si>
    <t>DARK-942-20220709-09_57_54</t>
  </si>
  <si>
    <t>09:56:53</t>
  </si>
  <si>
    <t>20220709 10:00:04</t>
  </si>
  <si>
    <t>10:00:04</t>
  </si>
  <si>
    <t>MPF-943-20220709-10_00_03</t>
  </si>
  <si>
    <t>DARK-944-20220709-10_00_10</t>
  </si>
  <si>
    <t>09:59:26</t>
  </si>
  <si>
    <t>20220709 10:03:14</t>
  </si>
  <si>
    <t>10:03:14</t>
  </si>
  <si>
    <t>MPF-945-20220709-10_03_13</t>
  </si>
  <si>
    <t>DARK-946-20220709-10_03_20</t>
  </si>
  <si>
    <t>10:01:21</t>
  </si>
  <si>
    <t>0/2</t>
  </si>
  <si>
    <t>20220709 10:06:24</t>
  </si>
  <si>
    <t>10:06:24</t>
  </si>
  <si>
    <t>MPF-947-20220709-10_06_22</t>
  </si>
  <si>
    <t>DARK-948-20220709-10_06_30</t>
  </si>
  <si>
    <t>10:06:52</t>
  </si>
  <si>
    <t>20220709 10:09:53</t>
  </si>
  <si>
    <t>10:09:53</t>
  </si>
  <si>
    <t>MPF-949-20220709-10_09_52</t>
  </si>
  <si>
    <t>DARK-950-20220709-10_09_59</t>
  </si>
  <si>
    <t>10:09:12</t>
  </si>
  <si>
    <t>20220709 10:13:03</t>
  </si>
  <si>
    <t>10:13:03</t>
  </si>
  <si>
    <t>MPF-951-20220709-10_13_01</t>
  </si>
  <si>
    <t>DARK-952-20220709-10_13_09</t>
  </si>
  <si>
    <t>10:11:04</t>
  </si>
  <si>
    <t>20220709 10:31:48</t>
  </si>
  <si>
    <t>10:31:48</t>
  </si>
  <si>
    <t>2</t>
  </si>
  <si>
    <t>5</t>
  </si>
  <si>
    <t>14</t>
  </si>
  <si>
    <t>MPF-953-20220709-10_31_47</t>
  </si>
  <si>
    <t>DARK-954-20220709-10_31_54</t>
  </si>
  <si>
    <t>10:31:09</t>
  </si>
  <si>
    <t>20220709 10:34:03</t>
  </si>
  <si>
    <t>10:34:03</t>
  </si>
  <si>
    <t>MPF-955-20220709-10_34_01</t>
  </si>
  <si>
    <t>DARK-956-20220709-10_34_09</t>
  </si>
  <si>
    <t>10:33:23</t>
  </si>
  <si>
    <t>20220709 10:36:27</t>
  </si>
  <si>
    <t>10:36:27</t>
  </si>
  <si>
    <t>MPF-957-20220709-10_36_25</t>
  </si>
  <si>
    <t>DARK-958-20220709-10_36_33</t>
  </si>
  <si>
    <t>10:35:49</t>
  </si>
  <si>
    <t>20220709 10:38:50</t>
  </si>
  <si>
    <t>10:38:50</t>
  </si>
  <si>
    <t>MPF-959-20220709-10_38_48</t>
  </si>
  <si>
    <t>DARK-960-20220709-10_38_56</t>
  </si>
  <si>
    <t>10:37:43</t>
  </si>
  <si>
    <t>20220709 10:41:18</t>
  </si>
  <si>
    <t>10:41:18</t>
  </si>
  <si>
    <t>MPF-961-20220709-10_41_16</t>
  </si>
  <si>
    <t>DARK-962-20220709-10_41_24</t>
  </si>
  <si>
    <t>10:40:40</t>
  </si>
  <si>
    <t>20220709 10:43:29</t>
  </si>
  <si>
    <t>10:43:29</t>
  </si>
  <si>
    <t>MPF-963-20220709-10_43_28</t>
  </si>
  <si>
    <t>DARK-964-20220709-10_43_35</t>
  </si>
  <si>
    <t>10:42:45</t>
  </si>
  <si>
    <t>20220709 10:45:19</t>
  </si>
  <si>
    <t>10:45:19</t>
  </si>
  <si>
    <t>MPF-965-20220709-10_45_18</t>
  </si>
  <si>
    <t>DARK-966-20220709-10_45_25</t>
  </si>
  <si>
    <t>10:44:44</t>
  </si>
  <si>
    <t>20220709 10:47:18</t>
  </si>
  <si>
    <t>10:47:18</t>
  </si>
  <si>
    <t>MPF-967-20220709-10_47_16</t>
  </si>
  <si>
    <t>DARK-968-20220709-10_47_24</t>
  </si>
  <si>
    <t>10:46:40</t>
  </si>
  <si>
    <t>20220709 10:49:31</t>
  </si>
  <si>
    <t>10:49:31</t>
  </si>
  <si>
    <t>MPF-969-20220709-10_49_30</t>
  </si>
  <si>
    <t>DARK-970-20220709-10_49_37</t>
  </si>
  <si>
    <t>10:48:38</t>
  </si>
  <si>
    <t>20220709 10:52:00</t>
  </si>
  <si>
    <t>10:52:00</t>
  </si>
  <si>
    <t>MPF-971-20220709-10_51_58</t>
  </si>
  <si>
    <t>DARK-972-20220709-10_52_06</t>
  </si>
  <si>
    <t>10:50:55</t>
  </si>
  <si>
    <t>20220709 10:53:44</t>
  </si>
  <si>
    <t>10:53:44</t>
  </si>
  <si>
    <t>MPF-973-20220709-10_53_42</t>
  </si>
  <si>
    <t>DARK-974-20220709-10_53_50</t>
  </si>
  <si>
    <t>10:53:08</t>
  </si>
  <si>
    <t>20220709 10:55:38</t>
  </si>
  <si>
    <t>10:55:38</t>
  </si>
  <si>
    <t>MPF-975-20220709-10_55_36</t>
  </si>
  <si>
    <t>DARK-976-20220709-10_55_44</t>
  </si>
  <si>
    <t>10:54:57</t>
  </si>
  <si>
    <t>20220709 10:58:06</t>
  </si>
  <si>
    <t>10:58:06</t>
  </si>
  <si>
    <t>MPF-977-20220709-10_58_05</t>
  </si>
  <si>
    <t>DARK-978-20220709-10_58_12</t>
  </si>
  <si>
    <t>10:57:10</t>
  </si>
  <si>
    <t>20220709 11:01:16</t>
  </si>
  <si>
    <t>11:01:16</t>
  </si>
  <si>
    <t>MPF-979-20220709-11_01_15</t>
  </si>
  <si>
    <t>DARK-980-20220709-11_01_22</t>
  </si>
  <si>
    <t>11:00:03</t>
  </si>
  <si>
    <t>1/2</t>
  </si>
  <si>
    <t>20220709 11:04:26</t>
  </si>
  <si>
    <t>11:04:26</t>
  </si>
  <si>
    <t>MPF-981-20220709-11_04_24</t>
  </si>
  <si>
    <t>DARK-982-20220709-11_04_32</t>
  </si>
  <si>
    <t>11:02:21</t>
  </si>
  <si>
    <t>20220709 11:07:35</t>
  </si>
  <si>
    <t>11:07:35</t>
  </si>
  <si>
    <t>MPF-983-20220709-11_07_34</t>
  </si>
  <si>
    <t>DARK-984-20220709-11_07_41</t>
  </si>
  <si>
    <t>11:06:41</t>
  </si>
  <si>
    <t>20220709 11:10:45</t>
  </si>
  <si>
    <t>11:10:45</t>
  </si>
  <si>
    <t>MPF-985-20220709-11_10_43</t>
  </si>
  <si>
    <t>DARK-986-20220709-11_10_51</t>
  </si>
  <si>
    <t>11:08:40</t>
  </si>
  <si>
    <t>20220709 11:22:12</t>
  </si>
  <si>
    <t>11:22:12</t>
  </si>
  <si>
    <t>7</t>
  </si>
  <si>
    <t>MPF-987-20220709-11_22_11</t>
  </si>
  <si>
    <t>DARK-988-20220709-11_22_18</t>
  </si>
  <si>
    <t>11:21:36</t>
  </si>
  <si>
    <t>20220709 11:24:16</t>
  </si>
  <si>
    <t>11:24:16</t>
  </si>
  <si>
    <t>MPF-989-20220709-11_24_15</t>
  </si>
  <si>
    <t>DARK-990-20220709-11_24_22</t>
  </si>
  <si>
    <t>11:23:37</t>
  </si>
  <si>
    <t>20220709 11:26:24</t>
  </si>
  <si>
    <t>11:26:24</t>
  </si>
  <si>
    <t>MPF-991-20220709-11_26_23</t>
  </si>
  <si>
    <t>DARK-992-20220709-11_26_30</t>
  </si>
  <si>
    <t>11:25:48</t>
  </si>
  <si>
    <t>20220709 11:28:23</t>
  </si>
  <si>
    <t>11:28:23</t>
  </si>
  <si>
    <t>MPF-993-20220709-11_28_21</t>
  </si>
  <si>
    <t>DARK-994-20220709-11_28_29</t>
  </si>
  <si>
    <t>11:27:46</t>
  </si>
  <si>
    <t>20220709 11:30:41</t>
  </si>
  <si>
    <t>11:30:41</t>
  </si>
  <si>
    <t>MPF-995-20220709-11_30_39</t>
  </si>
  <si>
    <t>DARK-996-20220709-11_30_47</t>
  </si>
  <si>
    <t>11:30:03</t>
  </si>
  <si>
    <t>20220709 11:32:39</t>
  </si>
  <si>
    <t>11:32:39</t>
  </si>
  <si>
    <t>MPF-997-20220709-11_32_38</t>
  </si>
  <si>
    <t>DARK-998-20220709-11_32_45</t>
  </si>
  <si>
    <t>11:32:01</t>
  </si>
  <si>
    <t>20220709 11:35:01</t>
  </si>
  <si>
    <t>11:35:01</t>
  </si>
  <si>
    <t>MPF-999-20220709-11_35_00</t>
  </si>
  <si>
    <t>DARK-1000-20220709-11_35_07</t>
  </si>
  <si>
    <t>11:33:58</t>
  </si>
  <si>
    <t>20220709 11:37:16</t>
  </si>
  <si>
    <t>11:37:16</t>
  </si>
  <si>
    <t>MPF-1001-20220709-11_37_15</t>
  </si>
  <si>
    <t>DARK-1002-20220709-11_37_22</t>
  </si>
  <si>
    <t>11:36:19</t>
  </si>
  <si>
    <t>20220709 11:39:47</t>
  </si>
  <si>
    <t>11:39:47</t>
  </si>
  <si>
    <t>MPF-1003-20220709-11_39_46</t>
  </si>
  <si>
    <t>DARK-1004-20220709-11_39_53</t>
  </si>
  <si>
    <t>11:39:10</t>
  </si>
  <si>
    <t>20220709 11:42:30</t>
  </si>
  <si>
    <t>11:42:30</t>
  </si>
  <si>
    <t>MPF-1005-20220709-11_42_28</t>
  </si>
  <si>
    <t>DARK-1006-20220709-11_42_36</t>
  </si>
  <si>
    <t>11:42:59</t>
  </si>
  <si>
    <t>20220709 11:45:01</t>
  </si>
  <si>
    <t>11:45:01</t>
  </si>
  <si>
    <t>MPF-1007-20220709-11_45_00</t>
  </si>
  <si>
    <t>DARK-1008-20220709-11_45_07</t>
  </si>
  <si>
    <t>11:44:14</t>
  </si>
  <si>
    <t>20220709 11:47:07</t>
  </si>
  <si>
    <t>11:47:07</t>
  </si>
  <si>
    <t>MPF-1009-20220709-11_47_06</t>
  </si>
  <si>
    <t>DARK-1010-20220709-11_47_13</t>
  </si>
  <si>
    <t>11:46:22</t>
  </si>
  <si>
    <t>20220709 11:50:17</t>
  </si>
  <si>
    <t>11:50:17</t>
  </si>
  <si>
    <t>MPF-1011-20220709-11_50_15</t>
  </si>
  <si>
    <t>DARK-1012-20220709-11_50_23</t>
  </si>
  <si>
    <t>11:48:40</t>
  </si>
  <si>
    <t>20220709 11:53:26</t>
  </si>
  <si>
    <t>11:53:26</t>
  </si>
  <si>
    <t>MPF-1013-20220709-11_53_25</t>
  </si>
  <si>
    <t>DARK-1014-20220709-11_53_32</t>
  </si>
  <si>
    <t>11:52:01</t>
  </si>
  <si>
    <t>20220709 11:56:36</t>
  </si>
  <si>
    <t>11:56:36</t>
  </si>
  <si>
    <t>MPF-1015-20220709-11_56_35</t>
  </si>
  <si>
    <t>DARK-1016-20220709-11_56_42</t>
  </si>
  <si>
    <t>11:54:53</t>
  </si>
  <si>
    <t>20220709 11:59:40</t>
  </si>
  <si>
    <t>11:59:40</t>
  </si>
  <si>
    <t>MPF-1017-20220709-11_59_39</t>
  </si>
  <si>
    <t>DARK-1018-20220709-11_59_46</t>
  </si>
  <si>
    <t>11:58:05</t>
  </si>
  <si>
    <t>20220709 12:02:50</t>
  </si>
  <si>
    <t>12:02:50</t>
  </si>
  <si>
    <t>MPF-1019-20220709-12_02_48</t>
  </si>
  <si>
    <t>DARK-1020-20220709-12_02_56</t>
  </si>
  <si>
    <t>12:01:02</t>
  </si>
  <si>
    <t>20220709 12:17:13</t>
  </si>
  <si>
    <t>12:17:13</t>
  </si>
  <si>
    <t>8</t>
  </si>
  <si>
    <t>MPF-1021-20220709-12_17_12</t>
  </si>
  <si>
    <t>DARK-1022-20220709-12_17_19</t>
  </si>
  <si>
    <t>12:16:35</t>
  </si>
  <si>
    <t>20220709 12:19:24</t>
  </si>
  <si>
    <t>12:19:24</t>
  </si>
  <si>
    <t>MPF-1023-20220709-12_19_22</t>
  </si>
  <si>
    <t>DARK-1024-20220709-12_19_30</t>
  </si>
  <si>
    <t>12:18:48</t>
  </si>
  <si>
    <t>20220709 12:22:33</t>
  </si>
  <si>
    <t>12:22:33</t>
  </si>
  <si>
    <t>MPF-1025-20220709-12_22_32</t>
  </si>
  <si>
    <t>DARK-1026-20220709-12_22_39</t>
  </si>
  <si>
    <t>12:20:44</t>
  </si>
  <si>
    <t>20220709 12:24:40</t>
  </si>
  <si>
    <t>12:24:40</t>
  </si>
  <si>
    <t>MPF-1027-20220709-12_24_39</t>
  </si>
  <si>
    <t>DARK-1028-20220709-12_24_46</t>
  </si>
  <si>
    <t>12:23:54</t>
  </si>
  <si>
    <t>20220709 12:26:35</t>
  </si>
  <si>
    <t>12:26:35</t>
  </si>
  <si>
    <t>MPF-1029-20220709-12_26_34</t>
  </si>
  <si>
    <t>DARK-1030-20220709-12_26_41</t>
  </si>
  <si>
    <t>12:25:55</t>
  </si>
  <si>
    <t>20220709 12:29:14</t>
  </si>
  <si>
    <t>12:29:14</t>
  </si>
  <si>
    <t>MPF-1031-20220709-12_29_13</t>
  </si>
  <si>
    <t>DARK-1032-20220709-12_29_20</t>
  </si>
  <si>
    <t>12:28:16</t>
  </si>
  <si>
    <t>20220709 12:31:29</t>
  </si>
  <si>
    <t>12:31:29</t>
  </si>
  <si>
    <t>MPF-1033-20220709-12_31_28</t>
  </si>
  <si>
    <t>DARK-1034-20220709-12_31_35</t>
  </si>
  <si>
    <t>12:30:52</t>
  </si>
  <si>
    <t>20220709 12:33:14</t>
  </si>
  <si>
    <t>12:33:14</t>
  </si>
  <si>
    <t>MPF-1035-20220709-12_33_13</t>
  </si>
  <si>
    <t>DARK-1036-20220709-12_33_20</t>
  </si>
  <si>
    <t>12:32:39</t>
  </si>
  <si>
    <t>20220709 12:35:19</t>
  </si>
  <si>
    <t>12:35:19</t>
  </si>
  <si>
    <t>MPF-1037-20220709-12_35_18</t>
  </si>
  <si>
    <t>DARK-1038-20220709-12_35_25</t>
  </si>
  <si>
    <t>12:34:40</t>
  </si>
  <si>
    <t>20220709 12:37:54</t>
  </si>
  <si>
    <t>12:37:54</t>
  </si>
  <si>
    <t>MPF-1039-20220709-12_37_53</t>
  </si>
  <si>
    <t>DARK-1040-20220709-12_38_00</t>
  </si>
  <si>
    <t>12:36:49</t>
  </si>
  <si>
    <t>20220709 12:41:04</t>
  </si>
  <si>
    <t>12:41:04</t>
  </si>
  <si>
    <t>MPF-1041-20220709-12_41_03</t>
  </si>
  <si>
    <t>DARK-1042-20220709-12_41_10</t>
  </si>
  <si>
    <t>12:40:00</t>
  </si>
  <si>
    <t>20220709 12:44:13</t>
  </si>
  <si>
    <t>12:44:13</t>
  </si>
  <si>
    <t>MPF-1043-20220709-12_44_12</t>
  </si>
  <si>
    <t>DARK-1044-20220709-12_44_20</t>
  </si>
  <si>
    <t>12:42:32</t>
  </si>
  <si>
    <t>20220709 12:46:53</t>
  </si>
  <si>
    <t>12:46:53</t>
  </si>
  <si>
    <t>MPF-1045-20220709-12_46_52</t>
  </si>
  <si>
    <t>DARK-1046-20220709-12_46_59</t>
  </si>
  <si>
    <t>12:45:33</t>
  </si>
  <si>
    <t>20220709 12:49:12</t>
  </si>
  <si>
    <t>12:49:12</t>
  </si>
  <si>
    <t>MPF-1047-20220709-12_49_11</t>
  </si>
  <si>
    <t>DARK-1048-20220709-12_49_18</t>
  </si>
  <si>
    <t>12:48:05</t>
  </si>
  <si>
    <t>20220709 12:52:22</t>
  </si>
  <si>
    <t>12:52:22</t>
  </si>
  <si>
    <t>MPF-1049-20220709-12_52_21</t>
  </si>
  <si>
    <t>DARK-1050-20220709-12_52_28</t>
  </si>
  <si>
    <t>12:50:28</t>
  </si>
  <si>
    <t>20220709 12:55:31</t>
  </si>
  <si>
    <t>12:55:31</t>
  </si>
  <si>
    <t>MPF-1051-20220709-12_55_30</t>
  </si>
  <si>
    <t>DARK-1052-20220709-12_55_37</t>
  </si>
  <si>
    <t>12:54:43</t>
  </si>
  <si>
    <t>20220709 12:58:20</t>
  </si>
  <si>
    <t>12:58:20</t>
  </si>
  <si>
    <t>MPF-1053-20220709-12_58_19</t>
  </si>
  <si>
    <t>DARK-1054-20220709-12_58_27</t>
  </si>
  <si>
    <t>12:57:26</t>
  </si>
  <si>
    <t>20220709 13:27:18</t>
  </si>
  <si>
    <t>13:27:18</t>
  </si>
  <si>
    <t>MPF-1055-20220709-13_27_17</t>
  </si>
  <si>
    <t>DARK-1056-20220709-13_27_25</t>
  </si>
  <si>
    <t>13:26:40</t>
  </si>
  <si>
    <t>20220709 13:29:34</t>
  </si>
  <si>
    <t>13:29:34</t>
  </si>
  <si>
    <t>MPF-1057-20220709-13_29_33</t>
  </si>
  <si>
    <t>DARK-1058-20220709-13_29_41</t>
  </si>
  <si>
    <t>13:28:51</t>
  </si>
  <si>
    <t>20220709 13:31:54</t>
  </si>
  <si>
    <t>13:31:54</t>
  </si>
  <si>
    <t>MPF-1059-20220709-13_31_53</t>
  </si>
  <si>
    <t>DARK-1060-20220709-13_32_00</t>
  </si>
  <si>
    <t>13:31:14</t>
  </si>
  <si>
    <t>20220709 13:35:03</t>
  </si>
  <si>
    <t>13:35:03</t>
  </si>
  <si>
    <t>MPF-1061-20220709-13_35_02</t>
  </si>
  <si>
    <t>DARK-1062-20220709-13_35_10</t>
  </si>
  <si>
    <t>13:33:31</t>
  </si>
  <si>
    <t>20220709 13:37:13</t>
  </si>
  <si>
    <t>13:37:13</t>
  </si>
  <si>
    <t>MPF-1063-20220709-13_37_12</t>
  </si>
  <si>
    <t>DARK-1064-20220709-13_37_20</t>
  </si>
  <si>
    <t>13:36:22</t>
  </si>
  <si>
    <t>20220709 13:39:16</t>
  </si>
  <si>
    <t>13:39:16</t>
  </si>
  <si>
    <t>MPF-1065-20220709-13_39_15</t>
  </si>
  <si>
    <t>DARK-1066-20220709-13_39_23</t>
  </si>
  <si>
    <t>13:38:33</t>
  </si>
  <si>
    <t>20220709 13:41:39</t>
  </si>
  <si>
    <t>13:41:39</t>
  </si>
  <si>
    <t>MPF-1067-20220709-13_41_38</t>
  </si>
  <si>
    <t>DARK-1068-20220709-13_41_45</t>
  </si>
  <si>
    <t>13:40:52</t>
  </si>
  <si>
    <t>20220709 13:44:12</t>
  </si>
  <si>
    <t>13:44:12</t>
  </si>
  <si>
    <t>MPF-1069-20220709-13_44_11</t>
  </si>
  <si>
    <t>DARK-1070-20220709-13_44_19</t>
  </si>
  <si>
    <t>13:43:03</t>
  </si>
  <si>
    <t>20220709 13:47:22</t>
  </si>
  <si>
    <t>13:47:22</t>
  </si>
  <si>
    <t>MPF-1071-20220709-13_47_21</t>
  </si>
  <si>
    <t>DARK-1072-20220709-13_47_28</t>
  </si>
  <si>
    <t>13:46:29</t>
  </si>
  <si>
    <t>20220709 13:49:37</t>
  </si>
  <si>
    <t>13:49:37</t>
  </si>
  <si>
    <t>MPF-1073-20220709-13_49_36</t>
  </si>
  <si>
    <t>DARK-1074-20220709-13_49_43</t>
  </si>
  <si>
    <t>13:48:53</t>
  </si>
  <si>
    <t>20220709 13:52:21</t>
  </si>
  <si>
    <t>13:52:21</t>
  </si>
  <si>
    <t>MPF-1075-20220709-13_52_20</t>
  </si>
  <si>
    <t>DARK-1076-20220709-13_52_27</t>
  </si>
  <si>
    <t>13:51:16</t>
  </si>
  <si>
    <t>20220709 13:55:03</t>
  </si>
  <si>
    <t>13:55:03</t>
  </si>
  <si>
    <t>MPF-1077-20220709-13_55_02</t>
  </si>
  <si>
    <t>DARK-1078-20220709-13_55_09</t>
  </si>
  <si>
    <t>13:53:51</t>
  </si>
  <si>
    <t>20220709 13:57:17</t>
  </si>
  <si>
    <t>13:57:17</t>
  </si>
  <si>
    <t>MPF-1079-20220709-13_57_16</t>
  </si>
  <si>
    <t>DARK-1080-20220709-13_57_23</t>
  </si>
  <si>
    <t>13:56:25</t>
  </si>
  <si>
    <t>20220709 14:00:26</t>
  </si>
  <si>
    <t>14:00:26</t>
  </si>
  <si>
    <t>MPF-1081-20220709-14_00_25</t>
  </si>
  <si>
    <t>DARK-1082-20220709-14_00_33</t>
  </si>
  <si>
    <t>13:58:24</t>
  </si>
  <si>
    <t>20220709 14:02:28</t>
  </si>
  <si>
    <t>14:02:28</t>
  </si>
  <si>
    <t>MPF-1083-20220709-14_02_27</t>
  </si>
  <si>
    <t>DARK-1084-20220709-14_02_35</t>
  </si>
  <si>
    <t>14:01:45</t>
  </si>
  <si>
    <t>20220709 14:05:38</t>
  </si>
  <si>
    <t>14:05:38</t>
  </si>
  <si>
    <t>MPF-1085-20220709-14_05_37</t>
  </si>
  <si>
    <t>DARK-1086-20220709-14_05_44</t>
  </si>
  <si>
    <t>14:04:45</t>
  </si>
  <si>
    <t>20220709 14:08:47</t>
  </si>
  <si>
    <t>14:08:47</t>
  </si>
  <si>
    <t>MPF-1087-20220709-14_08_46</t>
  </si>
  <si>
    <t>DARK-1088-20220709-14_08_54</t>
  </si>
  <si>
    <t>14:09:11</t>
  </si>
  <si>
    <t>20220709 14:39:20</t>
  </si>
  <si>
    <t>14:39:20</t>
  </si>
  <si>
    <t>6</t>
  </si>
  <si>
    <t>10</t>
  </si>
  <si>
    <t>MPF-1089-20220709-14_39_19</t>
  </si>
  <si>
    <t>DARK-1090-20220709-14_39_26</t>
  </si>
  <si>
    <t>14:38:42</t>
  </si>
  <si>
    <t>20220709 14:42:29</t>
  </si>
  <si>
    <t>14:42:29</t>
  </si>
  <si>
    <t>MPF-1091-20220709-14_42_29</t>
  </si>
  <si>
    <t>DARK-1092-20220709-14_42_36</t>
  </si>
  <si>
    <t>14:40:53</t>
  </si>
  <si>
    <t>20220709 14:45:08</t>
  </si>
  <si>
    <t>14:45:08</t>
  </si>
  <si>
    <t>MPF-1093-20220709-14_45_07</t>
  </si>
  <si>
    <t>DARK-1094-20220709-14_45_14</t>
  </si>
  <si>
    <t>14:43:50</t>
  </si>
  <si>
    <t>20220709 14:46:49</t>
  </si>
  <si>
    <t>14:46:49</t>
  </si>
  <si>
    <t>MPF-1095-20220709-14_46_48</t>
  </si>
  <si>
    <t>DARK-1096-20220709-14_46_55</t>
  </si>
  <si>
    <t>14:47:14</t>
  </si>
  <si>
    <t>20220709 14:50:09</t>
  </si>
  <si>
    <t>14:50:09</t>
  </si>
  <si>
    <t>MPF-1097-20220709-14_50_08</t>
  </si>
  <si>
    <t>DARK-1098-20220709-14_50_16</t>
  </si>
  <si>
    <t>14:49:27</t>
  </si>
  <si>
    <t>20220709 14:52:52</t>
  </si>
  <si>
    <t>14:52:52</t>
  </si>
  <si>
    <t>MPF-1099-20220709-14_52_51</t>
  </si>
  <si>
    <t>DARK-1100-20220709-14_52_58</t>
  </si>
  <si>
    <t>14:51:27</t>
  </si>
  <si>
    <t>20220709 14:55:45</t>
  </si>
  <si>
    <t>14:55:45</t>
  </si>
  <si>
    <t>MPF-1101-20220709-14_55_44</t>
  </si>
  <si>
    <t>DARK-1102-20220709-14_55_52</t>
  </si>
  <si>
    <t>14:54:18</t>
  </si>
  <si>
    <t>20220709 14:58:50</t>
  </si>
  <si>
    <t>14:58:50</t>
  </si>
  <si>
    <t>MPF-1103-20220709-14_58_49</t>
  </si>
  <si>
    <t>DARK-1104-20220709-14_58_57</t>
  </si>
  <si>
    <t>14:57:09</t>
  </si>
  <si>
    <t>20220709 15:00:49</t>
  </si>
  <si>
    <t>15:00:49</t>
  </si>
  <si>
    <t>MPF-1105-20220709-15_00_48</t>
  </si>
  <si>
    <t>DARK-1106-20220709-15_00_56</t>
  </si>
  <si>
    <t>15:00:11</t>
  </si>
  <si>
    <t>20220709 15:02:32</t>
  </si>
  <si>
    <t>15:02:32</t>
  </si>
  <si>
    <t>MPF-1107-20220709-15_02_31</t>
  </si>
  <si>
    <t>DARK-1108-20220709-15_02_38</t>
  </si>
  <si>
    <t>15:02:00</t>
  </si>
  <si>
    <t>20220709 15:04:45</t>
  </si>
  <si>
    <t>15:04:45</t>
  </si>
  <si>
    <t>MPF-1109-20220709-15_04_44</t>
  </si>
  <si>
    <t>DARK-1110-20220709-15_04_52</t>
  </si>
  <si>
    <t>15:04:04</t>
  </si>
  <si>
    <t>20220709 15:07:17</t>
  </si>
  <si>
    <t>15:07:17</t>
  </si>
  <si>
    <t>MPF-1111-20220709-15_07_16</t>
  </si>
  <si>
    <t>DARK-1112-20220709-15_07_24</t>
  </si>
  <si>
    <t>15:06:12</t>
  </si>
  <si>
    <t>20220709 15:09:29</t>
  </si>
  <si>
    <t>15:09:29</t>
  </si>
  <si>
    <t>MPF-1113-20220709-15_09_28</t>
  </si>
  <si>
    <t>DARK-1114-20220709-15_09_35</t>
  </si>
  <si>
    <t>15:08:44</t>
  </si>
  <si>
    <t>20220709 15:11:28</t>
  </si>
  <si>
    <t>15:11:28</t>
  </si>
  <si>
    <t>MPF-1115-20220709-15_11_27</t>
  </si>
  <si>
    <t>DARK-1116-20220709-15_11_35</t>
  </si>
  <si>
    <t>15:10:51</t>
  </si>
  <si>
    <t>20220709 15:13:57</t>
  </si>
  <si>
    <t>15:13:57</t>
  </si>
  <si>
    <t>MPF-1117-20220709-15_13_56</t>
  </si>
  <si>
    <t>DARK-1118-20220709-15_14_04</t>
  </si>
  <si>
    <t>15:13:22</t>
  </si>
  <si>
    <t>20220709 15:17:07</t>
  </si>
  <si>
    <t>15:17:07</t>
  </si>
  <si>
    <t>MPF-1119-20220709-15_17_06</t>
  </si>
  <si>
    <t>DARK-1120-20220709-15_17_13</t>
  </si>
  <si>
    <t>15:17:42</t>
  </si>
  <si>
    <t>20220709 15:20:43</t>
  </si>
  <si>
    <t>15:20:43</t>
  </si>
  <si>
    <t>MPF-1121-20220709-15_20_42</t>
  </si>
  <si>
    <t>DARK-1122-20220709-15_20_49</t>
  </si>
  <si>
    <t>15:18:54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</si>
</sst>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18"/>
  <sheetViews>
    <sheetView tabSelected="1" workbookViewId="0"/>
  </sheetViews>
  <sheetFormatPr defaultRowHeight="15" x14ac:dyDescent="0.25"/>
  <sheetData>
    <row r="2" spans="1:279" x14ac:dyDescent="0.25">
      <c r="A2" t="s">
        <v>29</v>
      </c>
      <c r="B2" t="s">
        <v>30</v>
      </c>
      <c r="C2" t="s">
        <v>32</v>
      </c>
    </row>
    <row r="3" spans="1:279" x14ac:dyDescent="0.25">
      <c r="B3" t="s">
        <v>31</v>
      </c>
      <c r="C3">
        <v>21</v>
      </c>
    </row>
    <row r="4" spans="1:279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9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9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9" x14ac:dyDescent="0.25">
      <c r="B7">
        <v>0</v>
      </c>
      <c r="C7">
        <v>1</v>
      </c>
      <c r="D7">
        <v>0</v>
      </c>
      <c r="E7">
        <v>0</v>
      </c>
    </row>
    <row r="8" spans="1:279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9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9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9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9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9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93</v>
      </c>
      <c r="CU14" t="s">
        <v>93</v>
      </c>
      <c r="CV14" t="s">
        <v>93</v>
      </c>
      <c r="CW14" t="s">
        <v>93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</row>
    <row r="15" spans="1:279" x14ac:dyDescent="0.2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185</v>
      </c>
      <c r="CK15" t="s">
        <v>193</v>
      </c>
      <c r="CL15" t="s">
        <v>159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117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108</v>
      </c>
      <c r="FC15" t="s">
        <v>111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</row>
    <row r="16" spans="1:279" x14ac:dyDescent="0.25">
      <c r="B16" t="s">
        <v>380</v>
      </c>
      <c r="C16" t="s">
        <v>380</v>
      </c>
      <c r="F16" t="s">
        <v>380</v>
      </c>
      <c r="K16" t="s">
        <v>380</v>
      </c>
      <c r="L16" t="s">
        <v>381</v>
      </c>
      <c r="M16" t="s">
        <v>382</v>
      </c>
      <c r="N16" t="s">
        <v>383</v>
      </c>
      <c r="O16" t="s">
        <v>384</v>
      </c>
      <c r="P16" t="s">
        <v>384</v>
      </c>
      <c r="Q16" t="s">
        <v>217</v>
      </c>
      <c r="R16" t="s">
        <v>217</v>
      </c>
      <c r="S16" t="s">
        <v>381</v>
      </c>
      <c r="T16" t="s">
        <v>381</v>
      </c>
      <c r="U16" t="s">
        <v>381</v>
      </c>
      <c r="V16" t="s">
        <v>381</v>
      </c>
      <c r="W16" t="s">
        <v>385</v>
      </c>
      <c r="X16" t="s">
        <v>386</v>
      </c>
      <c r="Y16" t="s">
        <v>386</v>
      </c>
      <c r="Z16" t="s">
        <v>387</v>
      </c>
      <c r="AA16" t="s">
        <v>388</v>
      </c>
      <c r="AB16" t="s">
        <v>387</v>
      </c>
      <c r="AC16" t="s">
        <v>387</v>
      </c>
      <c r="AD16" t="s">
        <v>387</v>
      </c>
      <c r="AE16" t="s">
        <v>385</v>
      </c>
      <c r="AF16" t="s">
        <v>385</v>
      </c>
      <c r="AG16" t="s">
        <v>385</v>
      </c>
      <c r="AH16" t="s">
        <v>385</v>
      </c>
      <c r="AI16" t="s">
        <v>383</v>
      </c>
      <c r="AJ16" t="s">
        <v>382</v>
      </c>
      <c r="AK16" t="s">
        <v>383</v>
      </c>
      <c r="AL16" t="s">
        <v>384</v>
      </c>
      <c r="AM16" t="s">
        <v>384</v>
      </c>
      <c r="AN16" t="s">
        <v>389</v>
      </c>
      <c r="AO16" t="s">
        <v>390</v>
      </c>
      <c r="AP16" t="s">
        <v>382</v>
      </c>
      <c r="AQ16" t="s">
        <v>391</v>
      </c>
      <c r="AR16" t="s">
        <v>391</v>
      </c>
      <c r="AS16" t="s">
        <v>392</v>
      </c>
      <c r="AT16" t="s">
        <v>390</v>
      </c>
      <c r="AU16" t="s">
        <v>393</v>
      </c>
      <c r="AV16" t="s">
        <v>388</v>
      </c>
      <c r="AX16" t="s">
        <v>388</v>
      </c>
      <c r="AY16" t="s">
        <v>393</v>
      </c>
      <c r="BE16" t="s">
        <v>383</v>
      </c>
      <c r="BL16" t="s">
        <v>383</v>
      </c>
      <c r="BM16" t="s">
        <v>383</v>
      </c>
      <c r="BN16" t="s">
        <v>383</v>
      </c>
      <c r="BO16" t="s">
        <v>394</v>
      </c>
      <c r="CC16" t="s">
        <v>395</v>
      </c>
      <c r="CD16" t="s">
        <v>395</v>
      </c>
      <c r="CE16" t="s">
        <v>395</v>
      </c>
      <c r="CF16" t="s">
        <v>383</v>
      </c>
      <c r="CH16" t="s">
        <v>396</v>
      </c>
      <c r="CK16" t="s">
        <v>395</v>
      </c>
      <c r="CP16" t="s">
        <v>380</v>
      </c>
      <c r="CQ16" t="s">
        <v>380</v>
      </c>
      <c r="CR16" t="s">
        <v>380</v>
      </c>
      <c r="CS16" t="s">
        <v>380</v>
      </c>
      <c r="CT16" t="s">
        <v>383</v>
      </c>
      <c r="CU16" t="s">
        <v>383</v>
      </c>
      <c r="CW16" t="s">
        <v>397</v>
      </c>
      <c r="CX16" t="s">
        <v>398</v>
      </c>
      <c r="DA16" t="s">
        <v>381</v>
      </c>
      <c r="DC16" t="s">
        <v>380</v>
      </c>
      <c r="DD16" t="s">
        <v>384</v>
      </c>
      <c r="DE16" t="s">
        <v>384</v>
      </c>
      <c r="DF16" t="s">
        <v>391</v>
      </c>
      <c r="DG16" t="s">
        <v>391</v>
      </c>
      <c r="DH16" t="s">
        <v>384</v>
      </c>
      <c r="DI16" t="s">
        <v>391</v>
      </c>
      <c r="DJ16" t="s">
        <v>393</v>
      </c>
      <c r="DK16" t="s">
        <v>387</v>
      </c>
      <c r="DL16" t="s">
        <v>387</v>
      </c>
      <c r="DM16" t="s">
        <v>386</v>
      </c>
      <c r="DN16" t="s">
        <v>386</v>
      </c>
      <c r="DO16" t="s">
        <v>386</v>
      </c>
      <c r="DP16" t="s">
        <v>386</v>
      </c>
      <c r="DQ16" t="s">
        <v>386</v>
      </c>
      <c r="DR16" t="s">
        <v>399</v>
      </c>
      <c r="DS16" t="s">
        <v>383</v>
      </c>
      <c r="DT16" t="s">
        <v>383</v>
      </c>
      <c r="DU16" t="s">
        <v>384</v>
      </c>
      <c r="DV16" t="s">
        <v>384</v>
      </c>
      <c r="DW16" t="s">
        <v>384</v>
      </c>
      <c r="DX16" t="s">
        <v>391</v>
      </c>
      <c r="DY16" t="s">
        <v>384</v>
      </c>
      <c r="DZ16" t="s">
        <v>391</v>
      </c>
      <c r="EA16" t="s">
        <v>387</v>
      </c>
      <c r="EB16" t="s">
        <v>387</v>
      </c>
      <c r="EC16" t="s">
        <v>386</v>
      </c>
      <c r="ED16" t="s">
        <v>386</v>
      </c>
      <c r="EE16" t="s">
        <v>383</v>
      </c>
      <c r="EJ16" t="s">
        <v>383</v>
      </c>
      <c r="EM16" t="s">
        <v>386</v>
      </c>
      <c r="EN16" t="s">
        <v>386</v>
      </c>
      <c r="EO16" t="s">
        <v>386</v>
      </c>
      <c r="EP16" t="s">
        <v>386</v>
      </c>
      <c r="EQ16" t="s">
        <v>386</v>
      </c>
      <c r="ER16" t="s">
        <v>383</v>
      </c>
      <c r="ES16" t="s">
        <v>383</v>
      </c>
      <c r="ET16" t="s">
        <v>383</v>
      </c>
      <c r="EU16" t="s">
        <v>380</v>
      </c>
      <c r="EX16" t="s">
        <v>400</v>
      </c>
      <c r="EY16" t="s">
        <v>400</v>
      </c>
      <c r="FA16" t="s">
        <v>380</v>
      </c>
      <c r="FB16" t="s">
        <v>401</v>
      </c>
      <c r="FD16" t="s">
        <v>380</v>
      </c>
      <c r="FE16" t="s">
        <v>380</v>
      </c>
      <c r="FG16" t="s">
        <v>402</v>
      </c>
      <c r="FH16" t="s">
        <v>403</v>
      </c>
      <c r="FI16" t="s">
        <v>402</v>
      </c>
      <c r="FJ16" t="s">
        <v>403</v>
      </c>
      <c r="FK16" t="s">
        <v>402</v>
      </c>
      <c r="FL16" t="s">
        <v>403</v>
      </c>
      <c r="FM16" t="s">
        <v>388</v>
      </c>
      <c r="FN16" t="s">
        <v>388</v>
      </c>
      <c r="FO16" t="s">
        <v>384</v>
      </c>
      <c r="FP16" t="s">
        <v>404</v>
      </c>
      <c r="FQ16" t="s">
        <v>384</v>
      </c>
      <c r="FS16" t="s">
        <v>391</v>
      </c>
      <c r="FT16" t="s">
        <v>405</v>
      </c>
      <c r="FU16" t="s">
        <v>391</v>
      </c>
      <c r="FZ16" t="s">
        <v>406</v>
      </c>
      <c r="GA16" t="s">
        <v>406</v>
      </c>
      <c r="GN16" t="s">
        <v>406</v>
      </c>
      <c r="GO16" t="s">
        <v>406</v>
      </c>
      <c r="GP16" t="s">
        <v>407</v>
      </c>
      <c r="GQ16" t="s">
        <v>407</v>
      </c>
      <c r="GR16" t="s">
        <v>386</v>
      </c>
      <c r="GS16" t="s">
        <v>386</v>
      </c>
      <c r="GT16" t="s">
        <v>388</v>
      </c>
      <c r="GU16" t="s">
        <v>386</v>
      </c>
      <c r="GV16" t="s">
        <v>391</v>
      </c>
      <c r="GW16" t="s">
        <v>388</v>
      </c>
      <c r="GX16" t="s">
        <v>388</v>
      </c>
      <c r="GZ16" t="s">
        <v>406</v>
      </c>
      <c r="HA16" t="s">
        <v>406</v>
      </c>
      <c r="HB16" t="s">
        <v>406</v>
      </c>
      <c r="HC16" t="s">
        <v>406</v>
      </c>
      <c r="HD16" t="s">
        <v>406</v>
      </c>
      <c r="HE16" t="s">
        <v>406</v>
      </c>
      <c r="HF16" t="s">
        <v>406</v>
      </c>
      <c r="HG16" t="s">
        <v>408</v>
      </c>
      <c r="HH16" t="s">
        <v>408</v>
      </c>
      <c r="HI16" t="s">
        <v>408</v>
      </c>
      <c r="HJ16" t="s">
        <v>409</v>
      </c>
      <c r="HK16" t="s">
        <v>406</v>
      </c>
      <c r="HL16" t="s">
        <v>406</v>
      </c>
      <c r="HM16" t="s">
        <v>406</v>
      </c>
      <c r="HN16" t="s">
        <v>406</v>
      </c>
      <c r="HO16" t="s">
        <v>406</v>
      </c>
      <c r="HP16" t="s">
        <v>406</v>
      </c>
      <c r="HQ16" t="s">
        <v>406</v>
      </c>
      <c r="HR16" t="s">
        <v>406</v>
      </c>
      <c r="HS16" t="s">
        <v>406</v>
      </c>
      <c r="HT16" t="s">
        <v>406</v>
      </c>
      <c r="HU16" t="s">
        <v>406</v>
      </c>
      <c r="HV16" t="s">
        <v>406</v>
      </c>
      <c r="IC16" t="s">
        <v>406</v>
      </c>
      <c r="ID16" t="s">
        <v>388</v>
      </c>
      <c r="IE16" t="s">
        <v>388</v>
      </c>
      <c r="IF16" t="s">
        <v>402</v>
      </c>
      <c r="IG16" t="s">
        <v>403</v>
      </c>
      <c r="IH16" t="s">
        <v>403</v>
      </c>
      <c r="IL16" t="s">
        <v>403</v>
      </c>
      <c r="IP16" t="s">
        <v>384</v>
      </c>
      <c r="IQ16" t="s">
        <v>384</v>
      </c>
      <c r="IR16" t="s">
        <v>391</v>
      </c>
      <c r="IS16" t="s">
        <v>391</v>
      </c>
      <c r="IT16" t="s">
        <v>410</v>
      </c>
      <c r="IU16" t="s">
        <v>410</v>
      </c>
      <c r="IV16" t="s">
        <v>406</v>
      </c>
      <c r="IW16" t="s">
        <v>406</v>
      </c>
      <c r="IX16" t="s">
        <v>406</v>
      </c>
      <c r="IY16" t="s">
        <v>406</v>
      </c>
      <c r="IZ16" t="s">
        <v>406</v>
      </c>
      <c r="JA16" t="s">
        <v>406</v>
      </c>
      <c r="JB16" t="s">
        <v>386</v>
      </c>
      <c r="JC16" t="s">
        <v>406</v>
      </c>
      <c r="JE16" t="s">
        <v>393</v>
      </c>
      <c r="JF16" t="s">
        <v>393</v>
      </c>
      <c r="JG16" t="s">
        <v>386</v>
      </c>
      <c r="JH16" t="s">
        <v>386</v>
      </c>
      <c r="JI16" t="s">
        <v>386</v>
      </c>
      <c r="JJ16" t="s">
        <v>386</v>
      </c>
      <c r="JK16" t="s">
        <v>386</v>
      </c>
      <c r="JL16" t="s">
        <v>388</v>
      </c>
      <c r="JM16" t="s">
        <v>388</v>
      </c>
      <c r="JN16" t="s">
        <v>388</v>
      </c>
      <c r="JO16" t="s">
        <v>386</v>
      </c>
      <c r="JP16" t="s">
        <v>384</v>
      </c>
      <c r="JQ16" t="s">
        <v>391</v>
      </c>
      <c r="JR16" t="s">
        <v>388</v>
      </c>
      <c r="JS16" t="s">
        <v>388</v>
      </c>
    </row>
    <row r="17" spans="1:279" x14ac:dyDescent="0.25">
      <c r="A17">
        <v>1</v>
      </c>
      <c r="B17">
        <v>1657377254.5999999</v>
      </c>
      <c r="C17">
        <v>0</v>
      </c>
      <c r="D17" t="s">
        <v>411</v>
      </c>
      <c r="E17" t="s">
        <v>412</v>
      </c>
      <c r="F17" t="s">
        <v>413</v>
      </c>
      <c r="G17" t="s">
        <v>414</v>
      </c>
      <c r="H17" t="s">
        <v>415</v>
      </c>
      <c r="I17" t="s">
        <v>416</v>
      </c>
      <c r="J17" t="s">
        <v>417</v>
      </c>
      <c r="K17">
        <v>1657377254.5999999</v>
      </c>
      <c r="L17">
        <f t="shared" ref="L17:L48" si="0">(M17)/1000</f>
        <v>4.7257499859785094E-3</v>
      </c>
      <c r="M17">
        <f t="shared" ref="M17:M48" si="1">IF(DB17, AP17, AJ17)</f>
        <v>4.725749985978509</v>
      </c>
      <c r="N17">
        <f t="shared" ref="N17:N48" si="2">IF(DB17, AK17, AI17)</f>
        <v>24.430457244418658</v>
      </c>
      <c r="O17">
        <f t="shared" ref="O17:O48" si="3">DD17 - IF(AW17&gt;1, N17*CX17*100/(AY17*DR17), 0)</f>
        <v>368.62099999999998</v>
      </c>
      <c r="P17">
        <f t="shared" ref="P17:P48" si="4">((V17-L17/2)*O17-N17)/(V17+L17/2)</f>
        <v>232.66945671115414</v>
      </c>
      <c r="Q17">
        <f t="shared" ref="Q17:Q48" si="5">P17*(DK17+DL17)/1000</f>
        <v>23.166425718401953</v>
      </c>
      <c r="R17">
        <f t="shared" ref="R17:R48" si="6">(DD17 - IF(AW17&gt;1, N17*CX17*100/(AY17*DR17), 0))*(DK17+DL17)/1000</f>
        <v>36.702845037990997</v>
      </c>
      <c r="S17">
        <f t="shared" ref="S17:S48" si="7">2/((1/U17-1/T17)+SIGN(U17)*SQRT((1/U17-1/T17)*(1/U17-1/T17) + 4*CY17/((CY17+1)*(CY17+1))*(2*1/U17*1/T17-1/T17*1/T17)))</f>
        <v>0.32003698703334227</v>
      </c>
      <c r="T17">
        <f t="shared" ref="T17:T48" si="8">IF(LEFT(CZ17,1)&lt;&gt;"0",IF(LEFT(CZ17,1)="1",3,DA17),$D$5+$E$5*(DR17*DK17/($K$5*1000))+$F$5*(DR17*DK17/($K$5*1000))*MAX(MIN(CX17,$J$5),$I$5)*MAX(MIN(CX17,$J$5),$I$5)+$G$5*MAX(MIN(CX17,$J$5),$I$5)*(DR17*DK17/($K$5*1000))+$H$5*(DR17*DK17/($K$5*1000))*(DR17*DK17/($K$5*1000)))</f>
        <v>2.9204086771094011</v>
      </c>
      <c r="U17">
        <f t="shared" ref="U17:U48" si="9">L17*(1000-(1000*0.61365*EXP(17.502*Y17/(240.97+Y17))/(DK17+DL17)+DF17)/2)/(1000*0.61365*EXP(17.502*Y17/(240.97+Y17))/(DK17+DL17)-DF17)</f>
        <v>0.3017512916135674</v>
      </c>
      <c r="V17">
        <f t="shared" ref="V17:V48" si="10">1/((CY17+1)/(S17/1.6)+1/(T17/1.37)) + CY17/((CY17+1)/(S17/1.6) + CY17/(T17/1.37))</f>
        <v>0.19015033447013102</v>
      </c>
      <c r="W17">
        <f t="shared" ref="W17:W48" si="11">(CT17*CW17)</f>
        <v>289.54514384759619</v>
      </c>
      <c r="X17">
        <f t="shared" ref="X17:X48" si="12">(DM17+(W17+2*0.95*0.0000000567*(((DM17+$B$7)+273)^4-(DM17+273)^4)-44100*L17)/(1.84*29.3*T17+8*0.95*0.0000000567*(DM17+273)^3))</f>
        <v>28.476558775690702</v>
      </c>
      <c r="Y17">
        <f t="shared" ref="Y17:Y48" si="13">($C$7*DN17+$D$7*DO17+$E$7*X17)</f>
        <v>27.999300000000002</v>
      </c>
      <c r="Z17">
        <f t="shared" ref="Z17:Z48" si="14">0.61365*EXP(17.502*Y17/(240.97+Y17))</f>
        <v>3.7946848240039568</v>
      </c>
      <c r="AA17">
        <f t="shared" ref="AA17:AA48" si="15">(AB17/AC17*100)</f>
        <v>60.169434288464238</v>
      </c>
      <c r="AB17">
        <f t="shared" ref="AB17:AB48" si="16">DF17*(DK17+DL17)/1000</f>
        <v>2.2829342662764001</v>
      </c>
      <c r="AC17">
        <f t="shared" ref="AC17:AC48" si="17">0.61365*EXP(17.502*DM17/(240.97+DM17))</f>
        <v>3.7941760517999206</v>
      </c>
      <c r="AD17">
        <f t="shared" ref="AD17:AD48" si="18">(Z17-DF17*(DK17+DL17)/1000)</f>
        <v>1.5117505577275567</v>
      </c>
      <c r="AE17">
        <f t="shared" ref="AE17:AE48" si="19">(-L17*44100)</f>
        <v>-208.40557438165226</v>
      </c>
      <c r="AF17">
        <f t="shared" ref="AF17:AF48" si="20">2*29.3*T17*0.92*(DM17-Y17)</f>
        <v>-0.36212366698101545</v>
      </c>
      <c r="AG17">
        <f t="shared" ref="AG17:AG48" si="21">2*0.95*0.0000000567*(((DM17+$B$7)+273)^4-(Y17+273)^4)</f>
        <v>-2.7028127950309663E-2</v>
      </c>
      <c r="AH17">
        <f t="shared" ref="AH17:AH48" si="22">W17+AG17+AE17+AF17</f>
        <v>80.750417671012613</v>
      </c>
      <c r="AI17">
        <f t="shared" ref="AI17:AI48" si="23">DJ17*AW17*(DE17-DD17*(1000-AW17*DG17)/(1000-AW17*DF17))/(100*CX17)</f>
        <v>24.430457244418658</v>
      </c>
      <c r="AJ17">
        <f t="shared" ref="AJ17:AJ48" si="24">1000*DJ17*AW17*(DF17-DG17)/(100*CX17*(1000-AW17*DF17))</f>
        <v>4.725749985978509</v>
      </c>
      <c r="AK17">
        <f t="shared" ref="AK17:AK48" si="25">(AL17 - AM17 - DK17*1000/(8.314*(DM17+273.15)) * AO17/DJ17 * AN17) * DJ17/(100*CX17) * (1000 - DG17)/1000</f>
        <v>24.428090306834171</v>
      </c>
      <c r="AL17">
        <v>407.09811480916659</v>
      </c>
      <c r="AM17">
        <v>377.26965454545422</v>
      </c>
      <c r="AN17">
        <v>1.3633210657603491E-4</v>
      </c>
      <c r="AO17">
        <v>67.046673244229353</v>
      </c>
      <c r="AP17">
        <f t="shared" ref="AP17:AP48" si="26">(AR17 - AQ17 + DK17*1000/(8.314*(DM17+273.15)) * AT17/DJ17 * AS17) * DJ17/(100*CX17) * 1000/(1000 - AR17)</f>
        <v>4.7185163939795016</v>
      </c>
      <c r="AQ17">
        <v>17.384650288978669</v>
      </c>
      <c r="AR17">
        <v>22.929568484848492</v>
      </c>
      <c r="AS17">
        <v>-2.1631327194651662E-3</v>
      </c>
      <c r="AT17">
        <v>78.00455717095285</v>
      </c>
      <c r="AU17">
        <v>0</v>
      </c>
      <c r="AV17">
        <v>0</v>
      </c>
      <c r="AW17">
        <f t="shared" ref="AW17:AW48" si="27">IF(AU17*$H$13&gt;=AY17,1,(AY17/(AY17-AU17*$H$13)))</f>
        <v>1</v>
      </c>
      <c r="AX17">
        <f t="shared" ref="AX17:AX48" si="28">(AW17-1)*100</f>
        <v>0</v>
      </c>
      <c r="AY17">
        <f t="shared" ref="AY17:AY48" si="29">MAX(0,($B$13+$C$13*DR17)/(1+$D$13*DR17)*DK17/(DM17+273)*$E$13)</f>
        <v>52427.630907527688</v>
      </c>
      <c r="AZ17" t="s">
        <v>418</v>
      </c>
      <c r="BA17">
        <v>10366.9</v>
      </c>
      <c r="BB17">
        <v>993.59653846153856</v>
      </c>
      <c r="BC17">
        <v>3431.87</v>
      </c>
      <c r="BD17">
        <f t="shared" ref="BD17:BD48" si="30">1-BB17/BC17</f>
        <v>0.71047955241266758</v>
      </c>
      <c r="BE17">
        <v>-3.9894345373445681</v>
      </c>
      <c r="BF17" t="s">
        <v>419</v>
      </c>
      <c r="BG17">
        <v>10351.5</v>
      </c>
      <c r="BH17">
        <v>929.30515384615376</v>
      </c>
      <c r="BI17">
        <v>1351.81</v>
      </c>
      <c r="BJ17">
        <f t="shared" ref="BJ17:BJ48" si="31">1-BH17/BI17</f>
        <v>0.31254750752979055</v>
      </c>
      <c r="BK17">
        <v>0.5</v>
      </c>
      <c r="BL17">
        <f t="shared" ref="BL17:BL48" si="32">CU17</f>
        <v>1513.0751999210343</v>
      </c>
      <c r="BM17">
        <f t="shared" ref="BM17:BM48" si="33">N17</f>
        <v>24.430457244418658</v>
      </c>
      <c r="BN17">
        <f t="shared" ref="BN17:BN48" si="34">BJ17*BK17*BL17</f>
        <v>236.45394122022938</v>
      </c>
      <c r="BO17">
        <f t="shared" ref="BO17:BO48" si="35">(BM17-BE17)/BL17</f>
        <v>1.8782868018223039E-2</v>
      </c>
      <c r="BP17">
        <f t="shared" ref="BP17:BP48" si="36">(BC17-BI17)/BI17</f>
        <v>1.5387221576996768</v>
      </c>
      <c r="BQ17">
        <f t="shared" ref="BQ17:BQ48" si="37">BB17/(BD17+BB17/BI17)</f>
        <v>687.37624492829787</v>
      </c>
      <c r="BR17" t="s">
        <v>420</v>
      </c>
      <c r="BS17">
        <v>626.11</v>
      </c>
      <c r="BT17">
        <f t="shared" ref="BT17:BT48" si="38">IF(BS17&lt;&gt;0, BS17, BQ17)</f>
        <v>626.11</v>
      </c>
      <c r="BU17">
        <f t="shared" ref="BU17:BU48" si="39">1-BT17/BI17</f>
        <v>0.53683579793018255</v>
      </c>
      <c r="BV17">
        <f t="shared" ref="BV17:BV48" si="40">(BI17-BH17)/(BI17-BT17)</f>
        <v>0.58220317783360376</v>
      </c>
      <c r="BW17">
        <f t="shared" ref="BW17:BW48" si="41">(BC17-BI17)/(BC17-BT17)</f>
        <v>0.74135350136861322</v>
      </c>
      <c r="BX17">
        <f t="shared" ref="BX17:BX48" si="42">(BI17-BH17)/(BI17-BB17)</f>
        <v>1.1794778575301583</v>
      </c>
      <c r="BY17">
        <f t="shared" ref="BY17:BY48" si="43">(BC17-BI17)/(BC17-BB17)</f>
        <v>0.85308724915849188</v>
      </c>
      <c r="BZ17">
        <f t="shared" ref="BZ17:BZ48" si="44">(BV17*BT17/BH17)</f>
        <v>0.39225353498227172</v>
      </c>
      <c r="CA17">
        <f t="shared" ref="CA17:CA48" si="45">(1-BZ17)</f>
        <v>0.60774646501772822</v>
      </c>
      <c r="CB17">
        <v>919</v>
      </c>
      <c r="CC17">
        <v>300</v>
      </c>
      <c r="CD17">
        <v>300</v>
      </c>
      <c r="CE17">
        <v>300</v>
      </c>
      <c r="CF17">
        <v>10351.5</v>
      </c>
      <c r="CG17">
        <v>1266.6099999999999</v>
      </c>
      <c r="CH17">
        <v>-7.0754900000000003E-3</v>
      </c>
      <c r="CI17">
        <v>-0.55000000000000004</v>
      </c>
      <c r="CJ17" t="s">
        <v>421</v>
      </c>
      <c r="CK17" t="s">
        <v>421</v>
      </c>
      <c r="CL17" t="s">
        <v>421</v>
      </c>
      <c r="CM17" t="s">
        <v>421</v>
      </c>
      <c r="CN17" t="s">
        <v>421</v>
      </c>
      <c r="CO17" t="s">
        <v>421</v>
      </c>
      <c r="CP17" t="s">
        <v>421</v>
      </c>
      <c r="CQ17" t="s">
        <v>421</v>
      </c>
      <c r="CR17" t="s">
        <v>421</v>
      </c>
      <c r="CS17" t="s">
        <v>421</v>
      </c>
      <c r="CT17">
        <f t="shared" ref="CT17:CT48" si="46">$B$11*DS17+$C$11*DT17+$F$11*EE17*(1-EH17)</f>
        <v>1799.87</v>
      </c>
      <c r="CU17">
        <f t="shared" ref="CU17:CU48" si="47">CT17*CV17</f>
        <v>1513.0751999210343</v>
      </c>
      <c r="CV17">
        <f t="shared" ref="CV17:CV48" si="48">($B$11*$D$9+$C$11*$D$9+$F$11*((ER17+EJ17)/MAX(ER17+EJ17+ES17, 0.1)*$I$9+ES17/MAX(ER17+EJ17+ES17, 0.1)*$J$9))/($B$11+$C$11+$F$11)</f>
        <v>0.84065804748178163</v>
      </c>
      <c r="CW17">
        <f t="shared" ref="CW17:CW48" si="49">($B$11*$K$9+$C$11*$K$9+$F$11*((ER17+EJ17)/MAX(ER17+EJ17+ES17, 0.1)*$P$9+ES17/MAX(ER17+EJ17+ES17, 0.1)*$Q$9))/($B$11+$C$11+$F$11)</f>
        <v>0.16087003163983854</v>
      </c>
      <c r="CX17">
        <v>6</v>
      </c>
      <c r="CY17">
        <v>0.5</v>
      </c>
      <c r="CZ17" t="s">
        <v>422</v>
      </c>
      <c r="DA17">
        <v>2</v>
      </c>
      <c r="DB17" t="b">
        <v>0</v>
      </c>
      <c r="DC17">
        <v>1657377254.5999999</v>
      </c>
      <c r="DD17">
        <v>368.62099999999998</v>
      </c>
      <c r="DE17">
        <v>400.02300000000002</v>
      </c>
      <c r="DF17">
        <v>22.9284</v>
      </c>
      <c r="DG17">
        <v>17.388400000000001</v>
      </c>
      <c r="DH17">
        <v>369.61200000000002</v>
      </c>
      <c r="DI17">
        <v>22.9861</v>
      </c>
      <c r="DJ17">
        <v>500.07900000000001</v>
      </c>
      <c r="DK17">
        <v>99.4679</v>
      </c>
      <c r="DL17">
        <v>0.10007099999999999</v>
      </c>
      <c r="DM17">
        <v>27.997</v>
      </c>
      <c r="DN17">
        <v>27.999300000000002</v>
      </c>
      <c r="DO17">
        <v>999.9</v>
      </c>
      <c r="DP17">
        <v>0</v>
      </c>
      <c r="DQ17">
        <v>0</v>
      </c>
      <c r="DR17">
        <v>10001.200000000001</v>
      </c>
      <c r="DS17">
        <v>0</v>
      </c>
      <c r="DT17">
        <v>1556.35</v>
      </c>
      <c r="DU17">
        <v>-31.402000000000001</v>
      </c>
      <c r="DV17">
        <v>377.27199999999999</v>
      </c>
      <c r="DW17">
        <v>407.10199999999998</v>
      </c>
      <c r="DX17">
        <v>5.5400400000000003</v>
      </c>
      <c r="DY17">
        <v>400.02300000000002</v>
      </c>
      <c r="DZ17">
        <v>17.388400000000001</v>
      </c>
      <c r="EA17">
        <v>2.28064</v>
      </c>
      <c r="EB17">
        <v>1.72959</v>
      </c>
      <c r="EC17">
        <v>19.540299999999998</v>
      </c>
      <c r="ED17">
        <v>15.1646</v>
      </c>
      <c r="EE17">
        <v>1799.87</v>
      </c>
      <c r="EF17">
        <v>0.97800200000000004</v>
      </c>
      <c r="EG17">
        <v>2.19981E-2</v>
      </c>
      <c r="EH17">
        <v>0</v>
      </c>
      <c r="EI17">
        <v>929.15899999999999</v>
      </c>
      <c r="EJ17">
        <v>5.0001199999999999</v>
      </c>
      <c r="EK17">
        <v>16990.2</v>
      </c>
      <c r="EL17">
        <v>14416.8</v>
      </c>
      <c r="EM17">
        <v>45.25</v>
      </c>
      <c r="EN17">
        <v>46.5</v>
      </c>
      <c r="EO17">
        <v>46.186999999999998</v>
      </c>
      <c r="EP17">
        <v>46.186999999999998</v>
      </c>
      <c r="EQ17">
        <v>47</v>
      </c>
      <c r="ER17">
        <v>1755.39</v>
      </c>
      <c r="ES17">
        <v>39.479999999999997</v>
      </c>
      <c r="ET17">
        <v>0</v>
      </c>
      <c r="EU17">
        <v>1634579517.2</v>
      </c>
      <c r="EV17">
        <v>0</v>
      </c>
      <c r="EW17">
        <v>929.30515384615376</v>
      </c>
      <c r="EX17">
        <v>-1.8236581256619271</v>
      </c>
      <c r="EY17">
        <v>33.200000272050573</v>
      </c>
      <c r="EZ17">
        <v>16974.034615384611</v>
      </c>
      <c r="FA17">
        <v>15</v>
      </c>
      <c r="FB17">
        <v>1657377215.0999999</v>
      </c>
      <c r="FC17" t="s">
        <v>423</v>
      </c>
      <c r="FD17">
        <v>1657377210.5999999</v>
      </c>
      <c r="FE17">
        <v>1657377215.0999999</v>
      </c>
      <c r="FF17">
        <v>3</v>
      </c>
      <c r="FG17">
        <v>0.61099999999999999</v>
      </c>
      <c r="FH17">
        <v>-2.8000000000000001E-2</v>
      </c>
      <c r="FI17">
        <v>-0.99099999999999999</v>
      </c>
      <c r="FJ17">
        <v>-5.8000000000000003E-2</v>
      </c>
      <c r="FK17">
        <v>400</v>
      </c>
      <c r="FL17">
        <v>17</v>
      </c>
      <c r="FM17">
        <v>0.06</v>
      </c>
      <c r="FN17">
        <v>0.02</v>
      </c>
      <c r="FO17">
        <v>-31.394097560975609</v>
      </c>
      <c r="FP17">
        <v>0.208607665505259</v>
      </c>
      <c r="FQ17">
        <v>6.0863660060847237E-2</v>
      </c>
      <c r="FR17">
        <v>1</v>
      </c>
      <c r="FS17">
        <v>5.5682878048780493</v>
      </c>
      <c r="FT17">
        <v>5.3213101045289563E-2</v>
      </c>
      <c r="FU17">
        <v>3.053117914623488E-2</v>
      </c>
      <c r="FV17">
        <v>1</v>
      </c>
      <c r="FW17">
        <v>2</v>
      </c>
      <c r="FX17">
        <v>2</v>
      </c>
      <c r="FY17" t="s">
        <v>424</v>
      </c>
      <c r="FZ17">
        <v>2.9343699999999999</v>
      </c>
      <c r="GA17">
        <v>2.7030099999999999</v>
      </c>
      <c r="GB17">
        <v>9.2025499999999996E-2</v>
      </c>
      <c r="GC17">
        <v>9.8461400000000004E-2</v>
      </c>
      <c r="GD17">
        <v>0.11165600000000001</v>
      </c>
      <c r="GE17">
        <v>9.1283299999999998E-2</v>
      </c>
      <c r="GF17">
        <v>32123.8</v>
      </c>
      <c r="GG17">
        <v>17558.8</v>
      </c>
      <c r="GH17">
        <v>31766.799999999999</v>
      </c>
      <c r="GI17">
        <v>21167.9</v>
      </c>
      <c r="GJ17">
        <v>38179.5</v>
      </c>
      <c r="GK17">
        <v>32715.3</v>
      </c>
      <c r="GL17">
        <v>48028.9</v>
      </c>
      <c r="GM17">
        <v>40473</v>
      </c>
      <c r="GN17">
        <v>1.95465</v>
      </c>
      <c r="GO17">
        <v>1.9884500000000001</v>
      </c>
      <c r="GP17">
        <v>7.4416399999999994E-2</v>
      </c>
      <c r="GQ17">
        <v>0</v>
      </c>
      <c r="GR17">
        <v>26.783100000000001</v>
      </c>
      <c r="GS17">
        <v>999.9</v>
      </c>
      <c r="GT17">
        <v>66.2</v>
      </c>
      <c r="GU17">
        <v>31.3</v>
      </c>
      <c r="GV17">
        <v>30.540800000000001</v>
      </c>
      <c r="GW17">
        <v>60.858499999999999</v>
      </c>
      <c r="GX17">
        <v>21.23</v>
      </c>
      <c r="GY17">
        <v>1</v>
      </c>
      <c r="GZ17">
        <v>0.33279700000000001</v>
      </c>
      <c r="HA17">
        <v>2.3713199999999999</v>
      </c>
      <c r="HB17">
        <v>20.133500000000002</v>
      </c>
      <c r="HC17">
        <v>5.1985700000000001</v>
      </c>
      <c r="HD17">
        <v>11.9498</v>
      </c>
      <c r="HE17">
        <v>4.9956500000000004</v>
      </c>
      <c r="HF17">
        <v>3.2909999999999999</v>
      </c>
      <c r="HG17">
        <v>9999</v>
      </c>
      <c r="HH17">
        <v>9999</v>
      </c>
      <c r="HI17">
        <v>9999</v>
      </c>
      <c r="HJ17">
        <v>999.9</v>
      </c>
      <c r="HK17">
        <v>1.8757200000000001</v>
      </c>
      <c r="HL17">
        <v>1.87469</v>
      </c>
      <c r="HM17">
        <v>1.87496</v>
      </c>
      <c r="HN17">
        <v>1.8787499999999999</v>
      </c>
      <c r="HO17">
        <v>1.87239</v>
      </c>
      <c r="HP17">
        <v>1.8699399999999999</v>
      </c>
      <c r="HQ17">
        <v>1.8721000000000001</v>
      </c>
      <c r="HR17">
        <v>1.87544</v>
      </c>
      <c r="HS17">
        <v>0</v>
      </c>
      <c r="HT17">
        <v>0</v>
      </c>
      <c r="HU17">
        <v>0</v>
      </c>
      <c r="HV17">
        <v>0</v>
      </c>
      <c r="HW17" t="s">
        <v>425</v>
      </c>
      <c r="HX17" t="s">
        <v>426</v>
      </c>
      <c r="HY17" t="s">
        <v>427</v>
      </c>
      <c r="HZ17" t="s">
        <v>427</v>
      </c>
      <c r="IA17" t="s">
        <v>427</v>
      </c>
      <c r="IB17" t="s">
        <v>427</v>
      </c>
      <c r="IC17">
        <v>0</v>
      </c>
      <c r="ID17">
        <v>100</v>
      </c>
      <c r="IE17">
        <v>100</v>
      </c>
      <c r="IF17">
        <v>-0.99099999999999999</v>
      </c>
      <c r="IG17">
        <v>-5.7700000000000001E-2</v>
      </c>
      <c r="IH17">
        <v>-0.99055000000004156</v>
      </c>
      <c r="II17">
        <v>0</v>
      </c>
      <c r="IJ17">
        <v>0</v>
      </c>
      <c r="IK17">
        <v>0</v>
      </c>
      <c r="IL17">
        <v>-5.7704761904762591E-2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0.7</v>
      </c>
      <c r="IU17">
        <v>0.7</v>
      </c>
      <c r="IV17">
        <v>1.0083</v>
      </c>
      <c r="IW17">
        <v>2.35107</v>
      </c>
      <c r="IX17">
        <v>1.5490699999999999</v>
      </c>
      <c r="IY17">
        <v>2.3107899999999999</v>
      </c>
      <c r="IZ17">
        <v>1.5918000000000001</v>
      </c>
      <c r="JA17">
        <v>2.34497</v>
      </c>
      <c r="JB17">
        <v>35.521799999999999</v>
      </c>
      <c r="JC17">
        <v>24.087499999999999</v>
      </c>
      <c r="JD17">
        <v>18</v>
      </c>
      <c r="JE17">
        <v>510.73</v>
      </c>
      <c r="JF17">
        <v>512.99900000000002</v>
      </c>
      <c r="JG17">
        <v>23.092600000000001</v>
      </c>
      <c r="JH17">
        <v>31.61</v>
      </c>
      <c r="JI17">
        <v>30.000299999999999</v>
      </c>
      <c r="JJ17">
        <v>31.763400000000001</v>
      </c>
      <c r="JK17">
        <v>31.792899999999999</v>
      </c>
      <c r="JL17">
        <v>20.224299999999999</v>
      </c>
      <c r="JM17">
        <v>46.859000000000002</v>
      </c>
      <c r="JN17">
        <v>0</v>
      </c>
      <c r="JO17">
        <v>23.092700000000001</v>
      </c>
      <c r="JP17">
        <v>400</v>
      </c>
      <c r="JQ17">
        <v>17.452400000000001</v>
      </c>
      <c r="JR17">
        <v>99.7697</v>
      </c>
      <c r="JS17">
        <v>98.974400000000003</v>
      </c>
    </row>
    <row r="18" spans="1:279" x14ac:dyDescent="0.25">
      <c r="A18">
        <v>2</v>
      </c>
      <c r="B18">
        <v>1657377369.0999999</v>
      </c>
      <c r="C18">
        <v>114.5</v>
      </c>
      <c r="D18" t="s">
        <v>428</v>
      </c>
      <c r="E18" t="s">
        <v>429</v>
      </c>
      <c r="F18" t="s">
        <v>413</v>
      </c>
      <c r="G18" t="s">
        <v>414</v>
      </c>
      <c r="H18" t="s">
        <v>415</v>
      </c>
      <c r="I18" t="s">
        <v>416</v>
      </c>
      <c r="J18" t="s">
        <v>417</v>
      </c>
      <c r="K18">
        <v>1657377369.0999999</v>
      </c>
      <c r="L18">
        <f t="shared" si="0"/>
        <v>4.7456176302067953E-3</v>
      </c>
      <c r="M18">
        <f t="shared" si="1"/>
        <v>4.7456176302067954</v>
      </c>
      <c r="N18">
        <f t="shared" si="2"/>
        <v>17.762096193887384</v>
      </c>
      <c r="O18">
        <f t="shared" si="3"/>
        <v>277.22000000000003</v>
      </c>
      <c r="P18">
        <f t="shared" si="4"/>
        <v>179.83548628392023</v>
      </c>
      <c r="Q18">
        <f t="shared" si="5"/>
        <v>17.905922640737568</v>
      </c>
      <c r="R18">
        <f t="shared" si="6"/>
        <v>27.602337987000002</v>
      </c>
      <c r="S18">
        <f t="shared" si="7"/>
        <v>0.32603356696984215</v>
      </c>
      <c r="T18">
        <f t="shared" si="8"/>
        <v>2.9182329486144973</v>
      </c>
      <c r="U18">
        <f t="shared" si="9"/>
        <v>0.30706474027116726</v>
      </c>
      <c r="V18">
        <f t="shared" si="10"/>
        <v>0.1935277053975919</v>
      </c>
      <c r="W18">
        <f t="shared" si="11"/>
        <v>289.57387184761143</v>
      </c>
      <c r="X18">
        <f t="shared" si="12"/>
        <v>28.429293413533351</v>
      </c>
      <c r="Y18">
        <f t="shared" si="13"/>
        <v>27.9603</v>
      </c>
      <c r="Z18">
        <f t="shared" si="14"/>
        <v>3.786065864377103</v>
      </c>
      <c r="AA18">
        <f t="shared" si="15"/>
        <v>60.617895641744759</v>
      </c>
      <c r="AB18">
        <f t="shared" si="16"/>
        <v>2.2942439638649996</v>
      </c>
      <c r="AC18">
        <f t="shared" si="17"/>
        <v>3.784763459002459</v>
      </c>
      <c r="AD18">
        <f t="shared" si="18"/>
        <v>1.4918219005121034</v>
      </c>
      <c r="AE18">
        <f t="shared" si="19"/>
        <v>-209.28173749211967</v>
      </c>
      <c r="AF18">
        <f t="shared" si="20"/>
        <v>-0.9282338708817307</v>
      </c>
      <c r="AG18">
        <f t="shared" si="21"/>
        <v>-6.9304833632785542E-2</v>
      </c>
      <c r="AH18">
        <f t="shared" si="22"/>
        <v>79.294595650977257</v>
      </c>
      <c r="AI18">
        <f t="shared" si="23"/>
        <v>17.762096193887384</v>
      </c>
      <c r="AJ18">
        <f t="shared" si="24"/>
        <v>4.7456176302067954</v>
      </c>
      <c r="AK18">
        <f t="shared" si="25"/>
        <v>17.70933144703379</v>
      </c>
      <c r="AL18">
        <v>305.29728837201219</v>
      </c>
      <c r="AM18">
        <v>283.73553333333319</v>
      </c>
      <c r="AN18">
        <v>-1.192585175607983E-2</v>
      </c>
      <c r="AO18">
        <v>67.047662051743302</v>
      </c>
      <c r="AP18">
        <f t="shared" si="26"/>
        <v>4.7253234213497661</v>
      </c>
      <c r="AQ18">
        <v>17.542591582597041</v>
      </c>
      <c r="AR18">
        <v>23.041999393939388</v>
      </c>
      <c r="AS18">
        <v>6.3408570038001252E-3</v>
      </c>
      <c r="AT18">
        <v>78.015802220814223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52372.594598782547</v>
      </c>
      <c r="AZ18" t="s">
        <v>418</v>
      </c>
      <c r="BA18">
        <v>10366.9</v>
      </c>
      <c r="BB18">
        <v>993.59653846153856</v>
      </c>
      <c r="BC18">
        <v>3431.87</v>
      </c>
      <c r="BD18">
        <f t="shared" si="30"/>
        <v>0.71047955241266758</v>
      </c>
      <c r="BE18">
        <v>-3.9894345373445681</v>
      </c>
      <c r="BF18" t="s">
        <v>430</v>
      </c>
      <c r="BG18">
        <v>10350.299999999999</v>
      </c>
      <c r="BH18">
        <v>887.79916000000003</v>
      </c>
      <c r="BI18">
        <v>1241.47</v>
      </c>
      <c r="BJ18">
        <f t="shared" si="31"/>
        <v>0.28488069788234915</v>
      </c>
      <c r="BK18">
        <v>0.5</v>
      </c>
      <c r="BL18">
        <f t="shared" si="32"/>
        <v>1513.226399921042</v>
      </c>
      <c r="BM18">
        <f t="shared" si="33"/>
        <v>17.762096193887384</v>
      </c>
      <c r="BN18">
        <f t="shared" si="34"/>
        <v>215.54449643175062</v>
      </c>
      <c r="BO18">
        <f t="shared" si="35"/>
        <v>1.4374273890785223E-2</v>
      </c>
      <c r="BP18">
        <f t="shared" si="36"/>
        <v>1.76435999258943</v>
      </c>
      <c r="BQ18">
        <f t="shared" si="37"/>
        <v>657.65455839915535</v>
      </c>
      <c r="BR18" t="s">
        <v>431</v>
      </c>
      <c r="BS18">
        <v>615.95000000000005</v>
      </c>
      <c r="BT18">
        <f t="shared" si="38"/>
        <v>615.95000000000005</v>
      </c>
      <c r="BU18">
        <f t="shared" si="39"/>
        <v>0.50385430175517731</v>
      </c>
      <c r="BV18">
        <f t="shared" si="40"/>
        <v>0.56540292876326892</v>
      </c>
      <c r="BW18">
        <f t="shared" si="41"/>
        <v>0.77786300747180304</v>
      </c>
      <c r="BX18">
        <f t="shared" si="42"/>
        <v>1.4268201113781696</v>
      </c>
      <c r="BY18">
        <f t="shared" si="43"/>
        <v>0.89834058178935239</v>
      </c>
      <c r="BZ18">
        <f t="shared" si="44"/>
        <v>0.39227333124727837</v>
      </c>
      <c r="CA18">
        <f t="shared" si="45"/>
        <v>0.60772666875272163</v>
      </c>
      <c r="CB18">
        <v>921</v>
      </c>
      <c r="CC18">
        <v>300</v>
      </c>
      <c r="CD18">
        <v>300</v>
      </c>
      <c r="CE18">
        <v>300</v>
      </c>
      <c r="CF18">
        <v>10350.299999999999</v>
      </c>
      <c r="CG18">
        <v>1170.77</v>
      </c>
      <c r="CH18">
        <v>-7.0738700000000003E-3</v>
      </c>
      <c r="CI18">
        <v>0.64</v>
      </c>
      <c r="CJ18" t="s">
        <v>421</v>
      </c>
      <c r="CK18" t="s">
        <v>421</v>
      </c>
      <c r="CL18" t="s">
        <v>421</v>
      </c>
      <c r="CM18" t="s">
        <v>421</v>
      </c>
      <c r="CN18" t="s">
        <v>421</v>
      </c>
      <c r="CO18" t="s">
        <v>421</v>
      </c>
      <c r="CP18" t="s">
        <v>421</v>
      </c>
      <c r="CQ18" t="s">
        <v>421</v>
      </c>
      <c r="CR18" t="s">
        <v>421</v>
      </c>
      <c r="CS18" t="s">
        <v>421</v>
      </c>
      <c r="CT18">
        <f t="shared" si="46"/>
        <v>1800.05</v>
      </c>
      <c r="CU18">
        <f t="shared" si="47"/>
        <v>1513.226399921042</v>
      </c>
      <c r="CV18">
        <f t="shared" si="48"/>
        <v>0.84065798167886563</v>
      </c>
      <c r="CW18">
        <f t="shared" si="49"/>
        <v>0.16086990464021078</v>
      </c>
      <c r="CX18">
        <v>6</v>
      </c>
      <c r="CY18">
        <v>0.5</v>
      </c>
      <c r="CZ18" t="s">
        <v>422</v>
      </c>
      <c r="DA18">
        <v>2</v>
      </c>
      <c r="DB18" t="b">
        <v>0</v>
      </c>
      <c r="DC18">
        <v>1657377369.0999999</v>
      </c>
      <c r="DD18">
        <v>277.22000000000003</v>
      </c>
      <c r="DE18">
        <v>300.10899999999998</v>
      </c>
      <c r="DF18">
        <v>23.041899999999998</v>
      </c>
      <c r="DG18">
        <v>17.479399999999998</v>
      </c>
      <c r="DH18">
        <v>278.36200000000002</v>
      </c>
      <c r="DI18">
        <v>23.101099999999999</v>
      </c>
      <c r="DJ18">
        <v>500.09199999999998</v>
      </c>
      <c r="DK18">
        <v>99.468199999999996</v>
      </c>
      <c r="DL18">
        <v>0.10015</v>
      </c>
      <c r="DM18">
        <v>27.9544</v>
      </c>
      <c r="DN18">
        <v>27.9603</v>
      </c>
      <c r="DO18">
        <v>999.9</v>
      </c>
      <c r="DP18">
        <v>0</v>
      </c>
      <c r="DQ18">
        <v>0</v>
      </c>
      <c r="DR18">
        <v>9988.75</v>
      </c>
      <c r="DS18">
        <v>0</v>
      </c>
      <c r="DT18">
        <v>1474.99</v>
      </c>
      <c r="DU18">
        <v>-22.889199999999999</v>
      </c>
      <c r="DV18">
        <v>283.75799999999998</v>
      </c>
      <c r="DW18">
        <v>305.44799999999998</v>
      </c>
      <c r="DX18">
        <v>5.5625299999999998</v>
      </c>
      <c r="DY18">
        <v>300.10899999999998</v>
      </c>
      <c r="DZ18">
        <v>17.479399999999998</v>
      </c>
      <c r="EA18">
        <v>2.2919399999999999</v>
      </c>
      <c r="EB18">
        <v>1.73865</v>
      </c>
      <c r="EC18">
        <v>19.619900000000001</v>
      </c>
      <c r="ED18">
        <v>15.245799999999999</v>
      </c>
      <c r="EE18">
        <v>1800.05</v>
      </c>
      <c r="EF18">
        <v>0.97800600000000004</v>
      </c>
      <c r="EG18">
        <v>2.1994400000000001E-2</v>
      </c>
      <c r="EH18">
        <v>0</v>
      </c>
      <c r="EI18">
        <v>887.423</v>
      </c>
      <c r="EJ18">
        <v>5.0001199999999999</v>
      </c>
      <c r="EK18">
        <v>16175.1</v>
      </c>
      <c r="EL18">
        <v>14418.2</v>
      </c>
      <c r="EM18">
        <v>45.25</v>
      </c>
      <c r="EN18">
        <v>46.561999999999998</v>
      </c>
      <c r="EO18">
        <v>46.25</v>
      </c>
      <c r="EP18">
        <v>46.125</v>
      </c>
      <c r="EQ18">
        <v>47</v>
      </c>
      <c r="ER18">
        <v>1755.57</v>
      </c>
      <c r="ES18">
        <v>39.479999999999997</v>
      </c>
      <c r="ET18">
        <v>0</v>
      </c>
      <c r="EU18">
        <v>113.7999999523163</v>
      </c>
      <c r="EV18">
        <v>0</v>
      </c>
      <c r="EW18">
        <v>887.79916000000003</v>
      </c>
      <c r="EX18">
        <v>0.11961538184385299</v>
      </c>
      <c r="EY18">
        <v>160.753846502134</v>
      </c>
      <c r="EZ18">
        <v>16191.575999999999</v>
      </c>
      <c r="FA18">
        <v>15</v>
      </c>
      <c r="FB18">
        <v>1657377333.5999999</v>
      </c>
      <c r="FC18" t="s">
        <v>432</v>
      </c>
      <c r="FD18">
        <v>1657377320.5999999</v>
      </c>
      <c r="FE18">
        <v>1657377333.5999999</v>
      </c>
      <c r="FF18">
        <v>4</v>
      </c>
      <c r="FG18">
        <v>-0.152</v>
      </c>
      <c r="FH18">
        <v>-1E-3</v>
      </c>
      <c r="FI18">
        <v>-1.143</v>
      </c>
      <c r="FJ18">
        <v>-5.8999999999999997E-2</v>
      </c>
      <c r="FK18">
        <v>300</v>
      </c>
      <c r="FL18">
        <v>17</v>
      </c>
      <c r="FM18">
        <v>7.0000000000000007E-2</v>
      </c>
      <c r="FN18">
        <v>0.01</v>
      </c>
      <c r="FO18">
        <v>-22.781672499999999</v>
      </c>
      <c r="FP18">
        <v>0.45088592870550193</v>
      </c>
      <c r="FQ18">
        <v>5.7169012530828657E-2</v>
      </c>
      <c r="FR18">
        <v>1</v>
      </c>
      <c r="FS18">
        <v>5.4897127499999998</v>
      </c>
      <c r="FT18">
        <v>4.2494971857394218E-2</v>
      </c>
      <c r="FU18">
        <v>2.3494611189323861E-2</v>
      </c>
      <c r="FV18">
        <v>1</v>
      </c>
      <c r="FW18">
        <v>2</v>
      </c>
      <c r="FX18">
        <v>2</v>
      </c>
      <c r="FY18" t="s">
        <v>424</v>
      </c>
      <c r="FZ18">
        <v>2.9343699999999999</v>
      </c>
      <c r="GA18">
        <v>2.7029800000000002</v>
      </c>
      <c r="GB18">
        <v>7.3054499999999994E-2</v>
      </c>
      <c r="GC18">
        <v>7.8347899999999998E-2</v>
      </c>
      <c r="GD18">
        <v>0.112043</v>
      </c>
      <c r="GE18">
        <v>9.1616400000000001E-2</v>
      </c>
      <c r="GF18">
        <v>32792.1</v>
      </c>
      <c r="GG18">
        <v>17949.8</v>
      </c>
      <c r="GH18">
        <v>31764</v>
      </c>
      <c r="GI18">
        <v>21166.9</v>
      </c>
      <c r="GJ18">
        <v>38159.599999999999</v>
      </c>
      <c r="GK18">
        <v>32701.599999999999</v>
      </c>
      <c r="GL18">
        <v>48025.4</v>
      </c>
      <c r="GM18">
        <v>40471.4</v>
      </c>
      <c r="GN18">
        <v>1.95435</v>
      </c>
      <c r="GO18">
        <v>1.98552</v>
      </c>
      <c r="GP18">
        <v>7.1749099999999996E-2</v>
      </c>
      <c r="GQ18">
        <v>0</v>
      </c>
      <c r="GR18">
        <v>26.787600000000001</v>
      </c>
      <c r="GS18">
        <v>999.9</v>
      </c>
      <c r="GT18">
        <v>66.2</v>
      </c>
      <c r="GU18">
        <v>31.4</v>
      </c>
      <c r="GV18">
        <v>30.7148</v>
      </c>
      <c r="GW18">
        <v>60.368499999999997</v>
      </c>
      <c r="GX18">
        <v>20.9816</v>
      </c>
      <c r="GY18">
        <v>1</v>
      </c>
      <c r="GZ18">
        <v>0.33405200000000002</v>
      </c>
      <c r="HA18">
        <v>1.86843</v>
      </c>
      <c r="HB18">
        <v>20.1402</v>
      </c>
      <c r="HC18">
        <v>5.1972199999999997</v>
      </c>
      <c r="HD18">
        <v>11.9496</v>
      </c>
      <c r="HE18">
        <v>4.9957000000000003</v>
      </c>
      <c r="HF18">
        <v>3.2909999999999999</v>
      </c>
      <c r="HG18">
        <v>9999</v>
      </c>
      <c r="HH18">
        <v>9999</v>
      </c>
      <c r="HI18">
        <v>9999</v>
      </c>
      <c r="HJ18">
        <v>999.9</v>
      </c>
      <c r="HK18">
        <v>1.87575</v>
      </c>
      <c r="HL18">
        <v>1.87469</v>
      </c>
      <c r="HM18">
        <v>1.875</v>
      </c>
      <c r="HN18">
        <v>1.8788100000000001</v>
      </c>
      <c r="HO18">
        <v>1.8724099999999999</v>
      </c>
      <c r="HP18">
        <v>1.8699600000000001</v>
      </c>
      <c r="HQ18">
        <v>1.8721000000000001</v>
      </c>
      <c r="HR18">
        <v>1.8754599999999999</v>
      </c>
      <c r="HS18">
        <v>0</v>
      </c>
      <c r="HT18">
        <v>0</v>
      </c>
      <c r="HU18">
        <v>0</v>
      </c>
      <c r="HV18">
        <v>0</v>
      </c>
      <c r="HW18" t="s">
        <v>425</v>
      </c>
      <c r="HX18" t="s">
        <v>426</v>
      </c>
      <c r="HY18" t="s">
        <v>427</v>
      </c>
      <c r="HZ18" t="s">
        <v>427</v>
      </c>
      <c r="IA18" t="s">
        <v>427</v>
      </c>
      <c r="IB18" t="s">
        <v>427</v>
      </c>
      <c r="IC18">
        <v>0</v>
      </c>
      <c r="ID18">
        <v>100</v>
      </c>
      <c r="IE18">
        <v>100</v>
      </c>
      <c r="IF18">
        <v>-1.1419999999999999</v>
      </c>
      <c r="IG18">
        <v>-5.9200000000000003E-2</v>
      </c>
      <c r="IH18">
        <v>-1.1425500000000279</v>
      </c>
      <c r="II18">
        <v>0</v>
      </c>
      <c r="IJ18">
        <v>0</v>
      </c>
      <c r="IK18">
        <v>0</v>
      </c>
      <c r="IL18">
        <v>-5.9174999999996203E-2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0.8</v>
      </c>
      <c r="IU18">
        <v>0.6</v>
      </c>
      <c r="IV18">
        <v>0.80322300000000002</v>
      </c>
      <c r="IW18">
        <v>2.3706100000000001</v>
      </c>
      <c r="IX18">
        <v>1.5490699999999999</v>
      </c>
      <c r="IY18">
        <v>2.3107899999999999</v>
      </c>
      <c r="IZ18">
        <v>1.5918000000000001</v>
      </c>
      <c r="JA18">
        <v>2.2314500000000002</v>
      </c>
      <c r="JB18">
        <v>35.637999999999998</v>
      </c>
      <c r="JC18">
        <v>24.087499999999999</v>
      </c>
      <c r="JD18">
        <v>18</v>
      </c>
      <c r="JE18">
        <v>510.84699999999998</v>
      </c>
      <c r="JF18">
        <v>511.22199999999998</v>
      </c>
      <c r="JG18">
        <v>23.1571</v>
      </c>
      <c r="JH18">
        <v>31.6433</v>
      </c>
      <c r="JI18">
        <v>29.9998</v>
      </c>
      <c r="JJ18">
        <v>31.802399999999999</v>
      </c>
      <c r="JK18">
        <v>31.829599999999999</v>
      </c>
      <c r="JL18">
        <v>16.120799999999999</v>
      </c>
      <c r="JM18">
        <v>47.2211</v>
      </c>
      <c r="JN18">
        <v>0</v>
      </c>
      <c r="JO18">
        <v>23.177099999999999</v>
      </c>
      <c r="JP18">
        <v>300</v>
      </c>
      <c r="JQ18">
        <v>17.399699999999999</v>
      </c>
      <c r="JR18">
        <v>99.761799999999994</v>
      </c>
      <c r="JS18">
        <v>98.970399999999998</v>
      </c>
    </row>
    <row r="19" spans="1:279" x14ac:dyDescent="0.25">
      <c r="A19">
        <v>3</v>
      </c>
      <c r="B19">
        <v>1657377509.0999999</v>
      </c>
      <c r="C19">
        <v>254.5</v>
      </c>
      <c r="D19" t="s">
        <v>433</v>
      </c>
      <c r="E19" t="s">
        <v>434</v>
      </c>
      <c r="F19" t="s">
        <v>413</v>
      </c>
      <c r="G19" t="s">
        <v>414</v>
      </c>
      <c r="H19" t="s">
        <v>415</v>
      </c>
      <c r="I19" t="s">
        <v>416</v>
      </c>
      <c r="J19" t="s">
        <v>417</v>
      </c>
      <c r="K19">
        <v>1657377509.0999999</v>
      </c>
      <c r="L19">
        <f t="shared" si="0"/>
        <v>4.8199556733913946E-3</v>
      </c>
      <c r="M19">
        <f t="shared" si="1"/>
        <v>4.8199556733913944</v>
      </c>
      <c r="N19">
        <f t="shared" si="2"/>
        <v>10.360346189713924</v>
      </c>
      <c r="O19">
        <f t="shared" si="3"/>
        <v>186.488</v>
      </c>
      <c r="P19">
        <f t="shared" si="4"/>
        <v>129.51830622298283</v>
      </c>
      <c r="Q19">
        <f t="shared" si="5"/>
        <v>12.896835336219716</v>
      </c>
      <c r="R19">
        <f t="shared" si="6"/>
        <v>18.569614584367997</v>
      </c>
      <c r="S19">
        <f t="shared" si="7"/>
        <v>0.3290039732486767</v>
      </c>
      <c r="T19">
        <f t="shared" si="8"/>
        <v>2.9251350347119645</v>
      </c>
      <c r="U19">
        <f t="shared" si="9"/>
        <v>0.3097416043276115</v>
      </c>
      <c r="V19">
        <f t="shared" si="10"/>
        <v>0.19522510385081637</v>
      </c>
      <c r="W19">
        <f t="shared" si="11"/>
        <v>289.56429584760633</v>
      </c>
      <c r="X19">
        <f t="shared" si="12"/>
        <v>28.476325630007363</v>
      </c>
      <c r="Y19">
        <f t="shared" si="13"/>
        <v>27.96</v>
      </c>
      <c r="Z19">
        <f t="shared" si="14"/>
        <v>3.7859996309404589</v>
      </c>
      <c r="AA19">
        <f t="shared" si="15"/>
        <v>60.102622968481064</v>
      </c>
      <c r="AB19">
        <f t="shared" si="16"/>
        <v>2.2837116902170003</v>
      </c>
      <c r="AC19">
        <f t="shared" si="17"/>
        <v>3.7996872306465246</v>
      </c>
      <c r="AD19">
        <f t="shared" si="18"/>
        <v>1.5022879407234586</v>
      </c>
      <c r="AE19">
        <f t="shared" si="19"/>
        <v>-212.56004519656051</v>
      </c>
      <c r="AF19">
        <f t="shared" si="20"/>
        <v>9.7616225714667912</v>
      </c>
      <c r="AG19">
        <f t="shared" si="21"/>
        <v>0.72735699181618074</v>
      </c>
      <c r="AH19">
        <f t="shared" si="22"/>
        <v>87.49323021432879</v>
      </c>
      <c r="AI19">
        <f t="shared" si="23"/>
        <v>10.360346189713924</v>
      </c>
      <c r="AJ19">
        <f t="shared" si="24"/>
        <v>4.8199556733913944</v>
      </c>
      <c r="AK19">
        <f t="shared" si="25"/>
        <v>10.390614501607088</v>
      </c>
      <c r="AL19">
        <v>203.55062810902729</v>
      </c>
      <c r="AM19">
        <v>190.869</v>
      </c>
      <c r="AN19">
        <v>-4.9114012525483845E-4</v>
      </c>
      <c r="AO19">
        <v>67.048616399158931</v>
      </c>
      <c r="AP19">
        <f t="shared" si="26"/>
        <v>4.8152586287685537</v>
      </c>
      <c r="AQ19">
        <v>17.286611036049411</v>
      </c>
      <c r="AR19">
        <v>22.93558606060606</v>
      </c>
      <c r="AS19">
        <v>-7.8849770950592882E-4</v>
      </c>
      <c r="AT19">
        <v>78.025699481500652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52559.21301102719</v>
      </c>
      <c r="AZ19" t="s">
        <v>418</v>
      </c>
      <c r="BA19">
        <v>10366.9</v>
      </c>
      <c r="BB19">
        <v>993.59653846153856</v>
      </c>
      <c r="BC19">
        <v>3431.87</v>
      </c>
      <c r="BD19">
        <f t="shared" si="30"/>
        <v>0.71047955241266758</v>
      </c>
      <c r="BE19">
        <v>-3.9894345373445681</v>
      </c>
      <c r="BF19" t="s">
        <v>435</v>
      </c>
      <c r="BG19">
        <v>10349.700000000001</v>
      </c>
      <c r="BH19">
        <v>873.22211538461534</v>
      </c>
      <c r="BI19">
        <v>1158.78</v>
      </c>
      <c r="BJ19">
        <f t="shared" si="31"/>
        <v>0.24642976631921909</v>
      </c>
      <c r="BK19">
        <v>0.5</v>
      </c>
      <c r="BL19">
        <f t="shared" si="32"/>
        <v>1513.1759999210394</v>
      </c>
      <c r="BM19">
        <f t="shared" si="33"/>
        <v>10.360346189713924</v>
      </c>
      <c r="BN19">
        <f t="shared" si="34"/>
        <v>186.44580403019623</v>
      </c>
      <c r="BO19">
        <f t="shared" si="35"/>
        <v>9.4832198817634515E-3</v>
      </c>
      <c r="BP19">
        <f t="shared" si="36"/>
        <v>1.9616234315400682</v>
      </c>
      <c r="BQ19">
        <f t="shared" si="37"/>
        <v>633.6995139826895</v>
      </c>
      <c r="BR19" t="s">
        <v>436</v>
      </c>
      <c r="BS19">
        <v>614.1</v>
      </c>
      <c r="BT19">
        <f t="shared" si="38"/>
        <v>614.1</v>
      </c>
      <c r="BU19">
        <f t="shared" si="39"/>
        <v>0.47004608294930872</v>
      </c>
      <c r="BV19">
        <f t="shared" si="40"/>
        <v>0.52426724795363266</v>
      </c>
      <c r="BW19">
        <f t="shared" si="41"/>
        <v>0.80669820460860897</v>
      </c>
      <c r="BX19">
        <f t="shared" si="42"/>
        <v>1.72873168993916</v>
      </c>
      <c r="BY19">
        <f t="shared" si="43"/>
        <v>0.93225392305494859</v>
      </c>
      <c r="BZ19">
        <f t="shared" si="44"/>
        <v>0.36869487304100185</v>
      </c>
      <c r="CA19">
        <f t="shared" si="45"/>
        <v>0.63130512695899821</v>
      </c>
      <c r="CB19">
        <v>923</v>
      </c>
      <c r="CC19">
        <v>300</v>
      </c>
      <c r="CD19">
        <v>300</v>
      </c>
      <c r="CE19">
        <v>300</v>
      </c>
      <c r="CF19">
        <v>10349.700000000001</v>
      </c>
      <c r="CG19">
        <v>1106.7</v>
      </c>
      <c r="CH19">
        <v>-7.0732499999999997E-3</v>
      </c>
      <c r="CI19">
        <v>1.6</v>
      </c>
      <c r="CJ19" t="s">
        <v>421</v>
      </c>
      <c r="CK19" t="s">
        <v>421</v>
      </c>
      <c r="CL19" t="s">
        <v>421</v>
      </c>
      <c r="CM19" t="s">
        <v>421</v>
      </c>
      <c r="CN19" t="s">
        <v>421</v>
      </c>
      <c r="CO19" t="s">
        <v>421</v>
      </c>
      <c r="CP19" t="s">
        <v>421</v>
      </c>
      <c r="CQ19" t="s">
        <v>421</v>
      </c>
      <c r="CR19" t="s">
        <v>421</v>
      </c>
      <c r="CS19" t="s">
        <v>421</v>
      </c>
      <c r="CT19">
        <f t="shared" si="46"/>
        <v>1799.99</v>
      </c>
      <c r="CU19">
        <f t="shared" si="47"/>
        <v>1513.1759999210394</v>
      </c>
      <c r="CV19">
        <f t="shared" si="48"/>
        <v>0.84065800361170862</v>
      </c>
      <c r="CW19">
        <f t="shared" si="49"/>
        <v>0.16086994697059781</v>
      </c>
      <c r="CX19">
        <v>6</v>
      </c>
      <c r="CY19">
        <v>0.5</v>
      </c>
      <c r="CZ19" t="s">
        <v>422</v>
      </c>
      <c r="DA19">
        <v>2</v>
      </c>
      <c r="DB19" t="b">
        <v>0</v>
      </c>
      <c r="DC19">
        <v>1657377509.0999999</v>
      </c>
      <c r="DD19">
        <v>186.488</v>
      </c>
      <c r="DE19">
        <v>199.995</v>
      </c>
      <c r="DF19">
        <v>22.9345</v>
      </c>
      <c r="DG19">
        <v>17.2849</v>
      </c>
      <c r="DH19">
        <v>187.55</v>
      </c>
      <c r="DI19">
        <v>22.996200000000002</v>
      </c>
      <c r="DJ19">
        <v>500.15</v>
      </c>
      <c r="DK19">
        <v>99.474999999999994</v>
      </c>
      <c r="DL19">
        <v>0.100386</v>
      </c>
      <c r="DM19">
        <v>28.021899999999999</v>
      </c>
      <c r="DN19">
        <v>27.96</v>
      </c>
      <c r="DO19">
        <v>999.9</v>
      </c>
      <c r="DP19">
        <v>0</v>
      </c>
      <c r="DQ19">
        <v>0</v>
      </c>
      <c r="DR19">
        <v>10027.5</v>
      </c>
      <c r="DS19">
        <v>0</v>
      </c>
      <c r="DT19">
        <v>1482.19</v>
      </c>
      <c r="DU19">
        <v>-13.507199999999999</v>
      </c>
      <c r="DV19">
        <v>190.86500000000001</v>
      </c>
      <c r="DW19">
        <v>203.51300000000001</v>
      </c>
      <c r="DX19">
        <v>5.6495600000000001</v>
      </c>
      <c r="DY19">
        <v>199.995</v>
      </c>
      <c r="DZ19">
        <v>17.2849</v>
      </c>
      <c r="EA19">
        <v>2.2814000000000001</v>
      </c>
      <c r="EB19">
        <v>1.7194100000000001</v>
      </c>
      <c r="EC19">
        <v>19.5457</v>
      </c>
      <c r="ED19">
        <v>15.072800000000001</v>
      </c>
      <c r="EE19">
        <v>1799.99</v>
      </c>
      <c r="EF19">
        <v>0.97800600000000004</v>
      </c>
      <c r="EG19">
        <v>2.1994400000000001E-2</v>
      </c>
      <c r="EH19">
        <v>0</v>
      </c>
      <c r="EI19">
        <v>873.35199999999998</v>
      </c>
      <c r="EJ19">
        <v>5.0001199999999999</v>
      </c>
      <c r="EK19">
        <v>15944.2</v>
      </c>
      <c r="EL19">
        <v>14417.8</v>
      </c>
      <c r="EM19">
        <v>45.311999999999998</v>
      </c>
      <c r="EN19">
        <v>46.375</v>
      </c>
      <c r="EO19">
        <v>46.186999999999998</v>
      </c>
      <c r="EP19">
        <v>46.061999999999998</v>
      </c>
      <c r="EQ19">
        <v>46.936999999999998</v>
      </c>
      <c r="ER19">
        <v>1755.51</v>
      </c>
      <c r="ES19">
        <v>39.479999999999997</v>
      </c>
      <c r="ET19">
        <v>0</v>
      </c>
      <c r="EU19">
        <v>139.5999999046326</v>
      </c>
      <c r="EV19">
        <v>0</v>
      </c>
      <c r="EW19">
        <v>873.22211538461534</v>
      </c>
      <c r="EX19">
        <v>-1.2957263282341929E-2</v>
      </c>
      <c r="EY19">
        <v>319.288888673364</v>
      </c>
      <c r="EZ19">
        <v>15902.369230769231</v>
      </c>
      <c r="FA19">
        <v>15</v>
      </c>
      <c r="FB19">
        <v>1657377465.5999999</v>
      </c>
      <c r="FC19" t="s">
        <v>437</v>
      </c>
      <c r="FD19">
        <v>1657377452.0999999</v>
      </c>
      <c r="FE19">
        <v>1657377465.5999999</v>
      </c>
      <c r="FF19">
        <v>5</v>
      </c>
      <c r="FG19">
        <v>8.1000000000000003E-2</v>
      </c>
      <c r="FH19">
        <v>-3.0000000000000001E-3</v>
      </c>
      <c r="FI19">
        <v>-1.0620000000000001</v>
      </c>
      <c r="FJ19">
        <v>-6.2E-2</v>
      </c>
      <c r="FK19">
        <v>200</v>
      </c>
      <c r="FL19">
        <v>17</v>
      </c>
      <c r="FM19">
        <v>7.0000000000000007E-2</v>
      </c>
      <c r="FN19">
        <v>0.02</v>
      </c>
      <c r="FO19">
        <v>-13.5126425</v>
      </c>
      <c r="FP19">
        <v>-8.6013883677240777E-2</v>
      </c>
      <c r="FQ19">
        <v>2.4304936612754079E-2</v>
      </c>
      <c r="FR19">
        <v>1</v>
      </c>
      <c r="FS19">
        <v>5.6605369999999997</v>
      </c>
      <c r="FT19">
        <v>8.499444652906897E-2</v>
      </c>
      <c r="FU19">
        <v>2.291513650406643E-2</v>
      </c>
      <c r="FV19">
        <v>1</v>
      </c>
      <c r="FW19">
        <v>2</v>
      </c>
      <c r="FX19">
        <v>2</v>
      </c>
      <c r="FY19" t="s">
        <v>424</v>
      </c>
      <c r="FZ19">
        <v>2.93451</v>
      </c>
      <c r="GA19">
        <v>2.70356</v>
      </c>
      <c r="GB19">
        <v>5.1712899999999999E-2</v>
      </c>
      <c r="GC19">
        <v>5.5287799999999998E-2</v>
      </c>
      <c r="GD19">
        <v>0.11168400000000001</v>
      </c>
      <c r="GE19">
        <v>9.0890299999999993E-2</v>
      </c>
      <c r="GF19">
        <v>33545.1</v>
      </c>
      <c r="GG19">
        <v>18398.900000000001</v>
      </c>
      <c r="GH19">
        <v>31762.3</v>
      </c>
      <c r="GI19">
        <v>21167</v>
      </c>
      <c r="GJ19">
        <v>38173</v>
      </c>
      <c r="GK19">
        <v>32728.1</v>
      </c>
      <c r="GL19">
        <v>48023.199999999997</v>
      </c>
      <c r="GM19">
        <v>40472</v>
      </c>
      <c r="GN19">
        <v>1.95455</v>
      </c>
      <c r="GO19">
        <v>1.9833499999999999</v>
      </c>
      <c r="GP19">
        <v>8.2459299999999999E-2</v>
      </c>
      <c r="GQ19">
        <v>0</v>
      </c>
      <c r="GR19">
        <v>26.612100000000002</v>
      </c>
      <c r="GS19">
        <v>999.9</v>
      </c>
      <c r="GT19">
        <v>66.099999999999994</v>
      </c>
      <c r="GU19">
        <v>31.6</v>
      </c>
      <c r="GV19">
        <v>31.019400000000001</v>
      </c>
      <c r="GW19">
        <v>60.918500000000002</v>
      </c>
      <c r="GX19">
        <v>20.9816</v>
      </c>
      <c r="GY19">
        <v>1</v>
      </c>
      <c r="GZ19">
        <v>0.33423799999999998</v>
      </c>
      <c r="HA19">
        <v>1.5591200000000001</v>
      </c>
      <c r="HB19">
        <v>20.1431</v>
      </c>
      <c r="HC19">
        <v>5.1943799999999998</v>
      </c>
      <c r="HD19">
        <v>11.949</v>
      </c>
      <c r="HE19">
        <v>4.9957500000000001</v>
      </c>
      <c r="HF19">
        <v>3.2909999999999999</v>
      </c>
      <c r="HG19">
        <v>9999</v>
      </c>
      <c r="HH19">
        <v>9999</v>
      </c>
      <c r="HI19">
        <v>9999</v>
      </c>
      <c r="HJ19">
        <v>999.9</v>
      </c>
      <c r="HK19">
        <v>1.8757600000000001</v>
      </c>
      <c r="HL19">
        <v>1.87469</v>
      </c>
      <c r="HM19">
        <v>1.8749800000000001</v>
      </c>
      <c r="HN19">
        <v>1.8788</v>
      </c>
      <c r="HO19">
        <v>1.8724099999999999</v>
      </c>
      <c r="HP19">
        <v>1.8699600000000001</v>
      </c>
      <c r="HQ19">
        <v>1.8721000000000001</v>
      </c>
      <c r="HR19">
        <v>1.8754599999999999</v>
      </c>
      <c r="HS19">
        <v>0</v>
      </c>
      <c r="HT19">
        <v>0</v>
      </c>
      <c r="HU19">
        <v>0</v>
      </c>
      <c r="HV19">
        <v>0</v>
      </c>
      <c r="HW19" t="s">
        <v>425</v>
      </c>
      <c r="HX19" t="s">
        <v>426</v>
      </c>
      <c r="HY19" t="s">
        <v>427</v>
      </c>
      <c r="HZ19" t="s">
        <v>427</v>
      </c>
      <c r="IA19" t="s">
        <v>427</v>
      </c>
      <c r="IB19" t="s">
        <v>427</v>
      </c>
      <c r="IC19">
        <v>0</v>
      </c>
      <c r="ID19">
        <v>100</v>
      </c>
      <c r="IE19">
        <v>100</v>
      </c>
      <c r="IF19">
        <v>-1.0620000000000001</v>
      </c>
      <c r="IG19">
        <v>-6.1699999999999998E-2</v>
      </c>
      <c r="IH19">
        <v>-1.0617619047619371</v>
      </c>
      <c r="II19">
        <v>0</v>
      </c>
      <c r="IJ19">
        <v>0</v>
      </c>
      <c r="IK19">
        <v>0</v>
      </c>
      <c r="IL19">
        <v>-6.1780000000002389E-2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0.9</v>
      </c>
      <c r="IU19">
        <v>0.7</v>
      </c>
      <c r="IV19">
        <v>0.58837899999999999</v>
      </c>
      <c r="IW19">
        <v>2.3815900000000001</v>
      </c>
      <c r="IX19">
        <v>1.5490699999999999</v>
      </c>
      <c r="IY19">
        <v>2.3107899999999999</v>
      </c>
      <c r="IZ19">
        <v>1.5918000000000001</v>
      </c>
      <c r="JA19">
        <v>2.32422</v>
      </c>
      <c r="JB19">
        <v>35.707799999999999</v>
      </c>
      <c r="JC19">
        <v>24.087499999999999</v>
      </c>
      <c r="JD19">
        <v>18</v>
      </c>
      <c r="JE19">
        <v>511.08800000000002</v>
      </c>
      <c r="JF19">
        <v>509.78800000000001</v>
      </c>
      <c r="JG19">
        <v>23.9407</v>
      </c>
      <c r="JH19">
        <v>31.640499999999999</v>
      </c>
      <c r="JI19">
        <v>30</v>
      </c>
      <c r="JJ19">
        <v>31.816400000000002</v>
      </c>
      <c r="JK19">
        <v>31.843</v>
      </c>
      <c r="JL19">
        <v>11.8256</v>
      </c>
      <c r="JM19">
        <v>48.0749</v>
      </c>
      <c r="JN19">
        <v>0</v>
      </c>
      <c r="JO19">
        <v>23.968699999999998</v>
      </c>
      <c r="JP19">
        <v>200</v>
      </c>
      <c r="JQ19">
        <v>17.236799999999999</v>
      </c>
      <c r="JR19">
        <v>99.756900000000002</v>
      </c>
      <c r="JS19">
        <v>98.971500000000006</v>
      </c>
    </row>
    <row r="20" spans="1:279" x14ac:dyDescent="0.25">
      <c r="A20">
        <v>4</v>
      </c>
      <c r="B20">
        <v>1657377617.5999999</v>
      </c>
      <c r="C20">
        <v>363</v>
      </c>
      <c r="D20" t="s">
        <v>438</v>
      </c>
      <c r="E20" t="s">
        <v>439</v>
      </c>
      <c r="F20" t="s">
        <v>413</v>
      </c>
      <c r="G20" t="s">
        <v>414</v>
      </c>
      <c r="H20" t="s">
        <v>415</v>
      </c>
      <c r="I20" t="s">
        <v>416</v>
      </c>
      <c r="J20" t="s">
        <v>417</v>
      </c>
      <c r="K20">
        <v>1657377617.5999999</v>
      </c>
      <c r="L20">
        <f t="shared" si="0"/>
        <v>4.6981966964745898E-3</v>
      </c>
      <c r="M20">
        <f t="shared" si="1"/>
        <v>4.6981966964745894</v>
      </c>
      <c r="N20">
        <f t="shared" si="2"/>
        <v>6.7191094282595802</v>
      </c>
      <c r="O20">
        <f t="shared" si="3"/>
        <v>141.13999999999999</v>
      </c>
      <c r="P20">
        <f t="shared" si="4"/>
        <v>102.64294426235737</v>
      </c>
      <c r="Q20">
        <f t="shared" si="5"/>
        <v>10.221383773564778</v>
      </c>
      <c r="R20">
        <f t="shared" si="6"/>
        <v>14.054995364449999</v>
      </c>
      <c r="S20">
        <f t="shared" si="7"/>
        <v>0.31871971111777964</v>
      </c>
      <c r="T20">
        <f t="shared" si="8"/>
        <v>2.9220942314923262</v>
      </c>
      <c r="U20">
        <f t="shared" si="9"/>
        <v>0.30058947964374438</v>
      </c>
      <c r="V20">
        <f t="shared" si="10"/>
        <v>0.18941135627743005</v>
      </c>
      <c r="W20">
        <f t="shared" si="11"/>
        <v>289.51960784758268</v>
      </c>
      <c r="X20">
        <f t="shared" si="12"/>
        <v>28.582794766180605</v>
      </c>
      <c r="Y20">
        <f t="shared" si="13"/>
        <v>28.0794</v>
      </c>
      <c r="Z20">
        <f t="shared" si="14"/>
        <v>3.812440541306727</v>
      </c>
      <c r="AA20">
        <f t="shared" si="15"/>
        <v>60.367748618070607</v>
      </c>
      <c r="AB20">
        <f t="shared" si="16"/>
        <v>2.3037784487662498</v>
      </c>
      <c r="AC20">
        <f t="shared" si="17"/>
        <v>3.8162404620082717</v>
      </c>
      <c r="AD20">
        <f t="shared" si="18"/>
        <v>1.5086620925404772</v>
      </c>
      <c r="AE20">
        <f t="shared" si="19"/>
        <v>-207.19047431452941</v>
      </c>
      <c r="AF20">
        <f t="shared" si="20"/>
        <v>2.6938646459603426</v>
      </c>
      <c r="AG20">
        <f t="shared" si="21"/>
        <v>0.20112816258669253</v>
      </c>
      <c r="AH20">
        <f t="shared" si="22"/>
        <v>85.224126341600325</v>
      </c>
      <c r="AI20">
        <f t="shared" si="23"/>
        <v>6.7191094282595802</v>
      </c>
      <c r="AJ20">
        <f t="shared" si="24"/>
        <v>4.6981966964745894</v>
      </c>
      <c r="AK20">
        <f t="shared" si="25"/>
        <v>6.7577887882512506</v>
      </c>
      <c r="AL20">
        <v>152.73999185600371</v>
      </c>
      <c r="AM20">
        <v>144.48393939393929</v>
      </c>
      <c r="AN20">
        <v>3.3875358799680778E-4</v>
      </c>
      <c r="AO20">
        <v>67.048726203867147</v>
      </c>
      <c r="AP20">
        <f t="shared" si="26"/>
        <v>4.6713930372928907</v>
      </c>
      <c r="AQ20">
        <v>17.625213565161481</v>
      </c>
      <c r="AR20">
        <v>23.136350909090901</v>
      </c>
      <c r="AS20">
        <v>-5.7382060011686529E-3</v>
      </c>
      <c r="AT20">
        <v>78.026868993641258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52459.002459031799</v>
      </c>
      <c r="AZ20" t="s">
        <v>418</v>
      </c>
      <c r="BA20">
        <v>10366.9</v>
      </c>
      <c r="BB20">
        <v>993.59653846153856</v>
      </c>
      <c r="BC20">
        <v>3431.87</v>
      </c>
      <c r="BD20">
        <f t="shared" si="30"/>
        <v>0.71047955241266758</v>
      </c>
      <c r="BE20">
        <v>-3.9894345373445681</v>
      </c>
      <c r="BF20" t="s">
        <v>440</v>
      </c>
      <c r="BG20">
        <v>10349.6</v>
      </c>
      <c r="BH20">
        <v>871.48584000000005</v>
      </c>
      <c r="BI20">
        <v>1128.45</v>
      </c>
      <c r="BJ20">
        <f t="shared" si="31"/>
        <v>0.22771426292702379</v>
      </c>
      <c r="BK20">
        <v>0.5</v>
      </c>
      <c r="BL20">
        <f t="shared" si="32"/>
        <v>1512.9407999210273</v>
      </c>
      <c r="BM20">
        <f t="shared" si="33"/>
        <v>6.7191094282595802</v>
      </c>
      <c r="BN20">
        <f t="shared" si="34"/>
        <v>172.25909955311926</v>
      </c>
      <c r="BO20">
        <f t="shared" si="35"/>
        <v>7.0779662800838699E-3</v>
      </c>
      <c r="BP20">
        <f t="shared" si="36"/>
        <v>2.0412246887323318</v>
      </c>
      <c r="BQ20">
        <f t="shared" si="37"/>
        <v>624.5200179990245</v>
      </c>
      <c r="BR20" t="s">
        <v>441</v>
      </c>
      <c r="BS20">
        <v>619.41</v>
      </c>
      <c r="BT20">
        <f t="shared" si="38"/>
        <v>619.41</v>
      </c>
      <c r="BU20">
        <f t="shared" si="39"/>
        <v>0.4510966369799283</v>
      </c>
      <c r="BV20">
        <f t="shared" si="40"/>
        <v>0.50480150872230067</v>
      </c>
      <c r="BW20">
        <f t="shared" si="41"/>
        <v>0.81900542585494551</v>
      </c>
      <c r="BX20">
        <f t="shared" si="42"/>
        <v>1.9055065926261847</v>
      </c>
      <c r="BY20">
        <f t="shared" si="43"/>
        <v>0.94469305282379035</v>
      </c>
      <c r="BZ20">
        <f t="shared" si="44"/>
        <v>0.35878850598155471</v>
      </c>
      <c r="CA20">
        <f t="shared" si="45"/>
        <v>0.64121149401844524</v>
      </c>
      <c r="CB20">
        <v>925</v>
      </c>
      <c r="CC20">
        <v>300</v>
      </c>
      <c r="CD20">
        <v>300</v>
      </c>
      <c r="CE20">
        <v>300</v>
      </c>
      <c r="CF20">
        <v>10349.6</v>
      </c>
      <c r="CG20">
        <v>1081.03</v>
      </c>
      <c r="CH20">
        <v>-7.0730799999999998E-3</v>
      </c>
      <c r="CI20">
        <v>0.95</v>
      </c>
      <c r="CJ20" t="s">
        <v>421</v>
      </c>
      <c r="CK20" t="s">
        <v>421</v>
      </c>
      <c r="CL20" t="s">
        <v>421</v>
      </c>
      <c r="CM20" t="s">
        <v>421</v>
      </c>
      <c r="CN20" t="s">
        <v>421</v>
      </c>
      <c r="CO20" t="s">
        <v>421</v>
      </c>
      <c r="CP20" t="s">
        <v>421</v>
      </c>
      <c r="CQ20" t="s">
        <v>421</v>
      </c>
      <c r="CR20" t="s">
        <v>421</v>
      </c>
      <c r="CS20" t="s">
        <v>421</v>
      </c>
      <c r="CT20">
        <f t="shared" si="46"/>
        <v>1799.71</v>
      </c>
      <c r="CU20">
        <f t="shared" si="47"/>
        <v>1512.9407999210273</v>
      </c>
      <c r="CV20">
        <f t="shared" si="48"/>
        <v>0.84065810598431256</v>
      </c>
      <c r="CW20">
        <f t="shared" si="49"/>
        <v>0.16087014454972337</v>
      </c>
      <c r="CX20">
        <v>6</v>
      </c>
      <c r="CY20">
        <v>0.5</v>
      </c>
      <c r="CZ20" t="s">
        <v>422</v>
      </c>
      <c r="DA20">
        <v>2</v>
      </c>
      <c r="DB20" t="b">
        <v>0</v>
      </c>
      <c r="DC20">
        <v>1657377617.5999999</v>
      </c>
      <c r="DD20">
        <v>141.13999999999999</v>
      </c>
      <c r="DE20">
        <v>149.99799999999999</v>
      </c>
      <c r="DF20">
        <v>23.134499999999999</v>
      </c>
      <c r="DG20">
        <v>17.627500000000001</v>
      </c>
      <c r="DH20">
        <v>142.226</v>
      </c>
      <c r="DI20">
        <v>23.190200000000001</v>
      </c>
      <c r="DJ20">
        <v>500.03699999999998</v>
      </c>
      <c r="DK20">
        <v>99.482100000000003</v>
      </c>
      <c r="DL20">
        <v>9.9842500000000001E-2</v>
      </c>
      <c r="DM20">
        <v>28.096499999999999</v>
      </c>
      <c r="DN20">
        <v>28.0794</v>
      </c>
      <c r="DO20">
        <v>999.9</v>
      </c>
      <c r="DP20">
        <v>0</v>
      </c>
      <c r="DQ20">
        <v>0</v>
      </c>
      <c r="DR20">
        <v>10009.4</v>
      </c>
      <c r="DS20">
        <v>0</v>
      </c>
      <c r="DT20">
        <v>1484.83</v>
      </c>
      <c r="DU20">
        <v>-8.8578499999999991</v>
      </c>
      <c r="DV20">
        <v>144.482</v>
      </c>
      <c r="DW20">
        <v>152.68899999999999</v>
      </c>
      <c r="DX20">
        <v>5.5069699999999999</v>
      </c>
      <c r="DY20">
        <v>149.99799999999999</v>
      </c>
      <c r="DZ20">
        <v>17.627500000000001</v>
      </c>
      <c r="EA20">
        <v>2.3014700000000001</v>
      </c>
      <c r="EB20">
        <v>1.75362</v>
      </c>
      <c r="EC20">
        <v>19.686699999999998</v>
      </c>
      <c r="ED20">
        <v>15.3794</v>
      </c>
      <c r="EE20">
        <v>1799.71</v>
      </c>
      <c r="EF20">
        <v>0.97800200000000004</v>
      </c>
      <c r="EG20">
        <v>2.19981E-2</v>
      </c>
      <c r="EH20">
        <v>0</v>
      </c>
      <c r="EI20">
        <v>871.21</v>
      </c>
      <c r="EJ20">
        <v>5.0001199999999999</v>
      </c>
      <c r="EK20">
        <v>15917.3</v>
      </c>
      <c r="EL20">
        <v>14415.5</v>
      </c>
      <c r="EM20">
        <v>45.311999999999998</v>
      </c>
      <c r="EN20">
        <v>46.5</v>
      </c>
      <c r="EO20">
        <v>46.25</v>
      </c>
      <c r="EP20">
        <v>46.061999999999998</v>
      </c>
      <c r="EQ20">
        <v>47</v>
      </c>
      <c r="ER20">
        <v>1755.23</v>
      </c>
      <c r="ES20">
        <v>39.479999999999997</v>
      </c>
      <c r="ET20">
        <v>0</v>
      </c>
      <c r="EU20">
        <v>107.8999998569489</v>
      </c>
      <c r="EV20">
        <v>0</v>
      </c>
      <c r="EW20">
        <v>871.48584000000005</v>
      </c>
      <c r="EX20">
        <v>-1.5419230729067319</v>
      </c>
      <c r="EY20">
        <v>-124.030769177059</v>
      </c>
      <c r="EZ20">
        <v>15974.94</v>
      </c>
      <c r="FA20">
        <v>15</v>
      </c>
      <c r="FB20">
        <v>1657377582.5999999</v>
      </c>
      <c r="FC20" t="s">
        <v>442</v>
      </c>
      <c r="FD20">
        <v>1657377572.5999999</v>
      </c>
      <c r="FE20">
        <v>1657377582.5999999</v>
      </c>
      <c r="FF20">
        <v>6</v>
      </c>
      <c r="FG20">
        <v>-2.5000000000000001E-2</v>
      </c>
      <c r="FH20">
        <v>6.0000000000000001E-3</v>
      </c>
      <c r="FI20">
        <v>-1.087</v>
      </c>
      <c r="FJ20">
        <v>-5.6000000000000001E-2</v>
      </c>
      <c r="FK20">
        <v>150</v>
      </c>
      <c r="FL20">
        <v>17</v>
      </c>
      <c r="FM20">
        <v>0.25</v>
      </c>
      <c r="FN20">
        <v>0.02</v>
      </c>
      <c r="FO20">
        <v>-8.9225163414634139</v>
      </c>
      <c r="FP20">
        <v>0.38099101045295852</v>
      </c>
      <c r="FQ20">
        <v>4.8377666272074127E-2</v>
      </c>
      <c r="FR20">
        <v>1</v>
      </c>
      <c r="FS20">
        <v>5.5436929268292676</v>
      </c>
      <c r="FT20">
        <v>3.0984878048796929E-2</v>
      </c>
      <c r="FU20">
        <v>3.6967826436425377E-2</v>
      </c>
      <c r="FV20">
        <v>1</v>
      </c>
      <c r="FW20">
        <v>2</v>
      </c>
      <c r="FX20">
        <v>2</v>
      </c>
      <c r="FY20" t="s">
        <v>424</v>
      </c>
      <c r="FZ20">
        <v>2.9342299999999999</v>
      </c>
      <c r="GA20">
        <v>2.7028599999999998</v>
      </c>
      <c r="GB20">
        <v>4.00294E-2</v>
      </c>
      <c r="GC20">
        <v>4.2490300000000002E-2</v>
      </c>
      <c r="GD20">
        <v>0.112361</v>
      </c>
      <c r="GE20">
        <v>9.2177899999999993E-2</v>
      </c>
      <c r="GF20">
        <v>33958.199999999997</v>
      </c>
      <c r="GG20">
        <v>18648.400000000001</v>
      </c>
      <c r="GH20">
        <v>31762.2</v>
      </c>
      <c r="GI20">
        <v>21167.3</v>
      </c>
      <c r="GJ20">
        <v>38142.9</v>
      </c>
      <c r="GK20">
        <v>32682.2</v>
      </c>
      <c r="GL20">
        <v>48022.8</v>
      </c>
      <c r="GM20">
        <v>40473.300000000003</v>
      </c>
      <c r="GN20">
        <v>1.95397</v>
      </c>
      <c r="GO20">
        <v>1.98325</v>
      </c>
      <c r="GP20">
        <v>7.6741000000000004E-2</v>
      </c>
      <c r="GQ20">
        <v>0</v>
      </c>
      <c r="GR20">
        <v>26.825399999999998</v>
      </c>
      <c r="GS20">
        <v>999.9</v>
      </c>
      <c r="GT20">
        <v>66.099999999999994</v>
      </c>
      <c r="GU20">
        <v>31.7</v>
      </c>
      <c r="GV20">
        <v>31.1937</v>
      </c>
      <c r="GW20">
        <v>60.528500000000001</v>
      </c>
      <c r="GX20">
        <v>21.254000000000001</v>
      </c>
      <c r="GY20">
        <v>1</v>
      </c>
      <c r="GZ20">
        <v>0.33746999999999999</v>
      </c>
      <c r="HA20">
        <v>2.92286</v>
      </c>
      <c r="HB20">
        <v>20.124199999999998</v>
      </c>
      <c r="HC20">
        <v>5.1975199999999999</v>
      </c>
      <c r="HD20">
        <v>11.950100000000001</v>
      </c>
      <c r="HE20">
        <v>4.9954999999999998</v>
      </c>
      <c r="HF20">
        <v>3.2909999999999999</v>
      </c>
      <c r="HG20">
        <v>9999</v>
      </c>
      <c r="HH20">
        <v>9999</v>
      </c>
      <c r="HI20">
        <v>9999</v>
      </c>
      <c r="HJ20">
        <v>999.9</v>
      </c>
      <c r="HK20">
        <v>1.8757299999999999</v>
      </c>
      <c r="HL20">
        <v>1.87469</v>
      </c>
      <c r="HM20">
        <v>1.87497</v>
      </c>
      <c r="HN20">
        <v>1.8788100000000001</v>
      </c>
      <c r="HO20">
        <v>1.87239</v>
      </c>
      <c r="HP20">
        <v>1.8699600000000001</v>
      </c>
      <c r="HQ20">
        <v>1.8721000000000001</v>
      </c>
      <c r="HR20">
        <v>1.8754500000000001</v>
      </c>
      <c r="HS20">
        <v>0</v>
      </c>
      <c r="HT20">
        <v>0</v>
      </c>
      <c r="HU20">
        <v>0</v>
      </c>
      <c r="HV20">
        <v>0</v>
      </c>
      <c r="HW20" t="s">
        <v>425</v>
      </c>
      <c r="HX20" t="s">
        <v>426</v>
      </c>
      <c r="HY20" t="s">
        <v>427</v>
      </c>
      <c r="HZ20" t="s">
        <v>427</v>
      </c>
      <c r="IA20" t="s">
        <v>427</v>
      </c>
      <c r="IB20" t="s">
        <v>427</v>
      </c>
      <c r="IC20">
        <v>0</v>
      </c>
      <c r="ID20">
        <v>100</v>
      </c>
      <c r="IE20">
        <v>100</v>
      </c>
      <c r="IF20">
        <v>-1.0860000000000001</v>
      </c>
      <c r="IG20">
        <v>-5.57E-2</v>
      </c>
      <c r="IH20">
        <v>-1.086600000000004</v>
      </c>
      <c r="II20">
        <v>0</v>
      </c>
      <c r="IJ20">
        <v>0</v>
      </c>
      <c r="IK20">
        <v>0</v>
      </c>
      <c r="IL20">
        <v>-5.5645000000001943E-2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0.8</v>
      </c>
      <c r="IU20">
        <v>0.6</v>
      </c>
      <c r="IV20">
        <v>0.478516</v>
      </c>
      <c r="IW20">
        <v>2.3791500000000001</v>
      </c>
      <c r="IX20">
        <v>1.5490699999999999</v>
      </c>
      <c r="IY20">
        <v>2.3107899999999999</v>
      </c>
      <c r="IZ20">
        <v>1.5930200000000001</v>
      </c>
      <c r="JA20">
        <v>2.36938</v>
      </c>
      <c r="JB20">
        <v>35.777700000000003</v>
      </c>
      <c r="JC20">
        <v>24.087499999999999</v>
      </c>
      <c r="JD20">
        <v>18</v>
      </c>
      <c r="JE20">
        <v>510.71499999999997</v>
      </c>
      <c r="JF20">
        <v>509.77</v>
      </c>
      <c r="JG20">
        <v>22.955200000000001</v>
      </c>
      <c r="JH20">
        <v>31.634899999999998</v>
      </c>
      <c r="JI20">
        <v>30.0002</v>
      </c>
      <c r="JJ20">
        <v>31.816400000000002</v>
      </c>
      <c r="JK20">
        <v>31.849499999999999</v>
      </c>
      <c r="JL20">
        <v>9.6161799999999999</v>
      </c>
      <c r="JM20">
        <v>47.223799999999997</v>
      </c>
      <c r="JN20">
        <v>0</v>
      </c>
      <c r="JO20">
        <v>22.951699999999999</v>
      </c>
      <c r="JP20">
        <v>150</v>
      </c>
      <c r="JQ20">
        <v>17.6221</v>
      </c>
      <c r="JR20">
        <v>99.756100000000004</v>
      </c>
      <c r="JS20">
        <v>98.9739</v>
      </c>
    </row>
    <row r="21" spans="1:279" x14ac:dyDescent="0.25">
      <c r="A21">
        <v>5</v>
      </c>
      <c r="B21">
        <v>1657377740.0999999</v>
      </c>
      <c r="C21">
        <v>485.5</v>
      </c>
      <c r="D21" t="s">
        <v>443</v>
      </c>
      <c r="E21" t="s">
        <v>444</v>
      </c>
      <c r="F21" t="s">
        <v>413</v>
      </c>
      <c r="G21" t="s">
        <v>414</v>
      </c>
      <c r="H21" t="s">
        <v>415</v>
      </c>
      <c r="I21" t="s">
        <v>416</v>
      </c>
      <c r="J21" t="s">
        <v>417</v>
      </c>
      <c r="K21">
        <v>1657377740.0999999</v>
      </c>
      <c r="L21">
        <f t="shared" si="0"/>
        <v>4.9448990752535499E-3</v>
      </c>
      <c r="M21">
        <f t="shared" si="1"/>
        <v>4.9448990752535495</v>
      </c>
      <c r="N21">
        <f t="shared" si="2"/>
        <v>2.9825360924922895</v>
      </c>
      <c r="O21">
        <f t="shared" si="3"/>
        <v>95.888199999999998</v>
      </c>
      <c r="P21">
        <f t="shared" si="4"/>
        <v>78.919020464616906</v>
      </c>
      <c r="Q21">
        <f t="shared" si="5"/>
        <v>7.8594232392655599</v>
      </c>
      <c r="R21">
        <f t="shared" si="6"/>
        <v>9.5493575948427996</v>
      </c>
      <c r="S21">
        <f t="shared" si="7"/>
        <v>0.3397103893779132</v>
      </c>
      <c r="T21">
        <f t="shared" si="8"/>
        <v>2.920559434673442</v>
      </c>
      <c r="U21">
        <f t="shared" si="9"/>
        <v>0.31918583059939698</v>
      </c>
      <c r="V21">
        <f t="shared" si="10"/>
        <v>0.20123177533619979</v>
      </c>
      <c r="W21">
        <f t="shared" si="11"/>
        <v>289.59621584762328</v>
      </c>
      <c r="X21">
        <f t="shared" si="12"/>
        <v>28.417321127000573</v>
      </c>
      <c r="Y21">
        <f t="shared" si="13"/>
        <v>27.974499999999999</v>
      </c>
      <c r="Z21">
        <f t="shared" si="14"/>
        <v>3.7892020703369318</v>
      </c>
      <c r="AA21">
        <f t="shared" si="15"/>
        <v>60.455634801597149</v>
      </c>
      <c r="AB21">
        <f t="shared" si="16"/>
        <v>2.2934723013929998</v>
      </c>
      <c r="AC21">
        <f t="shared" si="17"/>
        <v>3.7936452225168096</v>
      </c>
      <c r="AD21">
        <f t="shared" si="18"/>
        <v>1.4957297689439319</v>
      </c>
      <c r="AE21">
        <f t="shared" si="19"/>
        <v>-218.07004921868156</v>
      </c>
      <c r="AF21">
        <f t="shared" si="20"/>
        <v>3.1648093248663995</v>
      </c>
      <c r="AG21">
        <f t="shared" si="21"/>
        <v>0.23617032028332247</v>
      </c>
      <c r="AH21">
        <f t="shared" si="22"/>
        <v>74.92714627409147</v>
      </c>
      <c r="AI21">
        <f t="shared" si="23"/>
        <v>2.9825360924922895</v>
      </c>
      <c r="AJ21">
        <f t="shared" si="24"/>
        <v>4.9448990752535495</v>
      </c>
      <c r="AK21">
        <f t="shared" si="25"/>
        <v>2.9501119434382646</v>
      </c>
      <c r="AL21">
        <v>101.7466362429228</v>
      </c>
      <c r="AM21">
        <v>98.142009090909042</v>
      </c>
      <c r="AN21">
        <v>4.9154080803422216E-4</v>
      </c>
      <c r="AO21">
        <v>67.049908405339153</v>
      </c>
      <c r="AP21">
        <f t="shared" si="26"/>
        <v>4.9057308079039368</v>
      </c>
      <c r="AQ21">
        <v>17.24646869353856</v>
      </c>
      <c r="AR21">
        <v>23.032707878787878</v>
      </c>
      <c r="AS21">
        <v>-5.6881270474631622E-3</v>
      </c>
      <c r="AT21">
        <v>78.03771708442433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52432.819523367602</v>
      </c>
      <c r="AZ21" t="s">
        <v>418</v>
      </c>
      <c r="BA21">
        <v>10366.9</v>
      </c>
      <c r="BB21">
        <v>993.59653846153856</v>
      </c>
      <c r="BC21">
        <v>3431.87</v>
      </c>
      <c r="BD21">
        <f t="shared" si="30"/>
        <v>0.71047955241266758</v>
      </c>
      <c r="BE21">
        <v>-3.9894345373445681</v>
      </c>
      <c r="BF21" t="s">
        <v>445</v>
      </c>
      <c r="BG21">
        <v>10348.299999999999</v>
      </c>
      <c r="BH21">
        <v>873.23936000000003</v>
      </c>
      <c r="BI21">
        <v>1100.03</v>
      </c>
      <c r="BJ21">
        <f t="shared" si="31"/>
        <v>0.20616768633582716</v>
      </c>
      <c r="BK21">
        <v>0.5</v>
      </c>
      <c r="BL21">
        <f t="shared" si="32"/>
        <v>1513.3439999210484</v>
      </c>
      <c r="BM21">
        <f t="shared" si="33"/>
        <v>2.9825360924922895</v>
      </c>
      <c r="BN21">
        <f t="shared" si="34"/>
        <v>156.00131554696438</v>
      </c>
      <c r="BO21">
        <f t="shared" si="35"/>
        <v>4.6069965785707594E-3</v>
      </c>
      <c r="BP21">
        <f t="shared" si="36"/>
        <v>2.1197967328163778</v>
      </c>
      <c r="BQ21">
        <f t="shared" si="37"/>
        <v>615.71633767204764</v>
      </c>
      <c r="BR21" t="s">
        <v>446</v>
      </c>
      <c r="BS21">
        <v>620.96</v>
      </c>
      <c r="BT21">
        <f t="shared" si="38"/>
        <v>620.96</v>
      </c>
      <c r="BU21">
        <f t="shared" si="39"/>
        <v>0.43550630437351701</v>
      </c>
      <c r="BV21">
        <f t="shared" si="40"/>
        <v>0.47339770805936493</v>
      </c>
      <c r="BW21">
        <f t="shared" si="41"/>
        <v>0.829567648910851</v>
      </c>
      <c r="BX21">
        <f t="shared" si="42"/>
        <v>2.130820859547498</v>
      </c>
      <c r="BY21">
        <f t="shared" si="43"/>
        <v>0.95634884141694843</v>
      </c>
      <c r="BZ21">
        <f t="shared" si="44"/>
        <v>0.33663283431995467</v>
      </c>
      <c r="CA21">
        <f t="shared" si="45"/>
        <v>0.66336716568004528</v>
      </c>
      <c r="CB21">
        <v>927</v>
      </c>
      <c r="CC21">
        <v>300</v>
      </c>
      <c r="CD21">
        <v>300</v>
      </c>
      <c r="CE21">
        <v>300</v>
      </c>
      <c r="CF21">
        <v>10348.299999999999</v>
      </c>
      <c r="CG21">
        <v>1056.8699999999999</v>
      </c>
      <c r="CH21">
        <v>-7.0720799999999997E-3</v>
      </c>
      <c r="CI21">
        <v>0.24</v>
      </c>
      <c r="CJ21" t="s">
        <v>421</v>
      </c>
      <c r="CK21" t="s">
        <v>421</v>
      </c>
      <c r="CL21" t="s">
        <v>421</v>
      </c>
      <c r="CM21" t="s">
        <v>421</v>
      </c>
      <c r="CN21" t="s">
        <v>421</v>
      </c>
      <c r="CO21" t="s">
        <v>421</v>
      </c>
      <c r="CP21" t="s">
        <v>421</v>
      </c>
      <c r="CQ21" t="s">
        <v>421</v>
      </c>
      <c r="CR21" t="s">
        <v>421</v>
      </c>
      <c r="CS21" t="s">
        <v>421</v>
      </c>
      <c r="CT21">
        <f t="shared" si="46"/>
        <v>1800.19</v>
      </c>
      <c r="CU21">
        <f t="shared" si="47"/>
        <v>1513.3439999210484</v>
      </c>
      <c r="CV21">
        <f t="shared" si="48"/>
        <v>0.84065793050791771</v>
      </c>
      <c r="CW21">
        <f t="shared" si="49"/>
        <v>0.16086980588028113</v>
      </c>
      <c r="CX21">
        <v>6</v>
      </c>
      <c r="CY21">
        <v>0.5</v>
      </c>
      <c r="CZ21" t="s">
        <v>422</v>
      </c>
      <c r="DA21">
        <v>2</v>
      </c>
      <c r="DB21" t="b">
        <v>0</v>
      </c>
      <c r="DC21">
        <v>1657377740.0999999</v>
      </c>
      <c r="DD21">
        <v>95.888199999999998</v>
      </c>
      <c r="DE21">
        <v>100.036</v>
      </c>
      <c r="DF21">
        <v>23.029499999999999</v>
      </c>
      <c r="DG21">
        <v>17.232600000000001</v>
      </c>
      <c r="DH21">
        <v>96.868399999999994</v>
      </c>
      <c r="DI21">
        <v>23.087599999999998</v>
      </c>
      <c r="DJ21">
        <v>500.02800000000002</v>
      </c>
      <c r="DK21">
        <v>99.488399999999999</v>
      </c>
      <c r="DL21">
        <v>0.100054</v>
      </c>
      <c r="DM21">
        <v>27.994599999999998</v>
      </c>
      <c r="DN21">
        <v>27.974499999999999</v>
      </c>
      <c r="DO21">
        <v>999.9</v>
      </c>
      <c r="DP21">
        <v>0</v>
      </c>
      <c r="DQ21">
        <v>0</v>
      </c>
      <c r="DR21">
        <v>10000</v>
      </c>
      <c r="DS21">
        <v>0</v>
      </c>
      <c r="DT21">
        <v>809.30700000000002</v>
      </c>
      <c r="DU21">
        <v>-4.1480300000000003</v>
      </c>
      <c r="DV21">
        <v>98.148499999999999</v>
      </c>
      <c r="DW21">
        <v>101.79</v>
      </c>
      <c r="DX21">
        <v>5.7969200000000001</v>
      </c>
      <c r="DY21">
        <v>100.036</v>
      </c>
      <c r="DZ21">
        <v>17.232600000000001</v>
      </c>
      <c r="EA21">
        <v>2.2911700000000002</v>
      </c>
      <c r="EB21">
        <v>1.71445</v>
      </c>
      <c r="EC21">
        <v>19.6145</v>
      </c>
      <c r="ED21">
        <v>15.027799999999999</v>
      </c>
      <c r="EE21">
        <v>1800.19</v>
      </c>
      <c r="EF21">
        <v>0.97800600000000004</v>
      </c>
      <c r="EG21">
        <v>2.1994400000000001E-2</v>
      </c>
      <c r="EH21">
        <v>0</v>
      </c>
      <c r="EI21">
        <v>873.33399999999995</v>
      </c>
      <c r="EJ21">
        <v>5.0001199999999999</v>
      </c>
      <c r="EK21">
        <v>15678.1</v>
      </c>
      <c r="EL21">
        <v>14419.3</v>
      </c>
      <c r="EM21">
        <v>45.436999999999998</v>
      </c>
      <c r="EN21">
        <v>46.5</v>
      </c>
      <c r="EO21">
        <v>46.311999999999998</v>
      </c>
      <c r="EP21">
        <v>46.186999999999998</v>
      </c>
      <c r="EQ21">
        <v>47.125</v>
      </c>
      <c r="ER21">
        <v>1755.71</v>
      </c>
      <c r="ES21">
        <v>39.479999999999997</v>
      </c>
      <c r="ET21">
        <v>0</v>
      </c>
      <c r="EU21">
        <v>122.0999999046326</v>
      </c>
      <c r="EV21">
        <v>0</v>
      </c>
      <c r="EW21">
        <v>873.23936000000003</v>
      </c>
      <c r="EX21">
        <v>0.6421538488929166</v>
      </c>
      <c r="EY21">
        <v>-227.9923078774957</v>
      </c>
      <c r="EZ21">
        <v>15718.528</v>
      </c>
      <c r="FA21">
        <v>15</v>
      </c>
      <c r="FB21">
        <v>1657377699.0999999</v>
      </c>
      <c r="FC21" t="s">
        <v>447</v>
      </c>
      <c r="FD21">
        <v>1657377692.5999999</v>
      </c>
      <c r="FE21">
        <v>1657377699.0999999</v>
      </c>
      <c r="FF21">
        <v>7</v>
      </c>
      <c r="FG21">
        <v>0.106</v>
      </c>
      <c r="FH21">
        <v>-2E-3</v>
      </c>
      <c r="FI21">
        <v>-0.98</v>
      </c>
      <c r="FJ21">
        <v>-5.8000000000000003E-2</v>
      </c>
      <c r="FK21">
        <v>100</v>
      </c>
      <c r="FL21">
        <v>17</v>
      </c>
      <c r="FM21">
        <v>0.19</v>
      </c>
      <c r="FN21">
        <v>0.01</v>
      </c>
      <c r="FO21">
        <v>-4.1208384999999996</v>
      </c>
      <c r="FP21">
        <v>-2.575722326454009E-2</v>
      </c>
      <c r="FQ21">
        <v>3.3029393390584631E-2</v>
      </c>
      <c r="FR21">
        <v>1</v>
      </c>
      <c r="FS21">
        <v>5.8114834999999996</v>
      </c>
      <c r="FT21">
        <v>5.7350093808620127E-2</v>
      </c>
      <c r="FU21">
        <v>1.890729086225729E-2</v>
      </c>
      <c r="FV21">
        <v>1</v>
      </c>
      <c r="FW21">
        <v>2</v>
      </c>
      <c r="FX21">
        <v>2</v>
      </c>
      <c r="FY21" t="s">
        <v>424</v>
      </c>
      <c r="FZ21">
        <v>2.93418</v>
      </c>
      <c r="GA21">
        <v>2.7029800000000002</v>
      </c>
      <c r="GB21">
        <v>2.76747E-2</v>
      </c>
      <c r="GC21">
        <v>2.88512E-2</v>
      </c>
      <c r="GD21">
        <v>0.112007</v>
      </c>
      <c r="GE21">
        <v>9.0698100000000004E-2</v>
      </c>
      <c r="GF21">
        <v>34392.300000000003</v>
      </c>
      <c r="GG21">
        <v>18912.3</v>
      </c>
      <c r="GH21">
        <v>31759.8</v>
      </c>
      <c r="GI21">
        <v>21165.599999999999</v>
      </c>
      <c r="GJ21">
        <v>38156.1</v>
      </c>
      <c r="GK21">
        <v>32733.8</v>
      </c>
      <c r="GL21">
        <v>48020</v>
      </c>
      <c r="GM21">
        <v>40471</v>
      </c>
      <c r="GN21">
        <v>1.9540500000000001</v>
      </c>
      <c r="GO21">
        <v>1.9801299999999999</v>
      </c>
      <c r="GP21">
        <v>7.2948600000000002E-2</v>
      </c>
      <c r="GQ21">
        <v>0</v>
      </c>
      <c r="GR21">
        <v>26.7822</v>
      </c>
      <c r="GS21">
        <v>999.9</v>
      </c>
      <c r="GT21">
        <v>65.900000000000006</v>
      </c>
      <c r="GU21">
        <v>31.9</v>
      </c>
      <c r="GV21">
        <v>31.452300000000001</v>
      </c>
      <c r="GW21">
        <v>60.708500000000001</v>
      </c>
      <c r="GX21">
        <v>20.989599999999999</v>
      </c>
      <c r="GY21">
        <v>1</v>
      </c>
      <c r="GZ21">
        <v>0.33861000000000002</v>
      </c>
      <c r="HA21">
        <v>2.1976499999999999</v>
      </c>
      <c r="HB21">
        <v>20.136900000000001</v>
      </c>
      <c r="HC21">
        <v>5.1978200000000001</v>
      </c>
      <c r="HD21">
        <v>11.950100000000001</v>
      </c>
      <c r="HE21">
        <v>4.9958499999999999</v>
      </c>
      <c r="HF21">
        <v>3.2909999999999999</v>
      </c>
      <c r="HG21">
        <v>9999</v>
      </c>
      <c r="HH21">
        <v>9999</v>
      </c>
      <c r="HI21">
        <v>9999</v>
      </c>
      <c r="HJ21">
        <v>999.9</v>
      </c>
      <c r="HK21">
        <v>1.8757600000000001</v>
      </c>
      <c r="HL21">
        <v>1.87469</v>
      </c>
      <c r="HM21">
        <v>1.8749899999999999</v>
      </c>
      <c r="HN21">
        <v>1.8788100000000001</v>
      </c>
      <c r="HO21">
        <v>1.87239</v>
      </c>
      <c r="HP21">
        <v>1.8699600000000001</v>
      </c>
      <c r="HQ21">
        <v>1.8721000000000001</v>
      </c>
      <c r="HR21">
        <v>1.8754599999999999</v>
      </c>
      <c r="HS21">
        <v>0</v>
      </c>
      <c r="HT21">
        <v>0</v>
      </c>
      <c r="HU21">
        <v>0</v>
      </c>
      <c r="HV21">
        <v>0</v>
      </c>
      <c r="HW21" t="s">
        <v>425</v>
      </c>
      <c r="HX21" t="s">
        <v>426</v>
      </c>
      <c r="HY21" t="s">
        <v>427</v>
      </c>
      <c r="HZ21" t="s">
        <v>427</v>
      </c>
      <c r="IA21" t="s">
        <v>427</v>
      </c>
      <c r="IB21" t="s">
        <v>427</v>
      </c>
      <c r="IC21">
        <v>0</v>
      </c>
      <c r="ID21">
        <v>100</v>
      </c>
      <c r="IE21">
        <v>100</v>
      </c>
      <c r="IF21">
        <v>-0.98</v>
      </c>
      <c r="IG21">
        <v>-5.8099999999999999E-2</v>
      </c>
      <c r="IH21">
        <v>-0.98020999999999958</v>
      </c>
      <c r="II21">
        <v>0</v>
      </c>
      <c r="IJ21">
        <v>0</v>
      </c>
      <c r="IK21">
        <v>0</v>
      </c>
      <c r="IL21">
        <v>-5.8109523809523722E-2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0.8</v>
      </c>
      <c r="IU21">
        <v>0.7</v>
      </c>
      <c r="IV21">
        <v>0.36621100000000001</v>
      </c>
      <c r="IW21">
        <v>2.4060100000000002</v>
      </c>
      <c r="IX21">
        <v>1.5490699999999999</v>
      </c>
      <c r="IY21">
        <v>2.3095699999999999</v>
      </c>
      <c r="IZ21">
        <v>1.5918000000000001</v>
      </c>
      <c r="JA21">
        <v>2.2851599999999999</v>
      </c>
      <c r="JB21">
        <v>35.9178</v>
      </c>
      <c r="JC21">
        <v>24.087499999999999</v>
      </c>
      <c r="JD21">
        <v>18</v>
      </c>
      <c r="JE21">
        <v>511.00900000000001</v>
      </c>
      <c r="JF21">
        <v>507.79399999999998</v>
      </c>
      <c r="JG21">
        <v>23.127500000000001</v>
      </c>
      <c r="JH21">
        <v>31.675799999999999</v>
      </c>
      <c r="JI21">
        <v>30.0001</v>
      </c>
      <c r="JJ21">
        <v>31.847100000000001</v>
      </c>
      <c r="JK21">
        <v>31.878399999999999</v>
      </c>
      <c r="JL21">
        <v>7.37453</v>
      </c>
      <c r="JM21">
        <v>49.192900000000002</v>
      </c>
      <c r="JN21">
        <v>0</v>
      </c>
      <c r="JO21">
        <v>23.138200000000001</v>
      </c>
      <c r="JP21">
        <v>100</v>
      </c>
      <c r="JQ21">
        <v>17.1434</v>
      </c>
      <c r="JR21">
        <v>99.749799999999993</v>
      </c>
      <c r="JS21">
        <v>98.967600000000004</v>
      </c>
    </row>
    <row r="22" spans="1:279" x14ac:dyDescent="0.25">
      <c r="A22">
        <v>6</v>
      </c>
      <c r="B22">
        <v>1657377876.0999999</v>
      </c>
      <c r="C22">
        <v>621.5</v>
      </c>
      <c r="D22" t="s">
        <v>448</v>
      </c>
      <c r="E22" t="s">
        <v>449</v>
      </c>
      <c r="F22" t="s">
        <v>413</v>
      </c>
      <c r="G22" t="s">
        <v>414</v>
      </c>
      <c r="H22" t="s">
        <v>415</v>
      </c>
      <c r="I22" t="s">
        <v>416</v>
      </c>
      <c r="J22" t="s">
        <v>417</v>
      </c>
      <c r="K22">
        <v>1657377876.0999999</v>
      </c>
      <c r="L22">
        <f t="shared" si="0"/>
        <v>4.9664761675566448E-3</v>
      </c>
      <c r="M22">
        <f t="shared" si="1"/>
        <v>4.9664761675566451</v>
      </c>
      <c r="N22">
        <f t="shared" si="2"/>
        <v>1.1244889417945518</v>
      </c>
      <c r="O22">
        <f t="shared" si="3"/>
        <v>73.311599999999999</v>
      </c>
      <c r="P22">
        <f t="shared" si="4"/>
        <v>66.019785322933302</v>
      </c>
      <c r="Q22">
        <f t="shared" si="5"/>
        <v>6.5749922320288992</v>
      </c>
      <c r="R22">
        <f t="shared" si="6"/>
        <v>7.301193091734719</v>
      </c>
      <c r="S22">
        <f t="shared" si="7"/>
        <v>0.34048259665599528</v>
      </c>
      <c r="T22">
        <f t="shared" si="8"/>
        <v>2.9196260365249844</v>
      </c>
      <c r="U22">
        <f t="shared" si="9"/>
        <v>0.31986149741966508</v>
      </c>
      <c r="V22">
        <f t="shared" si="10"/>
        <v>0.20166200173995436</v>
      </c>
      <c r="W22">
        <f t="shared" si="11"/>
        <v>289.53395914685132</v>
      </c>
      <c r="X22">
        <f t="shared" si="12"/>
        <v>28.541915803342778</v>
      </c>
      <c r="Y22">
        <f t="shared" si="13"/>
        <v>28.014099999999999</v>
      </c>
      <c r="Z22">
        <f t="shared" si="14"/>
        <v>3.7979600865405994</v>
      </c>
      <c r="AA22">
        <f t="shared" si="15"/>
        <v>60.140801574630601</v>
      </c>
      <c r="AB22">
        <f t="shared" si="16"/>
        <v>2.2989442474449597</v>
      </c>
      <c r="AC22">
        <f t="shared" si="17"/>
        <v>3.8226032697487877</v>
      </c>
      <c r="AD22">
        <f t="shared" si="18"/>
        <v>1.4990158390956396</v>
      </c>
      <c r="AE22">
        <f t="shared" si="19"/>
        <v>-219.02159898924805</v>
      </c>
      <c r="AF22">
        <f t="shared" si="20"/>
        <v>17.471719555806086</v>
      </c>
      <c r="AG22">
        <f t="shared" si="21"/>
        <v>1.305330126339652</v>
      </c>
      <c r="AH22">
        <f t="shared" si="22"/>
        <v>89.289409839748998</v>
      </c>
      <c r="AI22">
        <f t="shared" si="23"/>
        <v>1.1244889417945518</v>
      </c>
      <c r="AJ22">
        <f t="shared" si="24"/>
        <v>4.9664761675566451</v>
      </c>
      <c r="AK22">
        <f t="shared" si="25"/>
        <v>1.0224047189830705</v>
      </c>
      <c r="AL22">
        <v>76.295238650303077</v>
      </c>
      <c r="AM22">
        <v>75.049426666666648</v>
      </c>
      <c r="AN22">
        <v>-5.0465100448086918E-4</v>
      </c>
      <c r="AO22">
        <v>67.051540500082055</v>
      </c>
      <c r="AP22">
        <f t="shared" si="26"/>
        <v>4.880904007467243</v>
      </c>
      <c r="AQ22">
        <v>17.31241757602761</v>
      </c>
      <c r="AR22">
        <v>23.094839393939381</v>
      </c>
      <c r="AS22">
        <v>-9.7241549532306962E-3</v>
      </c>
      <c r="AT22">
        <v>78.065267479433174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52383.370443632703</v>
      </c>
      <c r="AZ22" t="s">
        <v>418</v>
      </c>
      <c r="BA22">
        <v>10366.9</v>
      </c>
      <c r="BB22">
        <v>993.59653846153856</v>
      </c>
      <c r="BC22">
        <v>3431.87</v>
      </c>
      <c r="BD22">
        <f t="shared" si="30"/>
        <v>0.71047955241266758</v>
      </c>
      <c r="BE22">
        <v>-3.9894345373445681</v>
      </c>
      <c r="BF22" t="s">
        <v>450</v>
      </c>
      <c r="BG22">
        <v>10348.1</v>
      </c>
      <c r="BH22">
        <v>874.27947999999992</v>
      </c>
      <c r="BI22">
        <v>1080.43</v>
      </c>
      <c r="BJ22">
        <f t="shared" si="31"/>
        <v>0.19080414279499835</v>
      </c>
      <c r="BK22">
        <v>0.5</v>
      </c>
      <c r="BL22">
        <f t="shared" si="32"/>
        <v>1513.0163933403373</v>
      </c>
      <c r="BM22">
        <f t="shared" si="33"/>
        <v>1.1244889417945518</v>
      </c>
      <c r="BN22">
        <f t="shared" si="34"/>
        <v>144.34489798304156</v>
      </c>
      <c r="BO22">
        <f t="shared" si="35"/>
        <v>3.3799524589743133E-3</v>
      </c>
      <c r="BP22">
        <f t="shared" si="36"/>
        <v>2.1763927325231616</v>
      </c>
      <c r="BQ22">
        <f t="shared" si="37"/>
        <v>609.52722070728805</v>
      </c>
      <c r="BR22" t="s">
        <v>451</v>
      </c>
      <c r="BS22">
        <v>623.67999999999995</v>
      </c>
      <c r="BT22">
        <f t="shared" si="38"/>
        <v>623.67999999999995</v>
      </c>
      <c r="BU22">
        <f t="shared" si="39"/>
        <v>0.42274835019390433</v>
      </c>
      <c r="BV22">
        <f t="shared" si="40"/>
        <v>0.45134213464696243</v>
      </c>
      <c r="BW22">
        <f t="shared" si="41"/>
        <v>0.83735074905900231</v>
      </c>
      <c r="BX22">
        <f t="shared" si="42"/>
        <v>2.3740907750025495</v>
      </c>
      <c r="BY22">
        <f t="shared" si="43"/>
        <v>0.96438731630878138</v>
      </c>
      <c r="BZ22">
        <f t="shared" si="44"/>
        <v>0.321971485064041</v>
      </c>
      <c r="CA22">
        <f t="shared" si="45"/>
        <v>0.67802851493595906</v>
      </c>
      <c r="CB22">
        <v>929</v>
      </c>
      <c r="CC22">
        <v>300</v>
      </c>
      <c r="CD22">
        <v>300</v>
      </c>
      <c r="CE22">
        <v>300</v>
      </c>
      <c r="CF22">
        <v>10348.1</v>
      </c>
      <c r="CG22">
        <v>1041.08</v>
      </c>
      <c r="CH22">
        <v>-7.0719800000000003E-3</v>
      </c>
      <c r="CI22">
        <v>0.56999999999999995</v>
      </c>
      <c r="CJ22" t="s">
        <v>421</v>
      </c>
      <c r="CK22" t="s">
        <v>421</v>
      </c>
      <c r="CL22" t="s">
        <v>421</v>
      </c>
      <c r="CM22" t="s">
        <v>421</v>
      </c>
      <c r="CN22" t="s">
        <v>421</v>
      </c>
      <c r="CO22" t="s">
        <v>421</v>
      </c>
      <c r="CP22" t="s">
        <v>421</v>
      </c>
      <c r="CQ22" t="s">
        <v>421</v>
      </c>
      <c r="CR22" t="s">
        <v>421</v>
      </c>
      <c r="CS22" t="s">
        <v>421</v>
      </c>
      <c r="CT22">
        <f t="shared" si="46"/>
        <v>1799.8</v>
      </c>
      <c r="CU22">
        <f t="shared" si="47"/>
        <v>1513.0163933403373</v>
      </c>
      <c r="CV22">
        <f t="shared" si="48"/>
        <v>0.84065806941901178</v>
      </c>
      <c r="CW22">
        <f t="shared" si="49"/>
        <v>0.16087007397869282</v>
      </c>
      <c r="CX22">
        <v>6</v>
      </c>
      <c r="CY22">
        <v>0.5</v>
      </c>
      <c r="CZ22" t="s">
        <v>422</v>
      </c>
      <c r="DA22">
        <v>2</v>
      </c>
      <c r="DB22" t="b">
        <v>0</v>
      </c>
      <c r="DC22">
        <v>1657377876.0999999</v>
      </c>
      <c r="DD22">
        <v>73.311599999999999</v>
      </c>
      <c r="DE22">
        <v>75.097999999999999</v>
      </c>
      <c r="DF22">
        <v>23.0838</v>
      </c>
      <c r="DG22">
        <v>17.261299999999999</v>
      </c>
      <c r="DH22">
        <v>74.291300000000007</v>
      </c>
      <c r="DI22">
        <v>23.148900000000001</v>
      </c>
      <c r="DJ22">
        <v>499.97399999999999</v>
      </c>
      <c r="DK22">
        <v>99.491299999999995</v>
      </c>
      <c r="DL22">
        <v>9.9939200000000006E-2</v>
      </c>
      <c r="DM22">
        <v>28.1251</v>
      </c>
      <c r="DN22">
        <v>28.014099999999999</v>
      </c>
      <c r="DO22">
        <v>999.9</v>
      </c>
      <c r="DP22">
        <v>0</v>
      </c>
      <c r="DQ22">
        <v>0</v>
      </c>
      <c r="DR22">
        <v>9994.3799999999992</v>
      </c>
      <c r="DS22">
        <v>0</v>
      </c>
      <c r="DT22">
        <v>839.99599999999998</v>
      </c>
      <c r="DU22">
        <v>-1.7863599999999999</v>
      </c>
      <c r="DV22">
        <v>75.043899999999994</v>
      </c>
      <c r="DW22">
        <v>76.417000000000002</v>
      </c>
      <c r="DX22">
        <v>5.8224499999999999</v>
      </c>
      <c r="DY22">
        <v>75.097999999999999</v>
      </c>
      <c r="DZ22">
        <v>17.261299999999999</v>
      </c>
      <c r="EA22">
        <v>2.29664</v>
      </c>
      <c r="EB22">
        <v>1.7173499999999999</v>
      </c>
      <c r="EC22">
        <v>19.652799999999999</v>
      </c>
      <c r="ED22">
        <v>15.0542</v>
      </c>
      <c r="EE22">
        <v>1799.8</v>
      </c>
      <c r="EF22">
        <v>0.97800600000000004</v>
      </c>
      <c r="EG22">
        <v>2.1994400000000001E-2</v>
      </c>
      <c r="EH22">
        <v>0</v>
      </c>
      <c r="EI22">
        <v>874.45699999999999</v>
      </c>
      <c r="EJ22">
        <v>5.0001199999999999</v>
      </c>
      <c r="EK22">
        <v>15720.5</v>
      </c>
      <c r="EL22">
        <v>14416.3</v>
      </c>
      <c r="EM22">
        <v>45.375</v>
      </c>
      <c r="EN22">
        <v>46.186999999999998</v>
      </c>
      <c r="EO22">
        <v>46.311999999999998</v>
      </c>
      <c r="EP22">
        <v>46.061999999999998</v>
      </c>
      <c r="EQ22">
        <v>47.061999999999998</v>
      </c>
      <c r="ER22">
        <v>1755.33</v>
      </c>
      <c r="ES22">
        <v>39.479999999999997</v>
      </c>
      <c r="ET22">
        <v>0</v>
      </c>
      <c r="EU22">
        <v>135.5</v>
      </c>
      <c r="EV22">
        <v>0</v>
      </c>
      <c r="EW22">
        <v>874.27947999999992</v>
      </c>
      <c r="EX22">
        <v>0.3186923130553671</v>
      </c>
      <c r="EY22">
        <v>193.62307692605469</v>
      </c>
      <c r="EZ22">
        <v>15694.54</v>
      </c>
      <c r="FA22">
        <v>15</v>
      </c>
      <c r="FB22">
        <v>1657377836.5999999</v>
      </c>
      <c r="FC22" t="s">
        <v>452</v>
      </c>
      <c r="FD22">
        <v>1657377823.5999999</v>
      </c>
      <c r="FE22">
        <v>1657377836.5999999</v>
      </c>
      <c r="FF22">
        <v>8</v>
      </c>
      <c r="FG22">
        <v>1E-3</v>
      </c>
      <c r="FH22">
        <v>-7.0000000000000001E-3</v>
      </c>
      <c r="FI22">
        <v>-0.98</v>
      </c>
      <c r="FJ22">
        <v>-6.5000000000000002E-2</v>
      </c>
      <c r="FK22">
        <v>75</v>
      </c>
      <c r="FL22">
        <v>17</v>
      </c>
      <c r="FM22">
        <v>0.24</v>
      </c>
      <c r="FN22">
        <v>0.02</v>
      </c>
      <c r="FO22">
        <v>-1.6861044999999999</v>
      </c>
      <c r="FP22">
        <v>0.2239305816135119</v>
      </c>
      <c r="FQ22">
        <v>3.0380227200434168E-2</v>
      </c>
      <c r="FR22">
        <v>1</v>
      </c>
      <c r="FS22">
        <v>5.8278875000000001</v>
      </c>
      <c r="FT22">
        <v>7.0739212007495028E-2</v>
      </c>
      <c r="FU22">
        <v>1.727412237278635E-2</v>
      </c>
      <c r="FV22">
        <v>1</v>
      </c>
      <c r="FW22">
        <v>2</v>
      </c>
      <c r="FX22">
        <v>2</v>
      </c>
      <c r="FY22" t="s">
        <v>424</v>
      </c>
      <c r="FZ22">
        <v>2.9340899999999999</v>
      </c>
      <c r="GA22">
        <v>2.7028300000000001</v>
      </c>
      <c r="GB22">
        <v>2.1325500000000001E-2</v>
      </c>
      <c r="GC22">
        <v>2.1780999999999998E-2</v>
      </c>
      <c r="GD22">
        <v>0.11222699999999999</v>
      </c>
      <c r="GE22">
        <v>9.0814099999999995E-2</v>
      </c>
      <c r="GF22">
        <v>34616.9</v>
      </c>
      <c r="GG22">
        <v>19050.900000000001</v>
      </c>
      <c r="GH22">
        <v>31759.7</v>
      </c>
      <c r="GI22">
        <v>21166.5</v>
      </c>
      <c r="GJ22">
        <v>38146.199999999997</v>
      </c>
      <c r="GK22">
        <v>32730.9</v>
      </c>
      <c r="GL22">
        <v>48020.1</v>
      </c>
      <c r="GM22">
        <v>40472.699999999997</v>
      </c>
      <c r="GN22">
        <v>1.954</v>
      </c>
      <c r="GO22">
        <v>1.9802</v>
      </c>
      <c r="GP22">
        <v>9.3758099999999997E-2</v>
      </c>
      <c r="GQ22">
        <v>0</v>
      </c>
      <c r="GR22">
        <v>26.481400000000001</v>
      </c>
      <c r="GS22">
        <v>999.9</v>
      </c>
      <c r="GT22">
        <v>65.7</v>
      </c>
      <c r="GU22">
        <v>32</v>
      </c>
      <c r="GV22">
        <v>31.5304</v>
      </c>
      <c r="GW22">
        <v>60.398499999999999</v>
      </c>
      <c r="GX22">
        <v>21.578499999999998</v>
      </c>
      <c r="GY22">
        <v>1</v>
      </c>
      <c r="GZ22">
        <v>0.34450500000000001</v>
      </c>
      <c r="HA22">
        <v>3.6397200000000001</v>
      </c>
      <c r="HB22">
        <v>20.106400000000001</v>
      </c>
      <c r="HC22">
        <v>5.1973700000000003</v>
      </c>
      <c r="HD22">
        <v>11.950100000000001</v>
      </c>
      <c r="HE22">
        <v>4.9961000000000002</v>
      </c>
      <c r="HF22">
        <v>3.2910300000000001</v>
      </c>
      <c r="HG22">
        <v>9999</v>
      </c>
      <c r="HH22">
        <v>9999</v>
      </c>
      <c r="HI22">
        <v>9999</v>
      </c>
      <c r="HJ22">
        <v>999.9</v>
      </c>
      <c r="HK22">
        <v>1.87575</v>
      </c>
      <c r="HL22">
        <v>1.87469</v>
      </c>
      <c r="HM22">
        <v>1.8749899999999999</v>
      </c>
      <c r="HN22">
        <v>1.8788</v>
      </c>
      <c r="HO22">
        <v>1.8724000000000001</v>
      </c>
      <c r="HP22">
        <v>1.8699600000000001</v>
      </c>
      <c r="HQ22">
        <v>1.8721000000000001</v>
      </c>
      <c r="HR22">
        <v>1.8754500000000001</v>
      </c>
      <c r="HS22">
        <v>0</v>
      </c>
      <c r="HT22">
        <v>0</v>
      </c>
      <c r="HU22">
        <v>0</v>
      </c>
      <c r="HV22">
        <v>0</v>
      </c>
      <c r="HW22" t="s">
        <v>425</v>
      </c>
      <c r="HX22" t="s">
        <v>426</v>
      </c>
      <c r="HY22" t="s">
        <v>427</v>
      </c>
      <c r="HZ22" t="s">
        <v>427</v>
      </c>
      <c r="IA22" t="s">
        <v>427</v>
      </c>
      <c r="IB22" t="s">
        <v>427</v>
      </c>
      <c r="IC22">
        <v>0</v>
      </c>
      <c r="ID22">
        <v>100</v>
      </c>
      <c r="IE22">
        <v>100</v>
      </c>
      <c r="IF22">
        <v>-0.98</v>
      </c>
      <c r="IG22">
        <v>-6.5100000000000005E-2</v>
      </c>
      <c r="IH22">
        <v>-0.97965000000000657</v>
      </c>
      <c r="II22">
        <v>0</v>
      </c>
      <c r="IJ22">
        <v>0</v>
      </c>
      <c r="IK22">
        <v>0</v>
      </c>
      <c r="IL22">
        <v>-6.5159999999998774E-2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0.9</v>
      </c>
      <c r="IU22">
        <v>0.7</v>
      </c>
      <c r="IV22">
        <v>0.31127899999999997</v>
      </c>
      <c r="IW22">
        <v>2.4035600000000001</v>
      </c>
      <c r="IX22">
        <v>1.5478499999999999</v>
      </c>
      <c r="IY22">
        <v>2.3095699999999999</v>
      </c>
      <c r="IZ22">
        <v>1.5918000000000001</v>
      </c>
      <c r="JA22">
        <v>2.36816</v>
      </c>
      <c r="JB22">
        <v>35.9178</v>
      </c>
      <c r="JC22">
        <v>24.087499999999999</v>
      </c>
      <c r="JD22">
        <v>18</v>
      </c>
      <c r="JE22">
        <v>510.80700000000002</v>
      </c>
      <c r="JF22">
        <v>507.64100000000002</v>
      </c>
      <c r="JG22">
        <v>24.088100000000001</v>
      </c>
      <c r="JH22">
        <v>31.625699999999998</v>
      </c>
      <c r="JI22">
        <v>30.005199999999999</v>
      </c>
      <c r="JJ22">
        <v>31.825900000000001</v>
      </c>
      <c r="JK22">
        <v>31.853400000000001</v>
      </c>
      <c r="JL22">
        <v>6.2681500000000003</v>
      </c>
      <c r="JM22">
        <v>49.043500000000002</v>
      </c>
      <c r="JN22">
        <v>0</v>
      </c>
      <c r="JO22">
        <v>23.973199999999999</v>
      </c>
      <c r="JP22">
        <v>75</v>
      </c>
      <c r="JQ22">
        <v>17.2559</v>
      </c>
      <c r="JR22">
        <v>99.749700000000004</v>
      </c>
      <c r="JS22">
        <v>98.971800000000002</v>
      </c>
    </row>
    <row r="23" spans="1:279" x14ac:dyDescent="0.25">
      <c r="A23">
        <v>7</v>
      </c>
      <c r="B23">
        <v>1657377992.0999999</v>
      </c>
      <c r="C23">
        <v>737.5</v>
      </c>
      <c r="D23" t="s">
        <v>453</v>
      </c>
      <c r="E23" t="s">
        <v>454</v>
      </c>
      <c r="F23" t="s">
        <v>413</v>
      </c>
      <c r="G23" t="s">
        <v>414</v>
      </c>
      <c r="H23" t="s">
        <v>415</v>
      </c>
      <c r="I23" t="s">
        <v>416</v>
      </c>
      <c r="J23" t="s">
        <v>417</v>
      </c>
      <c r="K23">
        <v>1657377992.0999999</v>
      </c>
      <c r="L23">
        <f t="shared" si="0"/>
        <v>5.0973677341929549E-3</v>
      </c>
      <c r="M23">
        <f t="shared" si="1"/>
        <v>5.0973677341929546</v>
      </c>
      <c r="N23">
        <f t="shared" si="2"/>
        <v>-0.85329282350768076</v>
      </c>
      <c r="O23">
        <f t="shared" si="3"/>
        <v>50.753799999999998</v>
      </c>
      <c r="P23">
        <f t="shared" si="4"/>
        <v>53.546713967823358</v>
      </c>
      <c r="Q23">
        <f t="shared" si="5"/>
        <v>5.3323993693427303</v>
      </c>
      <c r="R23">
        <f t="shared" si="6"/>
        <v>5.0542696471416804</v>
      </c>
      <c r="S23">
        <f t="shared" si="7"/>
        <v>0.3559906066976784</v>
      </c>
      <c r="T23">
        <f t="shared" si="8"/>
        <v>2.9178571992230267</v>
      </c>
      <c r="U23">
        <f t="shared" si="9"/>
        <v>0.33350208083461058</v>
      </c>
      <c r="V23">
        <f t="shared" si="10"/>
        <v>0.21034080999131352</v>
      </c>
      <c r="W23">
        <f t="shared" si="11"/>
        <v>289.58663984761819</v>
      </c>
      <c r="X23">
        <f t="shared" si="12"/>
        <v>28.544512033135803</v>
      </c>
      <c r="Y23">
        <f t="shared" si="13"/>
        <v>27.9161</v>
      </c>
      <c r="Z23">
        <f t="shared" si="14"/>
        <v>3.7763183621969825</v>
      </c>
      <c r="AA23">
        <f t="shared" si="15"/>
        <v>60.05948215676343</v>
      </c>
      <c r="AB23">
        <f t="shared" si="16"/>
        <v>2.3006806629444405</v>
      </c>
      <c r="AC23">
        <f t="shared" si="17"/>
        <v>3.8306701628551352</v>
      </c>
      <c r="AD23">
        <f t="shared" si="18"/>
        <v>1.475637699252542</v>
      </c>
      <c r="AE23">
        <f t="shared" si="19"/>
        <v>-224.7939170779093</v>
      </c>
      <c r="AF23">
        <f t="shared" si="20"/>
        <v>38.571803247970379</v>
      </c>
      <c r="AG23">
        <f t="shared" si="21"/>
        <v>2.8825986483173498</v>
      </c>
      <c r="AH23">
        <f t="shared" si="22"/>
        <v>106.24712466599662</v>
      </c>
      <c r="AI23">
        <f t="shared" si="23"/>
        <v>-0.85329282350768076</v>
      </c>
      <c r="AJ23">
        <f t="shared" si="24"/>
        <v>5.0973677341929546</v>
      </c>
      <c r="AK23">
        <f t="shared" si="25"/>
        <v>-0.87936161529914836</v>
      </c>
      <c r="AL23">
        <v>50.874855022358062</v>
      </c>
      <c r="AM23">
        <v>51.946336363636362</v>
      </c>
      <c r="AN23">
        <v>3.7448968935955461E-4</v>
      </c>
      <c r="AO23">
        <v>67.037684979740064</v>
      </c>
      <c r="AP23">
        <f t="shared" si="26"/>
        <v>5.074614034132602</v>
      </c>
      <c r="AQ23">
        <v>17.132084014198728</v>
      </c>
      <c r="AR23">
        <v>23.103233333333321</v>
      </c>
      <c r="AS23">
        <v>-3.731994470032661E-3</v>
      </c>
      <c r="AT23">
        <v>78.013983310416663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52326.178230386926</v>
      </c>
      <c r="AZ23" t="s">
        <v>418</v>
      </c>
      <c r="BA23">
        <v>10366.9</v>
      </c>
      <c r="BB23">
        <v>993.59653846153856</v>
      </c>
      <c r="BC23">
        <v>3431.87</v>
      </c>
      <c r="BD23">
        <f t="shared" si="30"/>
        <v>0.71047955241266758</v>
      </c>
      <c r="BE23">
        <v>-3.9894345373445681</v>
      </c>
      <c r="BF23" t="s">
        <v>455</v>
      </c>
      <c r="BG23">
        <v>10349.9</v>
      </c>
      <c r="BH23">
        <v>878.43060000000014</v>
      </c>
      <c r="BI23">
        <v>1065.6300000000001</v>
      </c>
      <c r="BJ23">
        <f t="shared" si="31"/>
        <v>0.17567016694349813</v>
      </c>
      <c r="BK23">
        <v>0.5</v>
      </c>
      <c r="BL23">
        <f t="shared" si="32"/>
        <v>1513.2935999210456</v>
      </c>
      <c r="BM23">
        <f t="shared" si="33"/>
        <v>-0.85329282350768076</v>
      </c>
      <c r="BN23">
        <f t="shared" si="34"/>
        <v>132.92026966632866</v>
      </c>
      <c r="BO23">
        <f t="shared" si="35"/>
        <v>2.0723947514220058E-3</v>
      </c>
      <c r="BP23">
        <f t="shared" si="36"/>
        <v>2.2205080562671844</v>
      </c>
      <c r="BQ23">
        <f t="shared" si="37"/>
        <v>604.78856323199375</v>
      </c>
      <c r="BR23" t="s">
        <v>456</v>
      </c>
      <c r="BS23">
        <v>626.66</v>
      </c>
      <c r="BT23">
        <f t="shared" si="38"/>
        <v>626.66</v>
      </c>
      <c r="BU23">
        <f t="shared" si="39"/>
        <v>0.4119347240599458</v>
      </c>
      <c r="BV23">
        <f t="shared" si="40"/>
        <v>0.42645146593161243</v>
      </c>
      <c r="BW23">
        <f t="shared" si="41"/>
        <v>0.84351617169481063</v>
      </c>
      <c r="BX23">
        <f t="shared" si="42"/>
        <v>2.5987838985087048</v>
      </c>
      <c r="BY23">
        <f t="shared" si="43"/>
        <v>0.9704571851046554</v>
      </c>
      <c r="BZ23">
        <f t="shared" si="44"/>
        <v>0.3042244608062426</v>
      </c>
      <c r="CA23">
        <f t="shared" si="45"/>
        <v>0.69577553919375745</v>
      </c>
      <c r="CB23">
        <v>931</v>
      </c>
      <c r="CC23">
        <v>300</v>
      </c>
      <c r="CD23">
        <v>300</v>
      </c>
      <c r="CE23">
        <v>300</v>
      </c>
      <c r="CF23">
        <v>10349.9</v>
      </c>
      <c r="CG23">
        <v>1027.69</v>
      </c>
      <c r="CH23">
        <v>-7.0734200000000004E-3</v>
      </c>
      <c r="CI23">
        <v>0.63</v>
      </c>
      <c r="CJ23" t="s">
        <v>421</v>
      </c>
      <c r="CK23" t="s">
        <v>421</v>
      </c>
      <c r="CL23" t="s">
        <v>421</v>
      </c>
      <c r="CM23" t="s">
        <v>421</v>
      </c>
      <c r="CN23" t="s">
        <v>421</v>
      </c>
      <c r="CO23" t="s">
        <v>421</v>
      </c>
      <c r="CP23" t="s">
        <v>421</v>
      </c>
      <c r="CQ23" t="s">
        <v>421</v>
      </c>
      <c r="CR23" t="s">
        <v>421</v>
      </c>
      <c r="CS23" t="s">
        <v>421</v>
      </c>
      <c r="CT23">
        <f t="shared" si="46"/>
        <v>1800.13</v>
      </c>
      <c r="CU23">
        <f t="shared" si="47"/>
        <v>1513.2935999210456</v>
      </c>
      <c r="CV23">
        <f t="shared" si="48"/>
        <v>0.84065795243734931</v>
      </c>
      <c r="CW23">
        <f t="shared" si="49"/>
        <v>0.16086984820408426</v>
      </c>
      <c r="CX23">
        <v>6</v>
      </c>
      <c r="CY23">
        <v>0.5</v>
      </c>
      <c r="CZ23" t="s">
        <v>422</v>
      </c>
      <c r="DA23">
        <v>2</v>
      </c>
      <c r="DB23" t="b">
        <v>0</v>
      </c>
      <c r="DC23">
        <v>1657377992.0999999</v>
      </c>
      <c r="DD23">
        <v>50.753799999999998</v>
      </c>
      <c r="DE23">
        <v>50.040399999999998</v>
      </c>
      <c r="DF23">
        <v>23.102900000000002</v>
      </c>
      <c r="DG23">
        <v>17.1282</v>
      </c>
      <c r="DH23">
        <v>51.808500000000002</v>
      </c>
      <c r="DI23">
        <v>23.156500000000001</v>
      </c>
      <c r="DJ23">
        <v>500.06900000000002</v>
      </c>
      <c r="DK23">
        <v>99.484200000000001</v>
      </c>
      <c r="DL23">
        <v>9.9863599999999997E-2</v>
      </c>
      <c r="DM23">
        <v>28.161300000000001</v>
      </c>
      <c r="DN23">
        <v>27.9161</v>
      </c>
      <c r="DO23">
        <v>999.9</v>
      </c>
      <c r="DP23">
        <v>0</v>
      </c>
      <c r="DQ23">
        <v>0</v>
      </c>
      <c r="DR23">
        <v>9985</v>
      </c>
      <c r="DS23">
        <v>0</v>
      </c>
      <c r="DT23">
        <v>744.77599999999995</v>
      </c>
      <c r="DU23">
        <v>0.71345499999999995</v>
      </c>
      <c r="DV23">
        <v>51.954099999999997</v>
      </c>
      <c r="DW23">
        <v>50.912399999999998</v>
      </c>
      <c r="DX23">
        <v>5.9747399999999997</v>
      </c>
      <c r="DY23">
        <v>50.040399999999998</v>
      </c>
      <c r="DZ23">
        <v>17.1282</v>
      </c>
      <c r="EA23">
        <v>2.2983699999999998</v>
      </c>
      <c r="EB23">
        <v>1.7039800000000001</v>
      </c>
      <c r="EC23">
        <v>19.664999999999999</v>
      </c>
      <c r="ED23">
        <v>14.932700000000001</v>
      </c>
      <c r="EE23">
        <v>1800.13</v>
      </c>
      <c r="EF23">
        <v>0.97800600000000004</v>
      </c>
      <c r="EG23">
        <v>2.1994400000000001E-2</v>
      </c>
      <c r="EH23">
        <v>0</v>
      </c>
      <c r="EI23">
        <v>878.24</v>
      </c>
      <c r="EJ23">
        <v>5.0001199999999999</v>
      </c>
      <c r="EK23">
        <v>15743.9</v>
      </c>
      <c r="EL23">
        <v>14418.9</v>
      </c>
      <c r="EM23">
        <v>45.061999999999998</v>
      </c>
      <c r="EN23">
        <v>45.75</v>
      </c>
      <c r="EO23">
        <v>46</v>
      </c>
      <c r="EP23">
        <v>45.686999999999998</v>
      </c>
      <c r="EQ23">
        <v>46.75</v>
      </c>
      <c r="ER23">
        <v>1755.65</v>
      </c>
      <c r="ES23">
        <v>39.479999999999997</v>
      </c>
      <c r="ET23">
        <v>0</v>
      </c>
      <c r="EU23">
        <v>115.5</v>
      </c>
      <c r="EV23">
        <v>0</v>
      </c>
      <c r="EW23">
        <v>878.43060000000014</v>
      </c>
      <c r="EX23">
        <v>0.2327692405000279</v>
      </c>
      <c r="EY23">
        <v>89.99230725955195</v>
      </c>
      <c r="EZ23">
        <v>15743.14</v>
      </c>
      <c r="FA23">
        <v>15</v>
      </c>
      <c r="FB23">
        <v>1657377952.0999999</v>
      </c>
      <c r="FC23" t="s">
        <v>457</v>
      </c>
      <c r="FD23">
        <v>1657377935.0999999</v>
      </c>
      <c r="FE23">
        <v>1657377952.0999999</v>
      </c>
      <c r="FF23">
        <v>9</v>
      </c>
      <c r="FG23">
        <v>-7.4999999999999997E-2</v>
      </c>
      <c r="FH23">
        <v>1.2E-2</v>
      </c>
      <c r="FI23">
        <v>-1.0549999999999999</v>
      </c>
      <c r="FJ23">
        <v>-5.3999999999999999E-2</v>
      </c>
      <c r="FK23">
        <v>50</v>
      </c>
      <c r="FL23">
        <v>17</v>
      </c>
      <c r="FM23">
        <v>0.25</v>
      </c>
      <c r="FN23">
        <v>0.02</v>
      </c>
      <c r="FO23">
        <v>0.76112444999999995</v>
      </c>
      <c r="FP23">
        <v>-0.1123897035647299</v>
      </c>
      <c r="FQ23">
        <v>3.8735928903893602E-2</v>
      </c>
      <c r="FR23">
        <v>1</v>
      </c>
      <c r="FS23">
        <v>5.9793172499999994</v>
      </c>
      <c r="FT23">
        <v>9.0882439024385434E-2</v>
      </c>
      <c r="FU23">
        <v>1.657791497557826E-2</v>
      </c>
      <c r="FV23">
        <v>1</v>
      </c>
      <c r="FW23">
        <v>2</v>
      </c>
      <c r="FX23">
        <v>2</v>
      </c>
      <c r="FY23" t="s">
        <v>424</v>
      </c>
      <c r="FZ23">
        <v>2.9344399999999999</v>
      </c>
      <c r="GA23">
        <v>2.7026599999999998</v>
      </c>
      <c r="GB23">
        <v>1.49103E-2</v>
      </c>
      <c r="GC23">
        <v>1.45545E-2</v>
      </c>
      <c r="GD23">
        <v>0.11226999999999999</v>
      </c>
      <c r="GE23">
        <v>9.0325799999999998E-2</v>
      </c>
      <c r="GF23">
        <v>34852.1</v>
      </c>
      <c r="GG23">
        <v>19197.3</v>
      </c>
      <c r="GH23">
        <v>31766.6</v>
      </c>
      <c r="GI23">
        <v>21172.2</v>
      </c>
      <c r="GJ23">
        <v>38151.599999999999</v>
      </c>
      <c r="GK23">
        <v>32757.7</v>
      </c>
      <c r="GL23">
        <v>48030.400000000001</v>
      </c>
      <c r="GM23">
        <v>40484.1</v>
      </c>
      <c r="GN23">
        <v>1.9562299999999999</v>
      </c>
      <c r="GO23">
        <v>1.9811000000000001</v>
      </c>
      <c r="GP23">
        <v>0.10152899999999999</v>
      </c>
      <c r="GQ23">
        <v>0</v>
      </c>
      <c r="GR23">
        <v>26.256</v>
      </c>
      <c r="GS23">
        <v>999.9</v>
      </c>
      <c r="GT23">
        <v>65.5</v>
      </c>
      <c r="GU23">
        <v>32</v>
      </c>
      <c r="GV23">
        <v>31.438800000000001</v>
      </c>
      <c r="GW23">
        <v>60.918500000000002</v>
      </c>
      <c r="GX23">
        <v>21.350200000000001</v>
      </c>
      <c r="GY23">
        <v>1</v>
      </c>
      <c r="GZ23">
        <v>0.32011200000000001</v>
      </c>
      <c r="HA23">
        <v>-1.9117699999999999E-3</v>
      </c>
      <c r="HB23">
        <v>20.151299999999999</v>
      </c>
      <c r="HC23">
        <v>5.1979699999999998</v>
      </c>
      <c r="HD23">
        <v>11.9498</v>
      </c>
      <c r="HE23">
        <v>4.9956500000000004</v>
      </c>
      <c r="HF23">
        <v>3.2909999999999999</v>
      </c>
      <c r="HG23">
        <v>9999</v>
      </c>
      <c r="HH23">
        <v>9999</v>
      </c>
      <c r="HI23">
        <v>9999</v>
      </c>
      <c r="HJ23">
        <v>999.9</v>
      </c>
      <c r="HK23">
        <v>1.8757600000000001</v>
      </c>
      <c r="HL23">
        <v>1.87469</v>
      </c>
      <c r="HM23">
        <v>1.8749800000000001</v>
      </c>
      <c r="HN23">
        <v>1.8787799999999999</v>
      </c>
      <c r="HO23">
        <v>1.8724000000000001</v>
      </c>
      <c r="HP23">
        <v>1.86995</v>
      </c>
      <c r="HQ23">
        <v>1.8721000000000001</v>
      </c>
      <c r="HR23">
        <v>1.8754500000000001</v>
      </c>
      <c r="HS23">
        <v>0</v>
      </c>
      <c r="HT23">
        <v>0</v>
      </c>
      <c r="HU23">
        <v>0</v>
      </c>
      <c r="HV23">
        <v>0</v>
      </c>
      <c r="HW23" t="s">
        <v>425</v>
      </c>
      <c r="HX23" t="s">
        <v>426</v>
      </c>
      <c r="HY23" t="s">
        <v>427</v>
      </c>
      <c r="HZ23" t="s">
        <v>427</v>
      </c>
      <c r="IA23" t="s">
        <v>427</v>
      </c>
      <c r="IB23" t="s">
        <v>427</v>
      </c>
      <c r="IC23">
        <v>0</v>
      </c>
      <c r="ID23">
        <v>100</v>
      </c>
      <c r="IE23">
        <v>100</v>
      </c>
      <c r="IF23">
        <v>-1.0549999999999999</v>
      </c>
      <c r="IG23">
        <v>-5.3600000000000002E-2</v>
      </c>
      <c r="IH23">
        <v>-1.0546619047618999</v>
      </c>
      <c r="II23">
        <v>0</v>
      </c>
      <c r="IJ23">
        <v>0</v>
      </c>
      <c r="IK23">
        <v>0</v>
      </c>
      <c r="IL23">
        <v>-5.362857142856825E-2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0.9</v>
      </c>
      <c r="IU23">
        <v>0.7</v>
      </c>
      <c r="IV23">
        <v>0.25634800000000002</v>
      </c>
      <c r="IW23">
        <v>2.4194300000000002</v>
      </c>
      <c r="IX23">
        <v>1.5490699999999999</v>
      </c>
      <c r="IY23">
        <v>2.3095699999999999</v>
      </c>
      <c r="IZ23">
        <v>1.5918000000000001</v>
      </c>
      <c r="JA23">
        <v>2.3767100000000001</v>
      </c>
      <c r="JB23">
        <v>35.801000000000002</v>
      </c>
      <c r="JC23">
        <v>24.096299999999999</v>
      </c>
      <c r="JD23">
        <v>18</v>
      </c>
      <c r="JE23">
        <v>511.483</v>
      </c>
      <c r="JF23">
        <v>507.50799999999998</v>
      </c>
      <c r="JG23">
        <v>26.012</v>
      </c>
      <c r="JH23">
        <v>31.4876</v>
      </c>
      <c r="JI23">
        <v>29.999400000000001</v>
      </c>
      <c r="JJ23">
        <v>31.729600000000001</v>
      </c>
      <c r="JK23">
        <v>31.7607</v>
      </c>
      <c r="JL23">
        <v>5.1806700000000001</v>
      </c>
      <c r="JM23">
        <v>48.9876</v>
      </c>
      <c r="JN23">
        <v>0</v>
      </c>
      <c r="JO23">
        <v>26.042300000000001</v>
      </c>
      <c r="JP23">
        <v>50</v>
      </c>
      <c r="JQ23">
        <v>17.0395</v>
      </c>
      <c r="JR23">
        <v>99.771100000000004</v>
      </c>
      <c r="JS23">
        <v>98.999200000000002</v>
      </c>
    </row>
    <row r="24" spans="1:279" x14ac:dyDescent="0.25">
      <c r="A24">
        <v>8</v>
      </c>
      <c r="B24">
        <v>1657378112.0999999</v>
      </c>
      <c r="C24">
        <v>857.5</v>
      </c>
      <c r="D24" t="s">
        <v>458</v>
      </c>
      <c r="E24" t="s">
        <v>459</v>
      </c>
      <c r="F24" t="s">
        <v>413</v>
      </c>
      <c r="G24" t="s">
        <v>414</v>
      </c>
      <c r="H24" t="s">
        <v>415</v>
      </c>
      <c r="I24" t="s">
        <v>416</v>
      </c>
      <c r="J24" t="s">
        <v>417</v>
      </c>
      <c r="K24">
        <v>1657378112.0999999</v>
      </c>
      <c r="L24">
        <f t="shared" si="0"/>
        <v>5.1026587226208316E-3</v>
      </c>
      <c r="M24">
        <f t="shared" si="1"/>
        <v>5.1026587226208315</v>
      </c>
      <c r="N24">
        <f t="shared" si="2"/>
        <v>-3.2294743264038104</v>
      </c>
      <c r="O24">
        <f t="shared" si="3"/>
        <v>23.816099999999999</v>
      </c>
      <c r="P24">
        <f t="shared" si="4"/>
        <v>38.453209045910924</v>
      </c>
      <c r="Q24">
        <f t="shared" si="5"/>
        <v>3.829207629530651</v>
      </c>
      <c r="R24">
        <f t="shared" si="6"/>
        <v>2.3716301991020101</v>
      </c>
      <c r="S24">
        <f t="shared" si="7"/>
        <v>0.35491832309738824</v>
      </c>
      <c r="T24">
        <f t="shared" si="8"/>
        <v>2.928303311655883</v>
      </c>
      <c r="U24">
        <f t="shared" si="9"/>
        <v>0.33263489042394112</v>
      </c>
      <c r="V24">
        <f t="shared" si="10"/>
        <v>0.209782191298512</v>
      </c>
      <c r="W24">
        <f t="shared" si="11"/>
        <v>289.57604684757365</v>
      </c>
      <c r="X24">
        <f t="shared" si="12"/>
        <v>28.791436251114174</v>
      </c>
      <c r="Y24">
        <f t="shared" si="13"/>
        <v>28.094899999999999</v>
      </c>
      <c r="Z24">
        <f t="shared" si="14"/>
        <v>3.8158847738100428</v>
      </c>
      <c r="AA24">
        <f t="shared" si="15"/>
        <v>60.088778779021624</v>
      </c>
      <c r="AB24">
        <f t="shared" si="16"/>
        <v>2.33548230913371</v>
      </c>
      <c r="AC24">
        <f t="shared" si="17"/>
        <v>3.8867195449628289</v>
      </c>
      <c r="AD24">
        <f t="shared" si="18"/>
        <v>1.4804024646763327</v>
      </c>
      <c r="AE24">
        <f t="shared" si="19"/>
        <v>-225.02724966757867</v>
      </c>
      <c r="AF24">
        <f t="shared" si="20"/>
        <v>49.902924520419624</v>
      </c>
      <c r="AG24">
        <f t="shared" si="21"/>
        <v>3.72404732868244</v>
      </c>
      <c r="AH24">
        <f t="shared" si="22"/>
        <v>118.17576902909704</v>
      </c>
      <c r="AI24">
        <f t="shared" si="23"/>
        <v>-3.2294743264038104</v>
      </c>
      <c r="AJ24">
        <f t="shared" si="24"/>
        <v>5.1026587226208315</v>
      </c>
      <c r="AK24">
        <f t="shared" si="25"/>
        <v>-3.2661741388236889</v>
      </c>
      <c r="AL24">
        <v>20.40910989300675</v>
      </c>
      <c r="AM24">
        <v>24.39579272727272</v>
      </c>
      <c r="AN24">
        <v>4.0902373842057832E-4</v>
      </c>
      <c r="AO24">
        <v>67.04987047739607</v>
      </c>
      <c r="AP24">
        <f t="shared" si="26"/>
        <v>5.0744046615506626</v>
      </c>
      <c r="AQ24">
        <v>17.49675841415517</v>
      </c>
      <c r="AR24">
        <v>23.454371515151511</v>
      </c>
      <c r="AS24">
        <v>-1.861697347470785E-3</v>
      </c>
      <c r="AT24">
        <v>78.037324218648806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52582.473530237796</v>
      </c>
      <c r="AZ24" t="s">
        <v>418</v>
      </c>
      <c r="BA24">
        <v>10366.9</v>
      </c>
      <c r="BB24">
        <v>993.59653846153856</v>
      </c>
      <c r="BC24">
        <v>3431.87</v>
      </c>
      <c r="BD24">
        <f t="shared" si="30"/>
        <v>0.71047955241266758</v>
      </c>
      <c r="BE24">
        <v>-3.9894345373445681</v>
      </c>
      <c r="BF24" t="s">
        <v>460</v>
      </c>
      <c r="BG24">
        <v>10351.4</v>
      </c>
      <c r="BH24">
        <v>886.19157692307704</v>
      </c>
      <c r="BI24">
        <v>1047.23</v>
      </c>
      <c r="BJ24">
        <f t="shared" si="31"/>
        <v>0.1537756014217726</v>
      </c>
      <c r="BK24">
        <v>0.5</v>
      </c>
      <c r="BL24">
        <f t="shared" si="32"/>
        <v>1513.2350999210223</v>
      </c>
      <c r="BM24">
        <f t="shared" si="33"/>
        <v>-3.2294743264038104</v>
      </c>
      <c r="BN24">
        <f t="shared" si="34"/>
        <v>116.34931879144568</v>
      </c>
      <c r="BO24">
        <f t="shared" si="35"/>
        <v>5.0220895020239818E-4</v>
      </c>
      <c r="BP24">
        <f t="shared" si="36"/>
        <v>2.2770929022277815</v>
      </c>
      <c r="BQ24">
        <f t="shared" si="37"/>
        <v>598.81728636428829</v>
      </c>
      <c r="BR24" t="s">
        <v>461</v>
      </c>
      <c r="BS24">
        <v>641.63</v>
      </c>
      <c r="BT24">
        <f t="shared" si="38"/>
        <v>641.63</v>
      </c>
      <c r="BU24">
        <f t="shared" si="39"/>
        <v>0.3873074682734452</v>
      </c>
      <c r="BV24">
        <f t="shared" si="40"/>
        <v>0.39703753224093435</v>
      </c>
      <c r="BW24">
        <f t="shared" si="41"/>
        <v>0.85463616033029421</v>
      </c>
      <c r="BX24">
        <f t="shared" si="42"/>
        <v>3.0025737376924591</v>
      </c>
      <c r="BY24">
        <f t="shared" si="43"/>
        <v>0.97800350847249884</v>
      </c>
      <c r="BZ24">
        <f t="shared" si="44"/>
        <v>0.28746740371451707</v>
      </c>
      <c r="CA24">
        <f t="shared" si="45"/>
        <v>0.71253259628548293</v>
      </c>
      <c r="CB24">
        <v>933</v>
      </c>
      <c r="CC24">
        <v>300</v>
      </c>
      <c r="CD24">
        <v>300</v>
      </c>
      <c r="CE24">
        <v>300</v>
      </c>
      <c r="CF24">
        <v>10351.4</v>
      </c>
      <c r="CG24">
        <v>1015.16</v>
      </c>
      <c r="CH24">
        <v>-7.0741800000000002E-3</v>
      </c>
      <c r="CI24">
        <v>0.24</v>
      </c>
      <c r="CJ24" t="s">
        <v>421</v>
      </c>
      <c r="CK24" t="s">
        <v>421</v>
      </c>
      <c r="CL24" t="s">
        <v>421</v>
      </c>
      <c r="CM24" t="s">
        <v>421</v>
      </c>
      <c r="CN24" t="s">
        <v>421</v>
      </c>
      <c r="CO24" t="s">
        <v>421</v>
      </c>
      <c r="CP24" t="s">
        <v>421</v>
      </c>
      <c r="CQ24" t="s">
        <v>421</v>
      </c>
      <c r="CR24" t="s">
        <v>421</v>
      </c>
      <c r="CS24" t="s">
        <v>421</v>
      </c>
      <c r="CT24">
        <f t="shared" si="46"/>
        <v>1800.06</v>
      </c>
      <c r="CU24">
        <f t="shared" si="47"/>
        <v>1513.2350999210223</v>
      </c>
      <c r="CV24">
        <f t="shared" si="48"/>
        <v>0.84065814468463407</v>
      </c>
      <c r="CW24">
        <f t="shared" si="49"/>
        <v>0.16087021924134398</v>
      </c>
      <c r="CX24">
        <v>6</v>
      </c>
      <c r="CY24">
        <v>0.5</v>
      </c>
      <c r="CZ24" t="s">
        <v>422</v>
      </c>
      <c r="DA24">
        <v>2</v>
      </c>
      <c r="DB24" t="b">
        <v>0</v>
      </c>
      <c r="DC24">
        <v>1657378112.0999999</v>
      </c>
      <c r="DD24">
        <v>23.816099999999999</v>
      </c>
      <c r="DE24">
        <v>20.0868</v>
      </c>
      <c r="DF24">
        <v>23.453099999999999</v>
      </c>
      <c r="DG24">
        <v>17.4739</v>
      </c>
      <c r="DH24">
        <v>25.023299999999999</v>
      </c>
      <c r="DI24">
        <v>23.505099999999999</v>
      </c>
      <c r="DJ24">
        <v>500.03199999999998</v>
      </c>
      <c r="DK24">
        <v>99.481300000000005</v>
      </c>
      <c r="DL24">
        <v>9.9664100000000005E-2</v>
      </c>
      <c r="DM24">
        <v>28.411000000000001</v>
      </c>
      <c r="DN24">
        <v>28.094899999999999</v>
      </c>
      <c r="DO24">
        <v>999.9</v>
      </c>
      <c r="DP24">
        <v>0</v>
      </c>
      <c r="DQ24">
        <v>0</v>
      </c>
      <c r="DR24">
        <v>10045</v>
      </c>
      <c r="DS24">
        <v>0</v>
      </c>
      <c r="DT24">
        <v>1425.81</v>
      </c>
      <c r="DU24">
        <v>3.72939</v>
      </c>
      <c r="DV24">
        <v>24.388100000000001</v>
      </c>
      <c r="DW24">
        <v>20.443999999999999</v>
      </c>
      <c r="DX24">
        <v>5.9791999999999996</v>
      </c>
      <c r="DY24">
        <v>20.0868</v>
      </c>
      <c r="DZ24">
        <v>17.4739</v>
      </c>
      <c r="EA24">
        <v>2.3331400000000002</v>
      </c>
      <c r="EB24">
        <v>1.7383200000000001</v>
      </c>
      <c r="EC24">
        <v>19.9071</v>
      </c>
      <c r="ED24">
        <v>15.242900000000001</v>
      </c>
      <c r="EE24">
        <v>1800.06</v>
      </c>
      <c r="EF24">
        <v>0.97800200000000004</v>
      </c>
      <c r="EG24">
        <v>2.19981E-2</v>
      </c>
      <c r="EH24">
        <v>0</v>
      </c>
      <c r="EI24">
        <v>886.40099999999995</v>
      </c>
      <c r="EJ24">
        <v>5.0001199999999999</v>
      </c>
      <c r="EK24">
        <v>16155.8</v>
      </c>
      <c r="EL24">
        <v>14418.3</v>
      </c>
      <c r="EM24">
        <v>44.875</v>
      </c>
      <c r="EN24">
        <v>45.375</v>
      </c>
      <c r="EO24">
        <v>45.686999999999998</v>
      </c>
      <c r="EP24">
        <v>45.375</v>
      </c>
      <c r="EQ24">
        <v>46.561999999999998</v>
      </c>
      <c r="ER24">
        <v>1755.57</v>
      </c>
      <c r="ES24">
        <v>39.49</v>
      </c>
      <c r="ET24">
        <v>0</v>
      </c>
      <c r="EU24">
        <v>119.69999980926509</v>
      </c>
      <c r="EV24">
        <v>0</v>
      </c>
      <c r="EW24">
        <v>886.19157692307704</v>
      </c>
      <c r="EX24">
        <v>2.423145308484548</v>
      </c>
      <c r="EY24">
        <v>242.46153909474799</v>
      </c>
      <c r="EZ24">
        <v>16170.66923076923</v>
      </c>
      <c r="FA24">
        <v>15</v>
      </c>
      <c r="FB24">
        <v>1657378076.5999999</v>
      </c>
      <c r="FC24" t="s">
        <v>462</v>
      </c>
      <c r="FD24">
        <v>1657378067.5999999</v>
      </c>
      <c r="FE24">
        <v>1657378076.5999999</v>
      </c>
      <c r="FF24">
        <v>10</v>
      </c>
      <c r="FG24">
        <v>-0.153</v>
      </c>
      <c r="FH24">
        <v>2E-3</v>
      </c>
      <c r="FI24">
        <v>-1.2070000000000001</v>
      </c>
      <c r="FJ24">
        <v>-5.1999999999999998E-2</v>
      </c>
      <c r="FK24">
        <v>20</v>
      </c>
      <c r="FL24">
        <v>17</v>
      </c>
      <c r="FM24">
        <v>0.38</v>
      </c>
      <c r="FN24">
        <v>0.01</v>
      </c>
      <c r="FO24">
        <v>3.78794275</v>
      </c>
      <c r="FP24">
        <v>0.1504181988742834</v>
      </c>
      <c r="FQ24">
        <v>4.2415029941490101E-2</v>
      </c>
      <c r="FR24">
        <v>1</v>
      </c>
      <c r="FS24">
        <v>5.9767729999999997</v>
      </c>
      <c r="FT24">
        <v>4.1247579737320357E-2</v>
      </c>
      <c r="FU24">
        <v>2.4513218189376899E-2</v>
      </c>
      <c r="FV24">
        <v>1</v>
      </c>
      <c r="FW24">
        <v>2</v>
      </c>
      <c r="FX24">
        <v>2</v>
      </c>
      <c r="FY24" t="s">
        <v>424</v>
      </c>
      <c r="FZ24">
        <v>2.9345400000000001</v>
      </c>
      <c r="GA24">
        <v>2.7029899999999998</v>
      </c>
      <c r="GB24">
        <v>7.2016299999999997E-3</v>
      </c>
      <c r="GC24">
        <v>5.8377100000000003E-3</v>
      </c>
      <c r="GD24">
        <v>0.113512</v>
      </c>
      <c r="GE24">
        <v>9.1658100000000006E-2</v>
      </c>
      <c r="GF24">
        <v>35141.199999999997</v>
      </c>
      <c r="GG24">
        <v>19376.400000000001</v>
      </c>
      <c r="GH24">
        <v>31780.400000000001</v>
      </c>
      <c r="GI24">
        <v>21181.4</v>
      </c>
      <c r="GJ24">
        <v>38112.199999999997</v>
      </c>
      <c r="GK24">
        <v>32723.4</v>
      </c>
      <c r="GL24">
        <v>48050.6</v>
      </c>
      <c r="GM24">
        <v>40501.5</v>
      </c>
      <c r="GN24">
        <v>1.95817</v>
      </c>
      <c r="GO24">
        <v>1.9858199999999999</v>
      </c>
      <c r="GP24">
        <v>0.108153</v>
      </c>
      <c r="GQ24">
        <v>0</v>
      </c>
      <c r="GR24">
        <v>26.326799999999999</v>
      </c>
      <c r="GS24">
        <v>999.9</v>
      </c>
      <c r="GT24">
        <v>65.099999999999994</v>
      </c>
      <c r="GU24">
        <v>32</v>
      </c>
      <c r="GV24">
        <v>31.2484</v>
      </c>
      <c r="GW24">
        <v>60.558500000000002</v>
      </c>
      <c r="GX24">
        <v>21.5425</v>
      </c>
      <c r="GY24">
        <v>1</v>
      </c>
      <c r="GZ24">
        <v>0.30119400000000002</v>
      </c>
      <c r="HA24">
        <v>1.0209299999999999</v>
      </c>
      <c r="HB24">
        <v>20.147600000000001</v>
      </c>
      <c r="HC24">
        <v>5.1978200000000001</v>
      </c>
      <c r="HD24">
        <v>11.9499</v>
      </c>
      <c r="HE24">
        <v>4.9962499999999999</v>
      </c>
      <c r="HF24">
        <v>3.2909999999999999</v>
      </c>
      <c r="HG24">
        <v>9999</v>
      </c>
      <c r="HH24">
        <v>9999</v>
      </c>
      <c r="HI24">
        <v>9999</v>
      </c>
      <c r="HJ24">
        <v>999.9</v>
      </c>
      <c r="HK24">
        <v>1.8756999999999999</v>
      </c>
      <c r="HL24">
        <v>1.8746799999999999</v>
      </c>
      <c r="HM24">
        <v>1.8749</v>
      </c>
      <c r="HN24">
        <v>1.8786700000000001</v>
      </c>
      <c r="HO24">
        <v>1.8723700000000001</v>
      </c>
      <c r="HP24">
        <v>1.8698699999999999</v>
      </c>
      <c r="HQ24">
        <v>1.87209</v>
      </c>
      <c r="HR24">
        <v>1.8753599999999999</v>
      </c>
      <c r="HS24">
        <v>0</v>
      </c>
      <c r="HT24">
        <v>0</v>
      </c>
      <c r="HU24">
        <v>0</v>
      </c>
      <c r="HV24">
        <v>0</v>
      </c>
      <c r="HW24" t="s">
        <v>425</v>
      </c>
      <c r="HX24" t="s">
        <v>426</v>
      </c>
      <c r="HY24" t="s">
        <v>427</v>
      </c>
      <c r="HZ24" t="s">
        <v>427</v>
      </c>
      <c r="IA24" t="s">
        <v>427</v>
      </c>
      <c r="IB24" t="s">
        <v>427</v>
      </c>
      <c r="IC24">
        <v>0</v>
      </c>
      <c r="ID24">
        <v>100</v>
      </c>
      <c r="IE24">
        <v>100</v>
      </c>
      <c r="IF24">
        <v>-1.2070000000000001</v>
      </c>
      <c r="IG24">
        <v>-5.1999999999999998E-2</v>
      </c>
      <c r="IH24">
        <v>-1.2071900000000011</v>
      </c>
      <c r="II24">
        <v>0</v>
      </c>
      <c r="IJ24">
        <v>0</v>
      </c>
      <c r="IK24">
        <v>0</v>
      </c>
      <c r="IL24">
        <v>-5.2030000000002019E-2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0.7</v>
      </c>
      <c r="IU24">
        <v>0.6</v>
      </c>
      <c r="IV24">
        <v>0.19287099999999999</v>
      </c>
      <c r="IW24">
        <v>2.4511699999999998</v>
      </c>
      <c r="IX24">
        <v>1.5490699999999999</v>
      </c>
      <c r="IY24">
        <v>2.3083499999999999</v>
      </c>
      <c r="IZ24">
        <v>1.5930200000000001</v>
      </c>
      <c r="JA24">
        <v>2.2656200000000002</v>
      </c>
      <c r="JB24">
        <v>35.545099999999998</v>
      </c>
      <c r="JC24">
        <v>24.096299999999999</v>
      </c>
      <c r="JD24">
        <v>18</v>
      </c>
      <c r="JE24">
        <v>511.31799999999998</v>
      </c>
      <c r="JF24">
        <v>509.45699999999999</v>
      </c>
      <c r="JG24">
        <v>25.817</v>
      </c>
      <c r="JH24">
        <v>31.254200000000001</v>
      </c>
      <c r="JI24">
        <v>29.999400000000001</v>
      </c>
      <c r="JJ24">
        <v>31.551300000000001</v>
      </c>
      <c r="JK24">
        <v>31.5931</v>
      </c>
      <c r="JL24">
        <v>3.9033000000000002</v>
      </c>
      <c r="JM24">
        <v>47.515999999999998</v>
      </c>
      <c r="JN24">
        <v>0</v>
      </c>
      <c r="JO24">
        <v>25.732900000000001</v>
      </c>
      <c r="JP24">
        <v>20</v>
      </c>
      <c r="JQ24">
        <v>17.384499999999999</v>
      </c>
      <c r="JR24">
        <v>99.813599999999994</v>
      </c>
      <c r="JS24">
        <v>99.042000000000002</v>
      </c>
    </row>
    <row r="25" spans="1:279" x14ac:dyDescent="0.25">
      <c r="A25">
        <v>9</v>
      </c>
      <c r="B25">
        <v>1657378244.0999999</v>
      </c>
      <c r="C25">
        <v>989.5</v>
      </c>
      <c r="D25" t="s">
        <v>463</v>
      </c>
      <c r="E25" t="s">
        <v>464</v>
      </c>
      <c r="F25" t="s">
        <v>413</v>
      </c>
      <c r="G25" t="s">
        <v>414</v>
      </c>
      <c r="H25" t="s">
        <v>415</v>
      </c>
      <c r="I25" t="s">
        <v>416</v>
      </c>
      <c r="J25" t="s">
        <v>417</v>
      </c>
      <c r="K25">
        <v>1657378244.0999999</v>
      </c>
      <c r="L25">
        <f t="shared" si="0"/>
        <v>5.0894912566412896E-3</v>
      </c>
      <c r="M25">
        <f t="shared" si="1"/>
        <v>5.0894912566412893</v>
      </c>
      <c r="N25">
        <f t="shared" si="2"/>
        <v>23.716893126010323</v>
      </c>
      <c r="O25">
        <f t="shared" si="3"/>
        <v>369.291</v>
      </c>
      <c r="P25">
        <f t="shared" si="4"/>
        <v>250.56352137927809</v>
      </c>
      <c r="Q25">
        <f t="shared" si="5"/>
        <v>24.951959331832168</v>
      </c>
      <c r="R25">
        <f t="shared" si="6"/>
        <v>36.775241515158903</v>
      </c>
      <c r="S25">
        <f t="shared" si="7"/>
        <v>0.36079116895320029</v>
      </c>
      <c r="T25">
        <f t="shared" si="8"/>
        <v>2.9237635483617037</v>
      </c>
      <c r="U25">
        <f t="shared" si="9"/>
        <v>0.33775655064416582</v>
      </c>
      <c r="V25">
        <f t="shared" si="10"/>
        <v>0.21304474333433987</v>
      </c>
      <c r="W25">
        <f t="shared" si="11"/>
        <v>289.53135884754994</v>
      </c>
      <c r="X25">
        <f t="shared" si="12"/>
        <v>28.687378128922592</v>
      </c>
      <c r="Y25">
        <f t="shared" si="13"/>
        <v>27.994</v>
      </c>
      <c r="Z25">
        <f t="shared" si="14"/>
        <v>3.79351252532051</v>
      </c>
      <c r="AA25">
        <f t="shared" si="15"/>
        <v>60.561373328593284</v>
      </c>
      <c r="AB25">
        <f t="shared" si="16"/>
        <v>2.3391436036134707</v>
      </c>
      <c r="AC25">
        <f t="shared" si="17"/>
        <v>3.8624348739943017</v>
      </c>
      <c r="AD25">
        <f t="shared" si="18"/>
        <v>1.4543689217070392</v>
      </c>
      <c r="AE25">
        <f t="shared" si="19"/>
        <v>-224.44656441788086</v>
      </c>
      <c r="AF25">
        <f t="shared" si="20"/>
        <v>48.73794077764029</v>
      </c>
      <c r="AG25">
        <f t="shared" si="21"/>
        <v>3.6389726916839646</v>
      </c>
      <c r="AH25">
        <f t="shared" si="22"/>
        <v>117.46170789899335</v>
      </c>
      <c r="AI25">
        <f t="shared" si="23"/>
        <v>23.716893126010323</v>
      </c>
      <c r="AJ25">
        <f t="shared" si="24"/>
        <v>5.0894912566412893</v>
      </c>
      <c r="AK25">
        <f t="shared" si="25"/>
        <v>23.789990015584234</v>
      </c>
      <c r="AL25">
        <v>407.09341527073951</v>
      </c>
      <c r="AM25">
        <v>378.17658787878798</v>
      </c>
      <c r="AN25">
        <v>-2.6258126594563301E-2</v>
      </c>
      <c r="AO25">
        <v>67.048584972226195</v>
      </c>
      <c r="AP25">
        <f t="shared" si="26"/>
        <v>5.079663211404049</v>
      </c>
      <c r="AQ25">
        <v>17.531225835752331</v>
      </c>
      <c r="AR25">
        <v>23.488501212121211</v>
      </c>
      <c r="AS25">
        <v>-8.0510251988220958E-4</v>
      </c>
      <c r="AT25">
        <v>78.025483599860607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52470.954470557874</v>
      </c>
      <c r="AZ25" t="s">
        <v>418</v>
      </c>
      <c r="BA25">
        <v>10366.9</v>
      </c>
      <c r="BB25">
        <v>993.59653846153856</v>
      </c>
      <c r="BC25">
        <v>3431.87</v>
      </c>
      <c r="BD25">
        <f t="shared" si="30"/>
        <v>0.71047955241266758</v>
      </c>
      <c r="BE25">
        <v>-3.9894345373445681</v>
      </c>
      <c r="BF25" t="s">
        <v>465</v>
      </c>
      <c r="BG25">
        <v>10352.5</v>
      </c>
      <c r="BH25">
        <v>883.63223076923066</v>
      </c>
      <c r="BI25">
        <v>1245.26</v>
      </c>
      <c r="BJ25">
        <f t="shared" si="31"/>
        <v>0.29040342517287099</v>
      </c>
      <c r="BK25">
        <v>0.5</v>
      </c>
      <c r="BL25">
        <f t="shared" si="32"/>
        <v>1512.9998999210102</v>
      </c>
      <c r="BM25">
        <f t="shared" si="33"/>
        <v>23.716893126010323</v>
      </c>
      <c r="BN25">
        <f t="shared" si="34"/>
        <v>219.69017661163619</v>
      </c>
      <c r="BO25">
        <f t="shared" si="35"/>
        <v>1.8312180764057794E-2</v>
      </c>
      <c r="BP25">
        <f t="shared" si="36"/>
        <v>1.7559465493150022</v>
      </c>
      <c r="BQ25">
        <f t="shared" si="37"/>
        <v>658.71659475017645</v>
      </c>
      <c r="BR25" t="s">
        <v>466</v>
      </c>
      <c r="BS25">
        <v>612.58000000000004</v>
      </c>
      <c r="BT25">
        <f t="shared" si="38"/>
        <v>612.58000000000004</v>
      </c>
      <c r="BU25">
        <f t="shared" si="39"/>
        <v>0.50807060372934165</v>
      </c>
      <c r="BV25">
        <f t="shared" si="40"/>
        <v>0.57158084534167253</v>
      </c>
      <c r="BW25">
        <f t="shared" si="41"/>
        <v>0.77558888940123216</v>
      </c>
      <c r="BX25">
        <f t="shared" si="42"/>
        <v>1.4369498337981901</v>
      </c>
      <c r="BY25">
        <f t="shared" si="43"/>
        <v>0.8967862032260846</v>
      </c>
      <c r="BZ25">
        <f t="shared" si="44"/>
        <v>0.3962496862915405</v>
      </c>
      <c r="CA25">
        <f t="shared" si="45"/>
        <v>0.60375031370845944</v>
      </c>
      <c r="CB25">
        <v>935</v>
      </c>
      <c r="CC25">
        <v>300</v>
      </c>
      <c r="CD25">
        <v>300</v>
      </c>
      <c r="CE25">
        <v>300</v>
      </c>
      <c r="CF25">
        <v>10352.5</v>
      </c>
      <c r="CG25">
        <v>1166.52</v>
      </c>
      <c r="CH25">
        <v>-7.0751800000000004E-3</v>
      </c>
      <c r="CI25">
        <v>-1.81</v>
      </c>
      <c r="CJ25" t="s">
        <v>421</v>
      </c>
      <c r="CK25" t="s">
        <v>421</v>
      </c>
      <c r="CL25" t="s">
        <v>421</v>
      </c>
      <c r="CM25" t="s">
        <v>421</v>
      </c>
      <c r="CN25" t="s">
        <v>421</v>
      </c>
      <c r="CO25" t="s">
        <v>421</v>
      </c>
      <c r="CP25" t="s">
        <v>421</v>
      </c>
      <c r="CQ25" t="s">
        <v>421</v>
      </c>
      <c r="CR25" t="s">
        <v>421</v>
      </c>
      <c r="CS25" t="s">
        <v>421</v>
      </c>
      <c r="CT25">
        <f t="shared" si="46"/>
        <v>1799.78</v>
      </c>
      <c r="CU25">
        <f t="shared" si="47"/>
        <v>1512.9998999210102</v>
      </c>
      <c r="CV25">
        <f t="shared" si="48"/>
        <v>0.84065824707520376</v>
      </c>
      <c r="CW25">
        <f t="shared" si="49"/>
        <v>0.16087041685514339</v>
      </c>
      <c r="CX25">
        <v>6</v>
      </c>
      <c r="CY25">
        <v>0.5</v>
      </c>
      <c r="CZ25" t="s">
        <v>422</v>
      </c>
      <c r="DA25">
        <v>2</v>
      </c>
      <c r="DB25" t="b">
        <v>0</v>
      </c>
      <c r="DC25">
        <v>1657378244.0999999</v>
      </c>
      <c r="DD25">
        <v>369.291</v>
      </c>
      <c r="DE25">
        <v>400.00599999999997</v>
      </c>
      <c r="DF25">
        <v>23.4893</v>
      </c>
      <c r="DG25">
        <v>17.525500000000001</v>
      </c>
      <c r="DH25">
        <v>370.18200000000002</v>
      </c>
      <c r="DI25">
        <v>23.5306</v>
      </c>
      <c r="DJ25">
        <v>500.01100000000002</v>
      </c>
      <c r="DK25">
        <v>99.483500000000006</v>
      </c>
      <c r="DL25">
        <v>9.9867899999999996E-2</v>
      </c>
      <c r="DM25">
        <v>28.3032</v>
      </c>
      <c r="DN25">
        <v>27.994</v>
      </c>
      <c r="DO25">
        <v>999.9</v>
      </c>
      <c r="DP25">
        <v>0</v>
      </c>
      <c r="DQ25">
        <v>0</v>
      </c>
      <c r="DR25">
        <v>10018.799999999999</v>
      </c>
      <c r="DS25">
        <v>0</v>
      </c>
      <c r="DT25">
        <v>1131.8599999999999</v>
      </c>
      <c r="DU25">
        <v>-30.7148</v>
      </c>
      <c r="DV25">
        <v>378.17399999999998</v>
      </c>
      <c r="DW25">
        <v>407.14100000000002</v>
      </c>
      <c r="DX25">
        <v>5.9638499999999999</v>
      </c>
      <c r="DY25">
        <v>400.00599999999997</v>
      </c>
      <c r="DZ25">
        <v>17.525500000000001</v>
      </c>
      <c r="EA25">
        <v>2.3368000000000002</v>
      </c>
      <c r="EB25">
        <v>1.74349</v>
      </c>
      <c r="EC25">
        <v>19.932300000000001</v>
      </c>
      <c r="ED25">
        <v>15.289199999999999</v>
      </c>
      <c r="EE25">
        <v>1799.78</v>
      </c>
      <c r="EF25">
        <v>0.97799800000000003</v>
      </c>
      <c r="EG25">
        <v>2.2001799999999998E-2</v>
      </c>
      <c r="EH25">
        <v>0</v>
      </c>
      <c r="EI25">
        <v>884.21299999999997</v>
      </c>
      <c r="EJ25">
        <v>5.0001199999999999</v>
      </c>
      <c r="EK25">
        <v>16092.1</v>
      </c>
      <c r="EL25">
        <v>14416.1</v>
      </c>
      <c r="EM25">
        <v>44.811999999999998</v>
      </c>
      <c r="EN25">
        <v>45.436999999999998</v>
      </c>
      <c r="EO25">
        <v>45.561999999999998</v>
      </c>
      <c r="EP25">
        <v>45.311999999999998</v>
      </c>
      <c r="EQ25">
        <v>46.561999999999998</v>
      </c>
      <c r="ER25">
        <v>1755.29</v>
      </c>
      <c r="ES25">
        <v>39.49</v>
      </c>
      <c r="ET25">
        <v>0</v>
      </c>
      <c r="EU25">
        <v>131.69999980926511</v>
      </c>
      <c r="EV25">
        <v>0</v>
      </c>
      <c r="EW25">
        <v>883.63223076923066</v>
      </c>
      <c r="EX25">
        <v>5.7641025675688926</v>
      </c>
      <c r="EY25">
        <v>-124.14017133403441</v>
      </c>
      <c r="EZ25">
        <v>16025.811538461539</v>
      </c>
      <c r="FA25">
        <v>15</v>
      </c>
      <c r="FB25">
        <v>1657378188.5999999</v>
      </c>
      <c r="FC25" t="s">
        <v>467</v>
      </c>
      <c r="FD25">
        <v>1657378182.5999999</v>
      </c>
      <c r="FE25">
        <v>1657378188.5999999</v>
      </c>
      <c r="FF25">
        <v>11</v>
      </c>
      <c r="FG25">
        <v>0.317</v>
      </c>
      <c r="FH25">
        <v>1.0999999999999999E-2</v>
      </c>
      <c r="FI25">
        <v>-0.89100000000000001</v>
      </c>
      <c r="FJ25">
        <v>-4.1000000000000002E-2</v>
      </c>
      <c r="FK25">
        <v>400</v>
      </c>
      <c r="FL25">
        <v>17</v>
      </c>
      <c r="FM25">
        <v>0.03</v>
      </c>
      <c r="FN25">
        <v>0.01</v>
      </c>
      <c r="FO25">
        <v>-30.562595000000002</v>
      </c>
      <c r="FP25">
        <v>-0.47403151969986212</v>
      </c>
      <c r="FQ25">
        <v>5.6748682583827113E-2</v>
      </c>
      <c r="FR25">
        <v>1</v>
      </c>
      <c r="FS25">
        <v>5.9732387500000002</v>
      </c>
      <c r="FT25">
        <v>1.6070206378968829E-2</v>
      </c>
      <c r="FU25">
        <v>2.3138148822615411E-2</v>
      </c>
      <c r="FV25">
        <v>1</v>
      </c>
      <c r="FW25">
        <v>2</v>
      </c>
      <c r="FX25">
        <v>2</v>
      </c>
      <c r="FY25" t="s">
        <v>424</v>
      </c>
      <c r="FZ25">
        <v>2.9346299999999998</v>
      </c>
      <c r="GA25">
        <v>2.70296</v>
      </c>
      <c r="GB25">
        <v>9.2244400000000004E-2</v>
      </c>
      <c r="GC25">
        <v>9.8561499999999996E-2</v>
      </c>
      <c r="GD25">
        <v>0.113645</v>
      </c>
      <c r="GE25">
        <v>9.1885900000000006E-2</v>
      </c>
      <c r="GF25">
        <v>32145</v>
      </c>
      <c r="GG25">
        <v>17575.400000000001</v>
      </c>
      <c r="GH25">
        <v>31792.6</v>
      </c>
      <c r="GI25">
        <v>21187.8</v>
      </c>
      <c r="GJ25">
        <v>38121.300000000003</v>
      </c>
      <c r="GK25">
        <v>32726.7</v>
      </c>
      <c r="GL25">
        <v>48068.1</v>
      </c>
      <c r="GM25">
        <v>40514.199999999997</v>
      </c>
      <c r="GN25">
        <v>1.96078</v>
      </c>
      <c r="GO25">
        <v>1.9894499999999999</v>
      </c>
      <c r="GP25">
        <v>8.5625800000000002E-2</v>
      </c>
      <c r="GQ25">
        <v>0</v>
      </c>
      <c r="GR25">
        <v>26.5944</v>
      </c>
      <c r="GS25">
        <v>999.9</v>
      </c>
      <c r="GT25">
        <v>64.8</v>
      </c>
      <c r="GU25">
        <v>32</v>
      </c>
      <c r="GV25">
        <v>31.1023</v>
      </c>
      <c r="GW25">
        <v>60.348500000000001</v>
      </c>
      <c r="GX25">
        <v>21.5825</v>
      </c>
      <c r="GY25">
        <v>1</v>
      </c>
      <c r="GZ25">
        <v>0.28806100000000001</v>
      </c>
      <c r="HA25">
        <v>-1.2667900000000001</v>
      </c>
      <c r="HB25">
        <v>20.131499999999999</v>
      </c>
      <c r="HC25">
        <v>5.1952800000000003</v>
      </c>
      <c r="HD25">
        <v>11.950100000000001</v>
      </c>
      <c r="HE25">
        <v>4.9966499999999998</v>
      </c>
      <c r="HF25">
        <v>3.2909999999999999</v>
      </c>
      <c r="HG25">
        <v>9999</v>
      </c>
      <c r="HH25">
        <v>9999</v>
      </c>
      <c r="HI25">
        <v>9999</v>
      </c>
      <c r="HJ25">
        <v>999.9</v>
      </c>
      <c r="HK25">
        <v>1.87565</v>
      </c>
      <c r="HL25">
        <v>1.8746799999999999</v>
      </c>
      <c r="HM25">
        <v>1.87487</v>
      </c>
      <c r="HN25">
        <v>1.8786799999999999</v>
      </c>
      <c r="HO25">
        <v>1.87232</v>
      </c>
      <c r="HP25">
        <v>1.8698699999999999</v>
      </c>
      <c r="HQ25">
        <v>1.8721000000000001</v>
      </c>
      <c r="HR25">
        <v>1.8753500000000001</v>
      </c>
      <c r="HS25">
        <v>0</v>
      </c>
      <c r="HT25">
        <v>0</v>
      </c>
      <c r="HU25">
        <v>0</v>
      </c>
      <c r="HV25">
        <v>0</v>
      </c>
      <c r="HW25" t="s">
        <v>425</v>
      </c>
      <c r="HX25" t="s">
        <v>426</v>
      </c>
      <c r="HY25" t="s">
        <v>427</v>
      </c>
      <c r="HZ25" t="s">
        <v>427</v>
      </c>
      <c r="IA25" t="s">
        <v>427</v>
      </c>
      <c r="IB25" t="s">
        <v>427</v>
      </c>
      <c r="IC25">
        <v>0</v>
      </c>
      <c r="ID25">
        <v>100</v>
      </c>
      <c r="IE25">
        <v>100</v>
      </c>
      <c r="IF25">
        <v>-0.89100000000000001</v>
      </c>
      <c r="IG25">
        <v>-4.1300000000000003E-2</v>
      </c>
      <c r="IH25">
        <v>-0.89049999999999996</v>
      </c>
      <c r="II25">
        <v>0</v>
      </c>
      <c r="IJ25">
        <v>0</v>
      </c>
      <c r="IK25">
        <v>0</v>
      </c>
      <c r="IL25">
        <v>-4.125500000000315E-2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1</v>
      </c>
      <c r="IU25">
        <v>0.9</v>
      </c>
      <c r="IV25">
        <v>1.01074</v>
      </c>
      <c r="IW25">
        <v>2.3852500000000001</v>
      </c>
      <c r="IX25">
        <v>1.5490699999999999</v>
      </c>
      <c r="IY25">
        <v>2.3083499999999999</v>
      </c>
      <c r="IZ25">
        <v>1.5930200000000001</v>
      </c>
      <c r="JA25">
        <v>2.2424300000000001</v>
      </c>
      <c r="JB25">
        <v>35.429099999999998</v>
      </c>
      <c r="JC25">
        <v>24.087499999999999</v>
      </c>
      <c r="JD25">
        <v>18</v>
      </c>
      <c r="JE25">
        <v>511.7</v>
      </c>
      <c r="JF25">
        <v>510.75200000000001</v>
      </c>
      <c r="JG25">
        <v>24.2713</v>
      </c>
      <c r="JH25">
        <v>31.095300000000002</v>
      </c>
      <c r="JI25">
        <v>29.999600000000001</v>
      </c>
      <c r="JJ25">
        <v>31.389299999999999</v>
      </c>
      <c r="JK25">
        <v>31.441199999999998</v>
      </c>
      <c r="JL25">
        <v>20.273599999999998</v>
      </c>
      <c r="JM25">
        <v>47.335299999999997</v>
      </c>
      <c r="JN25">
        <v>0</v>
      </c>
      <c r="JO25">
        <v>24.9908</v>
      </c>
      <c r="JP25">
        <v>400</v>
      </c>
      <c r="JQ25">
        <v>17.428799999999999</v>
      </c>
      <c r="JR25">
        <v>99.850899999999996</v>
      </c>
      <c r="JS25">
        <v>99.072500000000005</v>
      </c>
    </row>
    <row r="26" spans="1:279" x14ac:dyDescent="0.25">
      <c r="A26">
        <v>10</v>
      </c>
      <c r="B26">
        <v>1657378398.5999999</v>
      </c>
      <c r="C26">
        <v>1144</v>
      </c>
      <c r="D26" t="s">
        <v>468</v>
      </c>
      <c r="E26" t="s">
        <v>469</v>
      </c>
      <c r="F26" t="s">
        <v>413</v>
      </c>
      <c r="G26" t="s">
        <v>414</v>
      </c>
      <c r="H26" t="s">
        <v>415</v>
      </c>
      <c r="I26" t="s">
        <v>416</v>
      </c>
      <c r="J26" t="s">
        <v>417</v>
      </c>
      <c r="K26">
        <v>1657378398.5999999</v>
      </c>
      <c r="L26">
        <f t="shared" si="0"/>
        <v>5.4938599306380903E-3</v>
      </c>
      <c r="M26">
        <f t="shared" si="1"/>
        <v>5.4938599306380906</v>
      </c>
      <c r="N26">
        <f t="shared" si="2"/>
        <v>25.555149937670475</v>
      </c>
      <c r="O26">
        <f t="shared" si="3"/>
        <v>366.923</v>
      </c>
      <c r="P26">
        <f t="shared" si="4"/>
        <v>246.53492820010868</v>
      </c>
      <c r="Q26">
        <f t="shared" si="5"/>
        <v>24.551370903237466</v>
      </c>
      <c r="R26">
        <f t="shared" si="6"/>
        <v>36.540309852633001</v>
      </c>
      <c r="S26">
        <f t="shared" si="7"/>
        <v>0.38460757163334469</v>
      </c>
      <c r="T26">
        <f t="shared" si="8"/>
        <v>2.9200775580331948</v>
      </c>
      <c r="U26">
        <f t="shared" si="9"/>
        <v>0.35851875092497593</v>
      </c>
      <c r="V26">
        <f t="shared" si="10"/>
        <v>0.22627055567751431</v>
      </c>
      <c r="W26">
        <f t="shared" si="11"/>
        <v>289.57285484757193</v>
      </c>
      <c r="X26">
        <f t="shared" si="12"/>
        <v>28.702266302442194</v>
      </c>
      <c r="Y26">
        <f t="shared" si="13"/>
        <v>28.062100000000001</v>
      </c>
      <c r="Z26">
        <f t="shared" si="14"/>
        <v>3.8085995365601044</v>
      </c>
      <c r="AA26">
        <f t="shared" si="15"/>
        <v>59.896345203836617</v>
      </c>
      <c r="AB26">
        <f t="shared" si="16"/>
        <v>2.3295999824258997</v>
      </c>
      <c r="AC26">
        <f t="shared" si="17"/>
        <v>3.8893858623558866</v>
      </c>
      <c r="AD26">
        <f t="shared" si="18"/>
        <v>1.4789995541342047</v>
      </c>
      <c r="AE26">
        <f t="shared" si="19"/>
        <v>-242.27922294113978</v>
      </c>
      <c r="AF26">
        <f t="shared" si="20"/>
        <v>56.783998726042547</v>
      </c>
      <c r="AG26">
        <f t="shared" si="21"/>
        <v>4.2490462890746876</v>
      </c>
      <c r="AH26">
        <f t="shared" si="22"/>
        <v>108.32667692154936</v>
      </c>
      <c r="AI26">
        <f t="shared" si="23"/>
        <v>25.555149937670475</v>
      </c>
      <c r="AJ26">
        <f t="shared" si="24"/>
        <v>5.4938599306380906</v>
      </c>
      <c r="AK26">
        <f t="shared" si="25"/>
        <v>25.646464723612688</v>
      </c>
      <c r="AL26">
        <v>406.93974436201972</v>
      </c>
      <c r="AM26">
        <v>375.71347878787901</v>
      </c>
      <c r="AN26">
        <v>-1.4353034540221649E-2</v>
      </c>
      <c r="AO26">
        <v>67.048487067018812</v>
      </c>
      <c r="AP26">
        <f t="shared" si="26"/>
        <v>5.4932045245800643</v>
      </c>
      <c r="AQ26">
        <v>16.955571908539351</v>
      </c>
      <c r="AR26">
        <v>23.393519999999999</v>
      </c>
      <c r="AS26">
        <v>-1.8093319225114039E-4</v>
      </c>
      <c r="AT26">
        <v>78.024525584973347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52344.463265257858</v>
      </c>
      <c r="AZ26" t="s">
        <v>418</v>
      </c>
      <c r="BA26">
        <v>10366.9</v>
      </c>
      <c r="BB26">
        <v>993.59653846153856</v>
      </c>
      <c r="BC26">
        <v>3431.87</v>
      </c>
      <c r="BD26">
        <f t="shared" si="30"/>
        <v>0.71047955241266758</v>
      </c>
      <c r="BE26">
        <v>-3.9894345373445681</v>
      </c>
      <c r="BF26" t="s">
        <v>470</v>
      </c>
      <c r="BG26">
        <v>10353.799999999999</v>
      </c>
      <c r="BH26">
        <v>893.11283999999989</v>
      </c>
      <c r="BI26">
        <v>1298.82</v>
      </c>
      <c r="BJ26">
        <f t="shared" si="31"/>
        <v>0.31236596295098629</v>
      </c>
      <c r="BK26">
        <v>0.5</v>
      </c>
      <c r="BL26">
        <f t="shared" si="32"/>
        <v>1513.2182999210215</v>
      </c>
      <c r="BM26">
        <f t="shared" si="33"/>
        <v>25.555149937670475</v>
      </c>
      <c r="BN26">
        <f t="shared" si="34"/>
        <v>236.33894570494212</v>
      </c>
      <c r="BO26">
        <f t="shared" si="35"/>
        <v>1.9524337286006284E-2</v>
      </c>
      <c r="BP26">
        <f t="shared" si="36"/>
        <v>1.6422983939267952</v>
      </c>
      <c r="BQ26">
        <f t="shared" si="37"/>
        <v>673.40610154557749</v>
      </c>
      <c r="BR26" t="s">
        <v>471</v>
      </c>
      <c r="BS26">
        <v>618.16999999999996</v>
      </c>
      <c r="BT26">
        <f t="shared" si="38"/>
        <v>618.16999999999996</v>
      </c>
      <c r="BU26">
        <f t="shared" si="39"/>
        <v>0.52405260159221445</v>
      </c>
      <c r="BV26">
        <f t="shared" si="40"/>
        <v>0.59605841475060617</v>
      </c>
      <c r="BW26">
        <f t="shared" si="41"/>
        <v>0.75809432419945277</v>
      </c>
      <c r="BX26">
        <f t="shared" si="42"/>
        <v>1.3292135471993416</v>
      </c>
      <c r="BY26">
        <f t="shared" si="43"/>
        <v>0.87481984020534087</v>
      </c>
      <c r="BZ26">
        <f t="shared" si="44"/>
        <v>0.41256313171623671</v>
      </c>
      <c r="CA26">
        <f t="shared" si="45"/>
        <v>0.58743686828376329</v>
      </c>
      <c r="CB26">
        <v>937</v>
      </c>
      <c r="CC26">
        <v>300</v>
      </c>
      <c r="CD26">
        <v>300</v>
      </c>
      <c r="CE26">
        <v>300</v>
      </c>
      <c r="CF26">
        <v>10353.799999999999</v>
      </c>
      <c r="CG26">
        <v>1208.95</v>
      </c>
      <c r="CH26">
        <v>-7.0766300000000004E-3</v>
      </c>
      <c r="CI26">
        <v>-1.97</v>
      </c>
      <c r="CJ26" t="s">
        <v>421</v>
      </c>
      <c r="CK26" t="s">
        <v>421</v>
      </c>
      <c r="CL26" t="s">
        <v>421</v>
      </c>
      <c r="CM26" t="s">
        <v>421</v>
      </c>
      <c r="CN26" t="s">
        <v>421</v>
      </c>
      <c r="CO26" t="s">
        <v>421</v>
      </c>
      <c r="CP26" t="s">
        <v>421</v>
      </c>
      <c r="CQ26" t="s">
        <v>421</v>
      </c>
      <c r="CR26" t="s">
        <v>421</v>
      </c>
      <c r="CS26" t="s">
        <v>421</v>
      </c>
      <c r="CT26">
        <f t="shared" si="46"/>
        <v>1800.04</v>
      </c>
      <c r="CU26">
        <f t="shared" si="47"/>
        <v>1513.2182999210215</v>
      </c>
      <c r="CV26">
        <f t="shared" si="48"/>
        <v>0.84065815199718985</v>
      </c>
      <c r="CW26">
        <f t="shared" si="49"/>
        <v>0.16087023335457654</v>
      </c>
      <c r="CX26">
        <v>6</v>
      </c>
      <c r="CY26">
        <v>0.5</v>
      </c>
      <c r="CZ26" t="s">
        <v>422</v>
      </c>
      <c r="DA26">
        <v>2</v>
      </c>
      <c r="DB26" t="b">
        <v>0</v>
      </c>
      <c r="DC26">
        <v>1657378398.5999999</v>
      </c>
      <c r="DD26">
        <v>366.923</v>
      </c>
      <c r="DE26">
        <v>400.00400000000002</v>
      </c>
      <c r="DF26">
        <v>23.392900000000001</v>
      </c>
      <c r="DG26">
        <v>16.955300000000001</v>
      </c>
      <c r="DH26">
        <v>367.911</v>
      </c>
      <c r="DI26">
        <v>23.441400000000002</v>
      </c>
      <c r="DJ26">
        <v>500.06299999999999</v>
      </c>
      <c r="DK26">
        <v>99.485900000000001</v>
      </c>
      <c r="DL26">
        <v>9.9871000000000001E-2</v>
      </c>
      <c r="DM26">
        <v>28.422799999999999</v>
      </c>
      <c r="DN26">
        <v>28.062100000000001</v>
      </c>
      <c r="DO26">
        <v>999.9</v>
      </c>
      <c r="DP26">
        <v>0</v>
      </c>
      <c r="DQ26">
        <v>0</v>
      </c>
      <c r="DR26">
        <v>9997.5</v>
      </c>
      <c r="DS26">
        <v>0</v>
      </c>
      <c r="DT26">
        <v>1431.55</v>
      </c>
      <c r="DU26">
        <v>-33.081000000000003</v>
      </c>
      <c r="DV26">
        <v>375.71199999999999</v>
      </c>
      <c r="DW26">
        <v>406.90300000000002</v>
      </c>
      <c r="DX26">
        <v>6.4375299999999998</v>
      </c>
      <c r="DY26">
        <v>400.00400000000002</v>
      </c>
      <c r="DZ26">
        <v>16.955300000000001</v>
      </c>
      <c r="EA26">
        <v>2.3272599999999999</v>
      </c>
      <c r="EB26">
        <v>1.68682</v>
      </c>
      <c r="EC26">
        <v>19.866299999999999</v>
      </c>
      <c r="ED26">
        <v>14.775600000000001</v>
      </c>
      <c r="EE26">
        <v>1800.04</v>
      </c>
      <c r="EF26">
        <v>0.97799800000000003</v>
      </c>
      <c r="EG26">
        <v>2.2001799999999998E-2</v>
      </c>
      <c r="EH26">
        <v>0</v>
      </c>
      <c r="EI26">
        <v>893.90300000000002</v>
      </c>
      <c r="EJ26">
        <v>5.0001199999999999</v>
      </c>
      <c r="EK26">
        <v>16354.9</v>
      </c>
      <c r="EL26">
        <v>14418.2</v>
      </c>
      <c r="EM26">
        <v>44.75</v>
      </c>
      <c r="EN26">
        <v>45.75</v>
      </c>
      <c r="EO26">
        <v>45.625</v>
      </c>
      <c r="EP26">
        <v>45.311999999999998</v>
      </c>
      <c r="EQ26">
        <v>46.5</v>
      </c>
      <c r="ER26">
        <v>1755.55</v>
      </c>
      <c r="ES26">
        <v>39.49</v>
      </c>
      <c r="ET26">
        <v>0</v>
      </c>
      <c r="EU26">
        <v>153.89999985694891</v>
      </c>
      <c r="EV26">
        <v>0</v>
      </c>
      <c r="EW26">
        <v>893.11283999999989</v>
      </c>
      <c r="EX26">
        <v>6.1676923201155498</v>
      </c>
      <c r="EY26">
        <v>-173.06923090821931</v>
      </c>
      <c r="EZ26">
        <v>16353.08</v>
      </c>
      <c r="FA26">
        <v>15</v>
      </c>
      <c r="FB26">
        <v>1657378309.5999999</v>
      </c>
      <c r="FC26" t="s">
        <v>472</v>
      </c>
      <c r="FD26">
        <v>1657378307.5999999</v>
      </c>
      <c r="FE26">
        <v>1657378309.5999999</v>
      </c>
      <c r="FF26">
        <v>12</v>
      </c>
      <c r="FG26">
        <v>-9.8000000000000004E-2</v>
      </c>
      <c r="FH26">
        <v>-7.0000000000000001E-3</v>
      </c>
      <c r="FI26">
        <v>-0.98899999999999999</v>
      </c>
      <c r="FJ26">
        <v>-4.9000000000000002E-2</v>
      </c>
      <c r="FK26">
        <v>400</v>
      </c>
      <c r="FL26">
        <v>17</v>
      </c>
      <c r="FM26">
        <v>0.04</v>
      </c>
      <c r="FN26">
        <v>0.01</v>
      </c>
      <c r="FO26">
        <v>-32.98175365853659</v>
      </c>
      <c r="FP26">
        <v>-0.42722090592336459</v>
      </c>
      <c r="FQ26">
        <v>6.30135722800505E-2</v>
      </c>
      <c r="FR26">
        <v>1</v>
      </c>
      <c r="FS26">
        <v>6.4428239024390246</v>
      </c>
      <c r="FT26">
        <v>6.9157421602781419E-2</v>
      </c>
      <c r="FU26">
        <v>2.2777109698870542E-2</v>
      </c>
      <c r="FV26">
        <v>1</v>
      </c>
      <c r="FW26">
        <v>2</v>
      </c>
      <c r="FX26">
        <v>2</v>
      </c>
      <c r="FY26" t="s">
        <v>424</v>
      </c>
      <c r="FZ26">
        <v>2.9348000000000001</v>
      </c>
      <c r="GA26">
        <v>2.7027800000000002</v>
      </c>
      <c r="GB26">
        <v>9.1821299999999995E-2</v>
      </c>
      <c r="GC26">
        <v>9.8580299999999996E-2</v>
      </c>
      <c r="GD26">
        <v>0.11336499999999999</v>
      </c>
      <c r="GE26">
        <v>8.9760499999999993E-2</v>
      </c>
      <c r="GF26">
        <v>32162.799999999999</v>
      </c>
      <c r="GG26">
        <v>17576.599999999999</v>
      </c>
      <c r="GH26">
        <v>31795.200000000001</v>
      </c>
      <c r="GI26">
        <v>21189.4</v>
      </c>
      <c r="GJ26">
        <v>38136.400000000001</v>
      </c>
      <c r="GK26">
        <v>32806.9</v>
      </c>
      <c r="GL26">
        <v>48072.2</v>
      </c>
      <c r="GM26">
        <v>40517.800000000003</v>
      </c>
      <c r="GN26">
        <v>1.9619500000000001</v>
      </c>
      <c r="GO26">
        <v>1.9886999999999999</v>
      </c>
      <c r="GP26">
        <v>7.3425500000000005E-2</v>
      </c>
      <c r="GQ26">
        <v>0</v>
      </c>
      <c r="GR26">
        <v>26.862200000000001</v>
      </c>
      <c r="GS26">
        <v>999.9</v>
      </c>
      <c r="GT26">
        <v>64.599999999999994</v>
      </c>
      <c r="GU26">
        <v>32</v>
      </c>
      <c r="GV26">
        <v>31.004200000000001</v>
      </c>
      <c r="GW26">
        <v>60.878500000000003</v>
      </c>
      <c r="GX26">
        <v>21.101800000000001</v>
      </c>
      <c r="GY26">
        <v>1</v>
      </c>
      <c r="GZ26">
        <v>0.28357700000000002</v>
      </c>
      <c r="HA26">
        <v>1.8035600000000001</v>
      </c>
      <c r="HB26">
        <v>20.140699999999999</v>
      </c>
      <c r="HC26">
        <v>5.1984199999999996</v>
      </c>
      <c r="HD26">
        <v>11.950100000000001</v>
      </c>
      <c r="HE26">
        <v>4.9967499999999996</v>
      </c>
      <c r="HF26">
        <v>3.2909999999999999</v>
      </c>
      <c r="HG26">
        <v>9999</v>
      </c>
      <c r="HH26">
        <v>9999</v>
      </c>
      <c r="HI26">
        <v>9999</v>
      </c>
      <c r="HJ26">
        <v>999.9</v>
      </c>
      <c r="HK26">
        <v>1.8757200000000001</v>
      </c>
      <c r="HL26">
        <v>1.87469</v>
      </c>
      <c r="HM26">
        <v>1.8748800000000001</v>
      </c>
      <c r="HN26">
        <v>1.8787700000000001</v>
      </c>
      <c r="HO26">
        <v>1.87233</v>
      </c>
      <c r="HP26">
        <v>1.86991</v>
      </c>
      <c r="HQ26">
        <v>1.8721000000000001</v>
      </c>
      <c r="HR26">
        <v>1.8754200000000001</v>
      </c>
      <c r="HS26">
        <v>0</v>
      </c>
      <c r="HT26">
        <v>0</v>
      </c>
      <c r="HU26">
        <v>0</v>
      </c>
      <c r="HV26">
        <v>0</v>
      </c>
      <c r="HW26" t="s">
        <v>425</v>
      </c>
      <c r="HX26" t="s">
        <v>426</v>
      </c>
      <c r="HY26" t="s">
        <v>427</v>
      </c>
      <c r="HZ26" t="s">
        <v>427</v>
      </c>
      <c r="IA26" t="s">
        <v>427</v>
      </c>
      <c r="IB26" t="s">
        <v>427</v>
      </c>
      <c r="IC26">
        <v>0</v>
      </c>
      <c r="ID26">
        <v>100</v>
      </c>
      <c r="IE26">
        <v>100</v>
      </c>
      <c r="IF26">
        <v>-0.98799999999999999</v>
      </c>
      <c r="IG26">
        <v>-4.8500000000000001E-2</v>
      </c>
      <c r="IH26">
        <v>-0.98869999999993752</v>
      </c>
      <c r="II26">
        <v>0</v>
      </c>
      <c r="IJ26">
        <v>0</v>
      </c>
      <c r="IK26">
        <v>0</v>
      </c>
      <c r="IL26">
        <v>-4.8574999999999591E-2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1.5</v>
      </c>
      <c r="IU26">
        <v>1.5</v>
      </c>
      <c r="IV26">
        <v>1.01074</v>
      </c>
      <c r="IW26">
        <v>2.3742700000000001</v>
      </c>
      <c r="IX26">
        <v>1.5490699999999999</v>
      </c>
      <c r="IY26">
        <v>2.3083499999999999</v>
      </c>
      <c r="IZ26">
        <v>1.5918000000000001</v>
      </c>
      <c r="JA26">
        <v>2.3596200000000001</v>
      </c>
      <c r="JB26">
        <v>35.452300000000001</v>
      </c>
      <c r="JC26">
        <v>24.096299999999999</v>
      </c>
      <c r="JD26">
        <v>18</v>
      </c>
      <c r="JE26">
        <v>511.73899999999998</v>
      </c>
      <c r="JF26">
        <v>509.46499999999997</v>
      </c>
      <c r="JG26">
        <v>24.4681</v>
      </c>
      <c r="JH26">
        <v>31.048100000000002</v>
      </c>
      <c r="JI26">
        <v>30.000499999999999</v>
      </c>
      <c r="JJ26">
        <v>31.299900000000001</v>
      </c>
      <c r="JK26">
        <v>31.351500000000001</v>
      </c>
      <c r="JL26">
        <v>20.261900000000001</v>
      </c>
      <c r="JM26">
        <v>48.820999999999998</v>
      </c>
      <c r="JN26">
        <v>0</v>
      </c>
      <c r="JO26">
        <v>24.413799999999998</v>
      </c>
      <c r="JP26">
        <v>400</v>
      </c>
      <c r="JQ26">
        <v>16.951799999999999</v>
      </c>
      <c r="JR26">
        <v>99.859099999999998</v>
      </c>
      <c r="JS26">
        <v>99.0809</v>
      </c>
    </row>
    <row r="27" spans="1:279" x14ac:dyDescent="0.25">
      <c r="A27">
        <v>11</v>
      </c>
      <c r="B27">
        <v>1657378507.0999999</v>
      </c>
      <c r="C27">
        <v>1252.5</v>
      </c>
      <c r="D27" t="s">
        <v>473</v>
      </c>
      <c r="E27" t="s">
        <v>474</v>
      </c>
      <c r="F27" t="s">
        <v>413</v>
      </c>
      <c r="G27" t="s">
        <v>414</v>
      </c>
      <c r="H27" t="s">
        <v>415</v>
      </c>
      <c r="I27" t="s">
        <v>416</v>
      </c>
      <c r="J27" t="s">
        <v>417</v>
      </c>
      <c r="K27">
        <v>1657378507.0999999</v>
      </c>
      <c r="L27">
        <f t="shared" si="0"/>
        <v>5.5731596835651397E-3</v>
      </c>
      <c r="M27">
        <f t="shared" si="1"/>
        <v>5.57315968356514</v>
      </c>
      <c r="N27">
        <f t="shared" si="2"/>
        <v>25.963070336420845</v>
      </c>
      <c r="O27">
        <f t="shared" si="3"/>
        <v>366.39699999999999</v>
      </c>
      <c r="P27">
        <f t="shared" si="4"/>
        <v>247.44498404099048</v>
      </c>
      <c r="Q27">
        <f t="shared" si="5"/>
        <v>24.642861614129131</v>
      </c>
      <c r="R27">
        <f t="shared" si="6"/>
        <v>36.489204264234999</v>
      </c>
      <c r="S27">
        <f t="shared" si="7"/>
        <v>0.39613452533049609</v>
      </c>
      <c r="T27">
        <f t="shared" si="8"/>
        <v>2.9201356449726146</v>
      </c>
      <c r="U27">
        <f t="shared" si="9"/>
        <v>0.36851916853263922</v>
      </c>
      <c r="V27">
        <f t="shared" si="10"/>
        <v>0.23264498556061058</v>
      </c>
      <c r="W27">
        <f t="shared" si="11"/>
        <v>289.54891484755927</v>
      </c>
      <c r="X27">
        <f t="shared" si="12"/>
        <v>28.653759937230241</v>
      </c>
      <c r="Y27">
        <f t="shared" si="13"/>
        <v>28.047599999999999</v>
      </c>
      <c r="Z27">
        <f t="shared" si="14"/>
        <v>3.8053827984286173</v>
      </c>
      <c r="AA27">
        <f t="shared" si="15"/>
        <v>60.409912555531463</v>
      </c>
      <c r="AB27">
        <f t="shared" si="16"/>
        <v>2.3457950247485</v>
      </c>
      <c r="AC27">
        <f t="shared" si="17"/>
        <v>3.8831293168851078</v>
      </c>
      <c r="AD27">
        <f t="shared" si="18"/>
        <v>1.4595877736801173</v>
      </c>
      <c r="AE27">
        <f t="shared" si="19"/>
        <v>-245.77634204522266</v>
      </c>
      <c r="AF27">
        <f t="shared" si="20"/>
        <v>54.707047629887882</v>
      </c>
      <c r="AG27">
        <f t="shared" si="21"/>
        <v>4.0926900568465312</v>
      </c>
      <c r="AH27">
        <f t="shared" si="22"/>
        <v>102.57231048907104</v>
      </c>
      <c r="AI27">
        <f t="shared" si="23"/>
        <v>25.963070336420845</v>
      </c>
      <c r="AJ27">
        <f t="shared" si="24"/>
        <v>5.57315968356514</v>
      </c>
      <c r="AK27">
        <f t="shared" si="25"/>
        <v>26.047622873014614</v>
      </c>
      <c r="AL27">
        <v>406.9087422810212</v>
      </c>
      <c r="AM27">
        <v>375.23535757575758</v>
      </c>
      <c r="AN27">
        <v>-2.191456032579912E-2</v>
      </c>
      <c r="AO27">
        <v>67.049383057469427</v>
      </c>
      <c r="AP27">
        <f t="shared" si="26"/>
        <v>5.5607977354557798</v>
      </c>
      <c r="AQ27">
        <v>17.029085661387821</v>
      </c>
      <c r="AR27">
        <v>23.556432727272721</v>
      </c>
      <c r="AS27">
        <v>-2.1544629491447391E-3</v>
      </c>
      <c r="AT27">
        <v>78.033037226118068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52351.010485510764</v>
      </c>
      <c r="AZ27" t="s">
        <v>418</v>
      </c>
      <c r="BA27">
        <v>10366.9</v>
      </c>
      <c r="BB27">
        <v>993.59653846153856</v>
      </c>
      <c r="BC27">
        <v>3431.87</v>
      </c>
      <c r="BD27">
        <f t="shared" si="30"/>
        <v>0.71047955241266758</v>
      </c>
      <c r="BE27">
        <v>-3.9894345373445681</v>
      </c>
      <c r="BF27" t="s">
        <v>475</v>
      </c>
      <c r="BG27">
        <v>10353.5</v>
      </c>
      <c r="BH27">
        <v>897.80795999999998</v>
      </c>
      <c r="BI27">
        <v>1317.61</v>
      </c>
      <c r="BJ27">
        <f t="shared" si="31"/>
        <v>0.31860872337034474</v>
      </c>
      <c r="BK27">
        <v>0.5</v>
      </c>
      <c r="BL27">
        <f t="shared" si="32"/>
        <v>1513.0922999210152</v>
      </c>
      <c r="BM27">
        <f t="shared" si="33"/>
        <v>25.963070336420845</v>
      </c>
      <c r="BN27">
        <f t="shared" si="34"/>
        <v>241.04220300966671</v>
      </c>
      <c r="BO27">
        <f t="shared" si="35"/>
        <v>1.9795557002919757E-2</v>
      </c>
      <c r="BP27">
        <f t="shared" si="36"/>
        <v>1.6046174512943894</v>
      </c>
      <c r="BQ27">
        <f t="shared" si="37"/>
        <v>678.4222229951805</v>
      </c>
      <c r="BR27" t="s">
        <v>476</v>
      </c>
      <c r="BS27">
        <v>621.1</v>
      </c>
      <c r="BT27">
        <f t="shared" si="38"/>
        <v>621.1</v>
      </c>
      <c r="BU27">
        <f t="shared" si="39"/>
        <v>0.52861620661652531</v>
      </c>
      <c r="BV27">
        <f t="shared" si="40"/>
        <v>0.60272220068627869</v>
      </c>
      <c r="BW27">
        <f t="shared" si="41"/>
        <v>0.75219957520537084</v>
      </c>
      <c r="BX27">
        <f t="shared" si="42"/>
        <v>1.2956314777994746</v>
      </c>
      <c r="BY27">
        <f t="shared" si="43"/>
        <v>0.86711356759220082</v>
      </c>
      <c r="BZ27">
        <f t="shared" si="44"/>
        <v>0.41696083742256829</v>
      </c>
      <c r="CA27">
        <f t="shared" si="45"/>
        <v>0.58303916257743171</v>
      </c>
      <c r="CB27">
        <v>939</v>
      </c>
      <c r="CC27">
        <v>300</v>
      </c>
      <c r="CD27">
        <v>300</v>
      </c>
      <c r="CE27">
        <v>300</v>
      </c>
      <c r="CF27">
        <v>10353.5</v>
      </c>
      <c r="CG27">
        <v>1223.51</v>
      </c>
      <c r="CH27">
        <v>-7.0765400000000001E-3</v>
      </c>
      <c r="CI27">
        <v>-2.57</v>
      </c>
      <c r="CJ27" t="s">
        <v>421</v>
      </c>
      <c r="CK27" t="s">
        <v>421</v>
      </c>
      <c r="CL27" t="s">
        <v>421</v>
      </c>
      <c r="CM27" t="s">
        <v>421</v>
      </c>
      <c r="CN27" t="s">
        <v>421</v>
      </c>
      <c r="CO27" t="s">
        <v>421</v>
      </c>
      <c r="CP27" t="s">
        <v>421</v>
      </c>
      <c r="CQ27" t="s">
        <v>421</v>
      </c>
      <c r="CR27" t="s">
        <v>421</v>
      </c>
      <c r="CS27" t="s">
        <v>421</v>
      </c>
      <c r="CT27">
        <f t="shared" si="46"/>
        <v>1799.89</v>
      </c>
      <c r="CU27">
        <f t="shared" si="47"/>
        <v>1513.0922999210152</v>
      </c>
      <c r="CV27">
        <f t="shared" si="48"/>
        <v>0.84065820684653791</v>
      </c>
      <c r="CW27">
        <f t="shared" si="49"/>
        <v>0.16087033921381821</v>
      </c>
      <c r="CX27">
        <v>6</v>
      </c>
      <c r="CY27">
        <v>0.5</v>
      </c>
      <c r="CZ27" t="s">
        <v>422</v>
      </c>
      <c r="DA27">
        <v>2</v>
      </c>
      <c r="DB27" t="b">
        <v>0</v>
      </c>
      <c r="DC27">
        <v>1657378507.0999999</v>
      </c>
      <c r="DD27">
        <v>366.39699999999999</v>
      </c>
      <c r="DE27">
        <v>399.99400000000003</v>
      </c>
      <c r="DF27">
        <v>23.5547</v>
      </c>
      <c r="DG27">
        <v>17.026199999999999</v>
      </c>
      <c r="DH27">
        <v>367.32</v>
      </c>
      <c r="DI27">
        <v>23.607399999999998</v>
      </c>
      <c r="DJ27">
        <v>500.13499999999999</v>
      </c>
      <c r="DK27">
        <v>99.489199999999997</v>
      </c>
      <c r="DL27">
        <v>0.10005500000000001</v>
      </c>
      <c r="DM27">
        <v>28.395099999999999</v>
      </c>
      <c r="DN27">
        <v>28.047599999999999</v>
      </c>
      <c r="DO27">
        <v>999.9</v>
      </c>
      <c r="DP27">
        <v>0</v>
      </c>
      <c r="DQ27">
        <v>0</v>
      </c>
      <c r="DR27">
        <v>9997.5</v>
      </c>
      <c r="DS27">
        <v>0</v>
      </c>
      <c r="DT27">
        <v>1520.14</v>
      </c>
      <c r="DU27">
        <v>-33.597700000000003</v>
      </c>
      <c r="DV27">
        <v>375.23500000000001</v>
      </c>
      <c r="DW27">
        <v>406.923</v>
      </c>
      <c r="DX27">
        <v>6.5285000000000002</v>
      </c>
      <c r="DY27">
        <v>399.99400000000003</v>
      </c>
      <c r="DZ27">
        <v>17.026199999999999</v>
      </c>
      <c r="EA27">
        <v>2.3434400000000002</v>
      </c>
      <c r="EB27">
        <v>1.6939200000000001</v>
      </c>
      <c r="EC27">
        <v>19.978100000000001</v>
      </c>
      <c r="ED27">
        <v>14.8408</v>
      </c>
      <c r="EE27">
        <v>1799.89</v>
      </c>
      <c r="EF27">
        <v>0.97799800000000003</v>
      </c>
      <c r="EG27">
        <v>2.2001799999999998E-2</v>
      </c>
      <c r="EH27">
        <v>0</v>
      </c>
      <c r="EI27">
        <v>898.64400000000001</v>
      </c>
      <c r="EJ27">
        <v>5.0001199999999999</v>
      </c>
      <c r="EK27">
        <v>16445.099999999999</v>
      </c>
      <c r="EL27">
        <v>14416.9</v>
      </c>
      <c r="EM27">
        <v>44.936999999999998</v>
      </c>
      <c r="EN27">
        <v>45.936999999999998</v>
      </c>
      <c r="EO27">
        <v>45.75</v>
      </c>
      <c r="EP27">
        <v>45.686999999999998</v>
      </c>
      <c r="EQ27">
        <v>46.625</v>
      </c>
      <c r="ER27">
        <v>1755.4</v>
      </c>
      <c r="ES27">
        <v>39.49</v>
      </c>
      <c r="ET27">
        <v>0</v>
      </c>
      <c r="EU27">
        <v>107.8999998569489</v>
      </c>
      <c r="EV27">
        <v>0</v>
      </c>
      <c r="EW27">
        <v>897.80795999999998</v>
      </c>
      <c r="EX27">
        <v>5.1418461481907718</v>
      </c>
      <c r="EY27">
        <v>-214.98461601180091</v>
      </c>
      <c r="EZ27">
        <v>16448.704000000002</v>
      </c>
      <c r="FA27">
        <v>15</v>
      </c>
      <c r="FB27">
        <v>1657378464.0999999</v>
      </c>
      <c r="FC27" t="s">
        <v>477</v>
      </c>
      <c r="FD27">
        <v>1657378459.5999999</v>
      </c>
      <c r="FE27">
        <v>1657378464.0999999</v>
      </c>
      <c r="FF27">
        <v>13</v>
      </c>
      <c r="FG27">
        <v>6.5000000000000002E-2</v>
      </c>
      <c r="FH27">
        <v>-4.0000000000000001E-3</v>
      </c>
      <c r="FI27">
        <v>-0.92400000000000004</v>
      </c>
      <c r="FJ27">
        <v>-5.2999999999999999E-2</v>
      </c>
      <c r="FK27">
        <v>400</v>
      </c>
      <c r="FL27">
        <v>17</v>
      </c>
      <c r="FM27">
        <v>0.04</v>
      </c>
      <c r="FN27">
        <v>0.01</v>
      </c>
      <c r="FO27">
        <v>-33.510675000000013</v>
      </c>
      <c r="FP27">
        <v>-0.43104090056274419</v>
      </c>
      <c r="FQ27">
        <v>6.117818953679488E-2</v>
      </c>
      <c r="FR27">
        <v>1</v>
      </c>
      <c r="FS27">
        <v>6.5448447500000002</v>
      </c>
      <c r="FT27">
        <v>4.9742701688551091E-2</v>
      </c>
      <c r="FU27">
        <v>1.70037438506201E-2</v>
      </c>
      <c r="FV27">
        <v>1</v>
      </c>
      <c r="FW27">
        <v>2</v>
      </c>
      <c r="FX27">
        <v>2</v>
      </c>
      <c r="FY27" t="s">
        <v>424</v>
      </c>
      <c r="FZ27">
        <v>2.93493</v>
      </c>
      <c r="GA27">
        <v>2.70296</v>
      </c>
      <c r="GB27">
        <v>9.1705800000000004E-2</v>
      </c>
      <c r="GC27">
        <v>9.8580600000000004E-2</v>
      </c>
      <c r="GD27">
        <v>0.11393399999999999</v>
      </c>
      <c r="GE27">
        <v>9.0029999999999999E-2</v>
      </c>
      <c r="GF27">
        <v>32163</v>
      </c>
      <c r="GG27">
        <v>17574.599999999999</v>
      </c>
      <c r="GH27">
        <v>31791.599999999999</v>
      </c>
      <c r="GI27">
        <v>21187.3</v>
      </c>
      <c r="GJ27">
        <v>38108</v>
      </c>
      <c r="GK27">
        <v>32794.199999999997</v>
      </c>
      <c r="GL27">
        <v>48067.199999999997</v>
      </c>
      <c r="GM27">
        <v>40514.199999999997</v>
      </c>
      <c r="GN27">
        <v>1.9611700000000001</v>
      </c>
      <c r="GO27">
        <v>1.98722</v>
      </c>
      <c r="GP27">
        <v>6.21378E-2</v>
      </c>
      <c r="GQ27">
        <v>0</v>
      </c>
      <c r="GR27">
        <v>27.032299999999999</v>
      </c>
      <c r="GS27">
        <v>999.9</v>
      </c>
      <c r="GT27">
        <v>64.400000000000006</v>
      </c>
      <c r="GU27">
        <v>32.1</v>
      </c>
      <c r="GV27">
        <v>31.084199999999999</v>
      </c>
      <c r="GW27">
        <v>60.898499999999999</v>
      </c>
      <c r="GX27">
        <v>21.526399999999999</v>
      </c>
      <c r="GY27">
        <v>1</v>
      </c>
      <c r="GZ27">
        <v>0.29028199999999998</v>
      </c>
      <c r="HA27">
        <v>2.4645800000000002</v>
      </c>
      <c r="HB27">
        <v>20.1328</v>
      </c>
      <c r="HC27">
        <v>5.19902</v>
      </c>
      <c r="HD27">
        <v>11.9499</v>
      </c>
      <c r="HE27">
        <v>4.9953500000000002</v>
      </c>
      <c r="HF27">
        <v>3.2909999999999999</v>
      </c>
      <c r="HG27">
        <v>9999</v>
      </c>
      <c r="HH27">
        <v>9999</v>
      </c>
      <c r="HI27">
        <v>9999</v>
      </c>
      <c r="HJ27">
        <v>999.9</v>
      </c>
      <c r="HK27">
        <v>1.8757600000000001</v>
      </c>
      <c r="HL27">
        <v>1.87469</v>
      </c>
      <c r="HM27">
        <v>1.8748800000000001</v>
      </c>
      <c r="HN27">
        <v>1.8787499999999999</v>
      </c>
      <c r="HO27">
        <v>1.8723799999999999</v>
      </c>
      <c r="HP27">
        <v>1.86995</v>
      </c>
      <c r="HQ27">
        <v>1.8721000000000001</v>
      </c>
      <c r="HR27">
        <v>1.87544</v>
      </c>
      <c r="HS27">
        <v>0</v>
      </c>
      <c r="HT27">
        <v>0</v>
      </c>
      <c r="HU27">
        <v>0</v>
      </c>
      <c r="HV27">
        <v>0</v>
      </c>
      <c r="HW27" t="s">
        <v>425</v>
      </c>
      <c r="HX27" t="s">
        <v>426</v>
      </c>
      <c r="HY27" t="s">
        <v>427</v>
      </c>
      <c r="HZ27" t="s">
        <v>427</v>
      </c>
      <c r="IA27" t="s">
        <v>427</v>
      </c>
      <c r="IB27" t="s">
        <v>427</v>
      </c>
      <c r="IC27">
        <v>0</v>
      </c>
      <c r="ID27">
        <v>100</v>
      </c>
      <c r="IE27">
        <v>100</v>
      </c>
      <c r="IF27">
        <v>-0.92300000000000004</v>
      </c>
      <c r="IG27">
        <v>-5.2699999999999997E-2</v>
      </c>
      <c r="IH27">
        <v>-0.92371428571431125</v>
      </c>
      <c r="II27">
        <v>0</v>
      </c>
      <c r="IJ27">
        <v>0</v>
      </c>
      <c r="IK27">
        <v>0</v>
      </c>
      <c r="IL27">
        <v>-5.2744999999998043E-2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0.8</v>
      </c>
      <c r="IU27">
        <v>0.7</v>
      </c>
      <c r="IV27">
        <v>1.00952</v>
      </c>
      <c r="IW27">
        <v>2.3754900000000001</v>
      </c>
      <c r="IX27">
        <v>1.5490699999999999</v>
      </c>
      <c r="IY27">
        <v>2.3083499999999999</v>
      </c>
      <c r="IZ27">
        <v>1.5918000000000001</v>
      </c>
      <c r="JA27">
        <v>2.3071299999999999</v>
      </c>
      <c r="JB27">
        <v>35.545099999999998</v>
      </c>
      <c r="JC27">
        <v>24.087499999999999</v>
      </c>
      <c r="JD27">
        <v>18</v>
      </c>
      <c r="JE27">
        <v>511.35399999999998</v>
      </c>
      <c r="JF27">
        <v>508.48500000000001</v>
      </c>
      <c r="JG27">
        <v>23.5792</v>
      </c>
      <c r="JH27">
        <v>31.1066</v>
      </c>
      <c r="JI27">
        <v>30.000399999999999</v>
      </c>
      <c r="JJ27">
        <v>31.314499999999999</v>
      </c>
      <c r="JK27">
        <v>31.359100000000002</v>
      </c>
      <c r="JL27">
        <v>20.2606</v>
      </c>
      <c r="JM27">
        <v>48.619799999999998</v>
      </c>
      <c r="JN27">
        <v>0</v>
      </c>
      <c r="JO27">
        <v>23.571200000000001</v>
      </c>
      <c r="JP27">
        <v>400</v>
      </c>
      <c r="JQ27">
        <v>16.964700000000001</v>
      </c>
      <c r="JR27">
        <v>99.848399999999998</v>
      </c>
      <c r="JS27">
        <v>99.071799999999996</v>
      </c>
    </row>
    <row r="28" spans="1:279" x14ac:dyDescent="0.25">
      <c r="A28">
        <v>12</v>
      </c>
      <c r="B28">
        <v>1657378668.5999999</v>
      </c>
      <c r="C28">
        <v>1414</v>
      </c>
      <c r="D28" t="s">
        <v>478</v>
      </c>
      <c r="E28" t="s">
        <v>479</v>
      </c>
      <c r="F28" t="s">
        <v>413</v>
      </c>
      <c r="G28" t="s">
        <v>414</v>
      </c>
      <c r="H28" t="s">
        <v>415</v>
      </c>
      <c r="I28" t="s">
        <v>416</v>
      </c>
      <c r="J28" t="s">
        <v>417</v>
      </c>
      <c r="K28">
        <v>1657378668.5999999</v>
      </c>
      <c r="L28">
        <f t="shared" si="0"/>
        <v>5.7218598892321794E-3</v>
      </c>
      <c r="M28">
        <f t="shared" si="1"/>
        <v>5.7218598892321797</v>
      </c>
      <c r="N28">
        <f t="shared" si="2"/>
        <v>35.312960246772718</v>
      </c>
      <c r="O28">
        <f t="shared" si="3"/>
        <v>553.76499999999999</v>
      </c>
      <c r="P28">
        <f t="shared" si="4"/>
        <v>394.7687351460263</v>
      </c>
      <c r="Q28">
        <f t="shared" si="5"/>
        <v>39.313597955283711</v>
      </c>
      <c r="R28">
        <f t="shared" si="6"/>
        <v>55.147463903529996</v>
      </c>
      <c r="S28">
        <f t="shared" si="7"/>
        <v>0.40799905902208783</v>
      </c>
      <c r="T28">
        <f t="shared" si="8"/>
        <v>2.9170174519335039</v>
      </c>
      <c r="U28">
        <f t="shared" si="9"/>
        <v>0.37874129793794276</v>
      </c>
      <c r="V28">
        <f t="shared" si="10"/>
        <v>0.2391669316763837</v>
      </c>
      <c r="W28">
        <f t="shared" si="11"/>
        <v>289.54572284755756</v>
      </c>
      <c r="X28">
        <f t="shared" si="12"/>
        <v>28.631206786073641</v>
      </c>
      <c r="Y28">
        <f t="shared" si="13"/>
        <v>28.032599999999999</v>
      </c>
      <c r="Z28">
        <f t="shared" si="14"/>
        <v>3.8020576328068572</v>
      </c>
      <c r="AA28">
        <f t="shared" si="15"/>
        <v>60.306936287480504</v>
      </c>
      <c r="AB28">
        <f t="shared" si="16"/>
        <v>2.3439751025142002</v>
      </c>
      <c r="AC28">
        <f t="shared" si="17"/>
        <v>3.8867421341727164</v>
      </c>
      <c r="AD28">
        <f t="shared" si="18"/>
        <v>1.458082530292657</v>
      </c>
      <c r="AE28">
        <f t="shared" si="19"/>
        <v>-252.33402111513911</v>
      </c>
      <c r="AF28">
        <f t="shared" si="20"/>
        <v>59.52375968278028</v>
      </c>
      <c r="AG28">
        <f t="shared" si="21"/>
        <v>4.4578158175485862</v>
      </c>
      <c r="AH28">
        <f t="shared" si="22"/>
        <v>101.19327723274731</v>
      </c>
      <c r="AI28">
        <f t="shared" si="23"/>
        <v>35.312960246772718</v>
      </c>
      <c r="AJ28">
        <f t="shared" si="24"/>
        <v>5.7218598892321797</v>
      </c>
      <c r="AK28">
        <f t="shared" si="25"/>
        <v>35.413761923609492</v>
      </c>
      <c r="AL28">
        <v>610.26723233622431</v>
      </c>
      <c r="AM28">
        <v>567.12584848484846</v>
      </c>
      <c r="AN28">
        <v>-1.5396555840475969E-2</v>
      </c>
      <c r="AO28">
        <v>67.050069302211</v>
      </c>
      <c r="AP28">
        <f t="shared" si="26"/>
        <v>5.7195349408585852</v>
      </c>
      <c r="AQ28">
        <v>16.83103421085465</v>
      </c>
      <c r="AR28">
        <v>23.537998181818178</v>
      </c>
      <c r="AS28">
        <v>-8.3872570762308851E-4</v>
      </c>
      <c r="AT28">
        <v>78.039011099854733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52258.793148244324</v>
      </c>
      <c r="AZ28" t="s">
        <v>418</v>
      </c>
      <c r="BA28">
        <v>10366.9</v>
      </c>
      <c r="BB28">
        <v>993.59653846153856</v>
      </c>
      <c r="BC28">
        <v>3431.87</v>
      </c>
      <c r="BD28">
        <f t="shared" si="30"/>
        <v>0.71047955241266758</v>
      </c>
      <c r="BE28">
        <v>-3.9894345373445681</v>
      </c>
      <c r="BF28" t="s">
        <v>480</v>
      </c>
      <c r="BG28">
        <v>10353.6</v>
      </c>
      <c r="BH28">
        <v>941.83542307692301</v>
      </c>
      <c r="BI28">
        <v>1419.76</v>
      </c>
      <c r="BJ28">
        <f t="shared" si="31"/>
        <v>0.3366234975792225</v>
      </c>
      <c r="BK28">
        <v>0.5</v>
      </c>
      <c r="BL28">
        <f t="shared" si="32"/>
        <v>1513.0754999210142</v>
      </c>
      <c r="BM28">
        <f t="shared" si="33"/>
        <v>35.312960246772718</v>
      </c>
      <c r="BN28">
        <f t="shared" si="34"/>
        <v>254.6683834424212</v>
      </c>
      <c r="BO28">
        <f t="shared" si="35"/>
        <v>2.5975170958864216E-2</v>
      </c>
      <c r="BP28">
        <f t="shared" si="36"/>
        <v>1.4172184031103847</v>
      </c>
      <c r="BQ28">
        <f t="shared" si="37"/>
        <v>704.52164929997139</v>
      </c>
      <c r="BR28" t="s">
        <v>481</v>
      </c>
      <c r="BS28">
        <v>634.75</v>
      </c>
      <c r="BT28">
        <f t="shared" si="38"/>
        <v>634.75</v>
      </c>
      <c r="BU28">
        <f t="shared" si="39"/>
        <v>0.5529173944892094</v>
      </c>
      <c r="BV28">
        <f t="shared" si="40"/>
        <v>0.60881336151523802</v>
      </c>
      <c r="BW28">
        <f t="shared" si="41"/>
        <v>0.71935061777828624</v>
      </c>
      <c r="BX28">
        <f t="shared" si="42"/>
        <v>1.1214583605965573</v>
      </c>
      <c r="BY28">
        <f t="shared" si="43"/>
        <v>0.82521916911257032</v>
      </c>
      <c r="BZ28">
        <f t="shared" si="44"/>
        <v>0.41030977573481547</v>
      </c>
      <c r="CA28">
        <f t="shared" si="45"/>
        <v>0.58969022426518447</v>
      </c>
      <c r="CB28">
        <v>941</v>
      </c>
      <c r="CC28">
        <v>300</v>
      </c>
      <c r="CD28">
        <v>300</v>
      </c>
      <c r="CE28">
        <v>300</v>
      </c>
      <c r="CF28">
        <v>10353.6</v>
      </c>
      <c r="CG28">
        <v>1320.33</v>
      </c>
      <c r="CH28">
        <v>-7.0770099999999999E-3</v>
      </c>
      <c r="CI28">
        <v>-0.35</v>
      </c>
      <c r="CJ28" t="s">
        <v>421</v>
      </c>
      <c r="CK28" t="s">
        <v>421</v>
      </c>
      <c r="CL28" t="s">
        <v>421</v>
      </c>
      <c r="CM28" t="s">
        <v>421</v>
      </c>
      <c r="CN28" t="s">
        <v>421</v>
      </c>
      <c r="CO28" t="s">
        <v>421</v>
      </c>
      <c r="CP28" t="s">
        <v>421</v>
      </c>
      <c r="CQ28" t="s">
        <v>421</v>
      </c>
      <c r="CR28" t="s">
        <v>421</v>
      </c>
      <c r="CS28" t="s">
        <v>421</v>
      </c>
      <c r="CT28">
        <f t="shared" si="46"/>
        <v>1799.87</v>
      </c>
      <c r="CU28">
        <f t="shared" si="47"/>
        <v>1513.0754999210142</v>
      </c>
      <c r="CV28">
        <f t="shared" si="48"/>
        <v>0.84065821416047504</v>
      </c>
      <c r="CW28">
        <f t="shared" si="49"/>
        <v>0.16087035332971691</v>
      </c>
      <c r="CX28">
        <v>6</v>
      </c>
      <c r="CY28">
        <v>0.5</v>
      </c>
      <c r="CZ28" t="s">
        <v>422</v>
      </c>
      <c r="DA28">
        <v>2</v>
      </c>
      <c r="DB28" t="b">
        <v>0</v>
      </c>
      <c r="DC28">
        <v>1657378668.5999999</v>
      </c>
      <c r="DD28">
        <v>553.76499999999999</v>
      </c>
      <c r="DE28">
        <v>599.94200000000001</v>
      </c>
      <c r="DF28">
        <v>23.537099999999999</v>
      </c>
      <c r="DG28">
        <v>16.832599999999999</v>
      </c>
      <c r="DH28">
        <v>554.14800000000002</v>
      </c>
      <c r="DI28">
        <v>23.599</v>
      </c>
      <c r="DJ28">
        <v>500.00900000000001</v>
      </c>
      <c r="DK28">
        <v>99.4863</v>
      </c>
      <c r="DL28">
        <v>0.100102</v>
      </c>
      <c r="DM28">
        <v>28.411100000000001</v>
      </c>
      <c r="DN28">
        <v>28.032599999999999</v>
      </c>
      <c r="DO28">
        <v>999.9</v>
      </c>
      <c r="DP28">
        <v>0</v>
      </c>
      <c r="DQ28">
        <v>0</v>
      </c>
      <c r="DR28">
        <v>9980</v>
      </c>
      <c r="DS28">
        <v>0</v>
      </c>
      <c r="DT28">
        <v>1354.81</v>
      </c>
      <c r="DU28">
        <v>-46.176600000000001</v>
      </c>
      <c r="DV28">
        <v>567.11300000000006</v>
      </c>
      <c r="DW28">
        <v>610.21299999999997</v>
      </c>
      <c r="DX28">
        <v>6.7044499999999996</v>
      </c>
      <c r="DY28">
        <v>599.94200000000001</v>
      </c>
      <c r="DZ28">
        <v>16.832599999999999</v>
      </c>
      <c r="EA28">
        <v>2.3416199999999998</v>
      </c>
      <c r="EB28">
        <v>1.67462</v>
      </c>
      <c r="EC28">
        <v>19.965599999999998</v>
      </c>
      <c r="ED28">
        <v>14.6631</v>
      </c>
      <c r="EE28">
        <v>1799.87</v>
      </c>
      <c r="EF28">
        <v>0.97799800000000003</v>
      </c>
      <c r="EG28">
        <v>2.2001799999999998E-2</v>
      </c>
      <c r="EH28">
        <v>0</v>
      </c>
      <c r="EI28">
        <v>942.09799999999996</v>
      </c>
      <c r="EJ28">
        <v>5.0001199999999999</v>
      </c>
      <c r="EK28">
        <v>17141.400000000001</v>
      </c>
      <c r="EL28">
        <v>14416.8</v>
      </c>
      <c r="EM28">
        <v>45.186999999999998</v>
      </c>
      <c r="EN28">
        <v>46.375</v>
      </c>
      <c r="EO28">
        <v>46.061999999999998</v>
      </c>
      <c r="EP28">
        <v>46</v>
      </c>
      <c r="EQ28">
        <v>46.936999999999998</v>
      </c>
      <c r="ER28">
        <v>1755.38</v>
      </c>
      <c r="ES28">
        <v>39.49</v>
      </c>
      <c r="ET28">
        <v>0</v>
      </c>
      <c r="EU28">
        <v>161.20000004768369</v>
      </c>
      <c r="EV28">
        <v>0</v>
      </c>
      <c r="EW28">
        <v>941.83542307692301</v>
      </c>
      <c r="EX28">
        <v>3.7926495685386312</v>
      </c>
      <c r="EY28">
        <v>-563.96581237184353</v>
      </c>
      <c r="EZ28">
        <v>17216.630769230771</v>
      </c>
      <c r="FA28">
        <v>15</v>
      </c>
      <c r="FB28">
        <v>1657378613.5999999</v>
      </c>
      <c r="FC28" t="s">
        <v>482</v>
      </c>
      <c r="FD28">
        <v>1657378606.0999999</v>
      </c>
      <c r="FE28">
        <v>1657378613.5999999</v>
      </c>
      <c r="FF28">
        <v>14</v>
      </c>
      <c r="FG28">
        <v>0.54100000000000004</v>
      </c>
      <c r="FH28">
        <v>-8.9999999999999993E-3</v>
      </c>
      <c r="FI28">
        <v>-0.38300000000000001</v>
      </c>
      <c r="FJ28">
        <v>-6.2E-2</v>
      </c>
      <c r="FK28">
        <v>600</v>
      </c>
      <c r="FL28">
        <v>16</v>
      </c>
      <c r="FM28">
        <v>0.05</v>
      </c>
      <c r="FN28">
        <v>0.01</v>
      </c>
      <c r="FO28">
        <v>-46.13169756097561</v>
      </c>
      <c r="FP28">
        <v>-0.48956445993023923</v>
      </c>
      <c r="FQ28">
        <v>8.0197185303702748E-2</v>
      </c>
      <c r="FR28">
        <v>1</v>
      </c>
      <c r="FS28">
        <v>6.7168143902439024</v>
      </c>
      <c r="FT28">
        <v>1.2526202090584641E-2</v>
      </c>
      <c r="FU28">
        <v>1.190473077696849E-2</v>
      </c>
      <c r="FV28">
        <v>1</v>
      </c>
      <c r="FW28">
        <v>2</v>
      </c>
      <c r="FX28">
        <v>2</v>
      </c>
      <c r="FY28" t="s">
        <v>424</v>
      </c>
      <c r="FZ28">
        <v>2.9344999999999999</v>
      </c>
      <c r="GA28">
        <v>2.7028599999999998</v>
      </c>
      <c r="GB28">
        <v>0.124892</v>
      </c>
      <c r="GC28">
        <v>0.132656</v>
      </c>
      <c r="GD28">
        <v>0.11388</v>
      </c>
      <c r="GE28">
        <v>8.9277999999999996E-2</v>
      </c>
      <c r="GF28">
        <v>30979</v>
      </c>
      <c r="GG28">
        <v>16906.3</v>
      </c>
      <c r="GH28">
        <v>31783.7</v>
      </c>
      <c r="GI28">
        <v>21183.5</v>
      </c>
      <c r="GJ28">
        <v>38102.9</v>
      </c>
      <c r="GK28">
        <v>32816.199999999997</v>
      </c>
      <c r="GL28">
        <v>48055.9</v>
      </c>
      <c r="GM28">
        <v>40507.199999999997</v>
      </c>
      <c r="GN28">
        <v>1.9597500000000001</v>
      </c>
      <c r="GO28">
        <v>1.9847999999999999</v>
      </c>
      <c r="GP28">
        <v>5.0671399999999998E-2</v>
      </c>
      <c r="GQ28">
        <v>0</v>
      </c>
      <c r="GR28">
        <v>27.204799999999999</v>
      </c>
      <c r="GS28">
        <v>999.9</v>
      </c>
      <c r="GT28">
        <v>64.099999999999994</v>
      </c>
      <c r="GU28">
        <v>32.200000000000003</v>
      </c>
      <c r="GV28">
        <v>31.113399999999999</v>
      </c>
      <c r="GW28">
        <v>60.908499999999997</v>
      </c>
      <c r="GX28">
        <v>21.2941</v>
      </c>
      <c r="GY28">
        <v>1</v>
      </c>
      <c r="GZ28">
        <v>0.30216500000000002</v>
      </c>
      <c r="HA28">
        <v>2.52406</v>
      </c>
      <c r="HB28">
        <v>20.1312</v>
      </c>
      <c r="HC28">
        <v>5.1979699999999998</v>
      </c>
      <c r="HD28">
        <v>11.950100000000001</v>
      </c>
      <c r="HE28">
        <v>4.9958499999999999</v>
      </c>
      <c r="HF28">
        <v>3.2909999999999999</v>
      </c>
      <c r="HG28">
        <v>9999</v>
      </c>
      <c r="HH28">
        <v>9999</v>
      </c>
      <c r="HI28">
        <v>9999</v>
      </c>
      <c r="HJ28">
        <v>999.9</v>
      </c>
      <c r="HK28">
        <v>1.8757600000000001</v>
      </c>
      <c r="HL28">
        <v>1.87469</v>
      </c>
      <c r="HM28">
        <v>1.87497</v>
      </c>
      <c r="HN28">
        <v>1.8787799999999999</v>
      </c>
      <c r="HO28">
        <v>1.87239</v>
      </c>
      <c r="HP28">
        <v>1.86995</v>
      </c>
      <c r="HQ28">
        <v>1.8721000000000001</v>
      </c>
      <c r="HR28">
        <v>1.8754299999999999</v>
      </c>
      <c r="HS28">
        <v>0</v>
      </c>
      <c r="HT28">
        <v>0</v>
      </c>
      <c r="HU28">
        <v>0</v>
      </c>
      <c r="HV28">
        <v>0</v>
      </c>
      <c r="HW28" t="s">
        <v>425</v>
      </c>
      <c r="HX28" t="s">
        <v>426</v>
      </c>
      <c r="HY28" t="s">
        <v>427</v>
      </c>
      <c r="HZ28" t="s">
        <v>427</v>
      </c>
      <c r="IA28" t="s">
        <v>427</v>
      </c>
      <c r="IB28" t="s">
        <v>427</v>
      </c>
      <c r="IC28">
        <v>0</v>
      </c>
      <c r="ID28">
        <v>100</v>
      </c>
      <c r="IE28">
        <v>100</v>
      </c>
      <c r="IF28">
        <v>-0.38300000000000001</v>
      </c>
      <c r="IG28">
        <v>-6.1899999999999997E-2</v>
      </c>
      <c r="IH28">
        <v>-0.38271428571431437</v>
      </c>
      <c r="II28">
        <v>0</v>
      </c>
      <c r="IJ28">
        <v>0</v>
      </c>
      <c r="IK28">
        <v>0</v>
      </c>
      <c r="IL28">
        <v>-6.1875000000000568E-2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1</v>
      </c>
      <c r="IU28">
        <v>0.9</v>
      </c>
      <c r="IV28">
        <v>1.3964799999999999</v>
      </c>
      <c r="IW28">
        <v>2.36084</v>
      </c>
      <c r="IX28">
        <v>1.5490699999999999</v>
      </c>
      <c r="IY28">
        <v>2.3083499999999999</v>
      </c>
      <c r="IZ28">
        <v>1.5918000000000001</v>
      </c>
      <c r="JA28">
        <v>2.3584000000000001</v>
      </c>
      <c r="JB28">
        <v>35.777700000000003</v>
      </c>
      <c r="JC28">
        <v>24.087499999999999</v>
      </c>
      <c r="JD28">
        <v>18</v>
      </c>
      <c r="JE28">
        <v>511.09800000000001</v>
      </c>
      <c r="JF28">
        <v>507.39</v>
      </c>
      <c r="JG28">
        <v>23.4041</v>
      </c>
      <c r="JH28">
        <v>31.247499999999999</v>
      </c>
      <c r="JI28">
        <v>30.000499999999999</v>
      </c>
      <c r="JJ28">
        <v>31.397200000000002</v>
      </c>
      <c r="JK28">
        <v>31.433</v>
      </c>
      <c r="JL28">
        <v>27.9863</v>
      </c>
      <c r="JM28">
        <v>49.6175</v>
      </c>
      <c r="JN28">
        <v>0</v>
      </c>
      <c r="JO28">
        <v>23.3872</v>
      </c>
      <c r="JP28">
        <v>600</v>
      </c>
      <c r="JQ28">
        <v>16.7821</v>
      </c>
      <c r="JR28">
        <v>99.8245</v>
      </c>
      <c r="JS28">
        <v>99.054400000000001</v>
      </c>
    </row>
    <row r="29" spans="1:279" x14ac:dyDescent="0.25">
      <c r="A29">
        <v>13</v>
      </c>
      <c r="B29">
        <v>1657378804.5999999</v>
      </c>
      <c r="C29">
        <v>1550</v>
      </c>
      <c r="D29" t="s">
        <v>483</v>
      </c>
      <c r="E29" t="s">
        <v>484</v>
      </c>
      <c r="F29" t="s">
        <v>413</v>
      </c>
      <c r="G29" t="s">
        <v>414</v>
      </c>
      <c r="H29" t="s">
        <v>415</v>
      </c>
      <c r="I29" t="s">
        <v>416</v>
      </c>
      <c r="J29" t="s">
        <v>417</v>
      </c>
      <c r="K29">
        <v>1657378804.5999999</v>
      </c>
      <c r="L29">
        <f t="shared" si="0"/>
        <v>5.5118993768229138E-3</v>
      </c>
      <c r="M29">
        <f t="shared" si="1"/>
        <v>5.5118993768229139</v>
      </c>
      <c r="N29">
        <f t="shared" si="2"/>
        <v>39.318920467860494</v>
      </c>
      <c r="O29">
        <f t="shared" si="3"/>
        <v>747.87800000000004</v>
      </c>
      <c r="P29">
        <f t="shared" si="4"/>
        <v>559.93215173407521</v>
      </c>
      <c r="Q29">
        <f t="shared" si="5"/>
        <v>55.767564196055147</v>
      </c>
      <c r="R29">
        <f t="shared" si="6"/>
        <v>74.486407409633998</v>
      </c>
      <c r="S29">
        <f t="shared" si="7"/>
        <v>0.38841539973774375</v>
      </c>
      <c r="T29">
        <f t="shared" si="8"/>
        <v>2.920491887226313</v>
      </c>
      <c r="U29">
        <f t="shared" si="9"/>
        <v>0.36183007447146942</v>
      </c>
      <c r="V29">
        <f t="shared" si="10"/>
        <v>0.22838056729671019</v>
      </c>
      <c r="W29">
        <f t="shared" si="11"/>
        <v>289.55689484756351</v>
      </c>
      <c r="X29">
        <f t="shared" si="12"/>
        <v>28.713631672108932</v>
      </c>
      <c r="Y29">
        <f t="shared" si="13"/>
        <v>28.0457</v>
      </c>
      <c r="Z29">
        <f t="shared" si="14"/>
        <v>3.8049614705031698</v>
      </c>
      <c r="AA29">
        <f t="shared" si="15"/>
        <v>59.966465157461442</v>
      </c>
      <c r="AB29">
        <f t="shared" si="16"/>
        <v>2.3345238712190999</v>
      </c>
      <c r="AC29">
        <f t="shared" si="17"/>
        <v>3.8930489984511318</v>
      </c>
      <c r="AD29">
        <f t="shared" si="18"/>
        <v>1.4704375992840699</v>
      </c>
      <c r="AE29">
        <f t="shared" si="19"/>
        <v>-243.07476251789049</v>
      </c>
      <c r="AF29">
        <f t="shared" si="20"/>
        <v>61.924911406876227</v>
      </c>
      <c r="AG29">
        <f t="shared" si="21"/>
        <v>4.6330700149755959</v>
      </c>
      <c r="AH29">
        <f t="shared" si="22"/>
        <v>113.04011375152484</v>
      </c>
      <c r="AI29">
        <f t="shared" si="23"/>
        <v>39.318920467860494</v>
      </c>
      <c r="AJ29">
        <f t="shared" si="24"/>
        <v>5.5118993768229139</v>
      </c>
      <c r="AK29">
        <f t="shared" si="25"/>
        <v>39.362560106947186</v>
      </c>
      <c r="AL29">
        <v>813.91369242418091</v>
      </c>
      <c r="AM29">
        <v>765.82915757575722</v>
      </c>
      <c r="AN29">
        <v>7.056132516989771E-3</v>
      </c>
      <c r="AO29">
        <v>67.049873183069082</v>
      </c>
      <c r="AP29">
        <f t="shared" si="26"/>
        <v>5.4762876916159406</v>
      </c>
      <c r="AQ29">
        <v>16.97968077903872</v>
      </c>
      <c r="AR29">
        <v>23.442399999999989</v>
      </c>
      <c r="AS29">
        <v>-7.3902687398403524E-3</v>
      </c>
      <c r="AT29">
        <v>78.037420985901363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52353.767941233906</v>
      </c>
      <c r="AZ29" t="s">
        <v>418</v>
      </c>
      <c r="BA29">
        <v>10366.9</v>
      </c>
      <c r="BB29">
        <v>993.59653846153856</v>
      </c>
      <c r="BC29">
        <v>3431.87</v>
      </c>
      <c r="BD29">
        <f t="shared" si="30"/>
        <v>0.71047955241266758</v>
      </c>
      <c r="BE29">
        <v>-3.9894345373445681</v>
      </c>
      <c r="BF29" t="s">
        <v>485</v>
      </c>
      <c r="BG29">
        <v>10352.1</v>
      </c>
      <c r="BH29">
        <v>936.07420000000002</v>
      </c>
      <c r="BI29">
        <v>1407.18</v>
      </c>
      <c r="BJ29">
        <f t="shared" si="31"/>
        <v>0.33478716297843913</v>
      </c>
      <c r="BK29">
        <v>0.5</v>
      </c>
      <c r="BL29">
        <f t="shared" si="32"/>
        <v>1513.1342999210174</v>
      </c>
      <c r="BM29">
        <f t="shared" si="33"/>
        <v>39.318920467860494</v>
      </c>
      <c r="BN29">
        <f t="shared" si="34"/>
        <v>253.28896973796202</v>
      </c>
      <c r="BO29">
        <f t="shared" si="35"/>
        <v>2.8621620042230005E-2</v>
      </c>
      <c r="BP29">
        <f t="shared" si="36"/>
        <v>1.4388280106311913</v>
      </c>
      <c r="BQ29">
        <f t="shared" si="37"/>
        <v>701.41005917910593</v>
      </c>
      <c r="BR29" t="s">
        <v>486</v>
      </c>
      <c r="BS29">
        <v>630.57000000000005</v>
      </c>
      <c r="BT29">
        <f t="shared" si="38"/>
        <v>630.57000000000005</v>
      </c>
      <c r="BU29">
        <f t="shared" si="39"/>
        <v>0.55189101607470259</v>
      </c>
      <c r="BV29">
        <f t="shared" si="40"/>
        <v>0.60661825111703438</v>
      </c>
      <c r="BW29">
        <f t="shared" si="41"/>
        <v>0.72276800057116342</v>
      </c>
      <c r="BX29">
        <f t="shared" si="42"/>
        <v>1.1390827821005343</v>
      </c>
      <c r="BY29">
        <f t="shared" si="43"/>
        <v>0.8303785575890632</v>
      </c>
      <c r="BZ29">
        <f t="shared" si="44"/>
        <v>0.40863776675702457</v>
      </c>
      <c r="CA29">
        <f t="shared" si="45"/>
        <v>0.59136223324297543</v>
      </c>
      <c r="CB29">
        <v>943</v>
      </c>
      <c r="CC29">
        <v>300</v>
      </c>
      <c r="CD29">
        <v>300</v>
      </c>
      <c r="CE29">
        <v>300</v>
      </c>
      <c r="CF29">
        <v>10352.1</v>
      </c>
      <c r="CG29">
        <v>1311.34</v>
      </c>
      <c r="CH29">
        <v>-7.07553E-3</v>
      </c>
      <c r="CI29">
        <v>0.24</v>
      </c>
      <c r="CJ29" t="s">
        <v>421</v>
      </c>
      <c r="CK29" t="s">
        <v>421</v>
      </c>
      <c r="CL29" t="s">
        <v>421</v>
      </c>
      <c r="CM29" t="s">
        <v>421</v>
      </c>
      <c r="CN29" t="s">
        <v>421</v>
      </c>
      <c r="CO29" t="s">
        <v>421</v>
      </c>
      <c r="CP29" t="s">
        <v>421</v>
      </c>
      <c r="CQ29" t="s">
        <v>421</v>
      </c>
      <c r="CR29" t="s">
        <v>421</v>
      </c>
      <c r="CS29" t="s">
        <v>421</v>
      </c>
      <c r="CT29">
        <f t="shared" si="46"/>
        <v>1799.94</v>
      </c>
      <c r="CU29">
        <f t="shared" si="47"/>
        <v>1513.1342999210174</v>
      </c>
      <c r="CV29">
        <f t="shared" si="48"/>
        <v>0.84065818856240615</v>
      </c>
      <c r="CW29">
        <f t="shared" si="49"/>
        <v>0.16087030392544391</v>
      </c>
      <c r="CX29">
        <v>6</v>
      </c>
      <c r="CY29">
        <v>0.5</v>
      </c>
      <c r="CZ29" t="s">
        <v>422</v>
      </c>
      <c r="DA29">
        <v>2</v>
      </c>
      <c r="DB29" t="b">
        <v>0</v>
      </c>
      <c r="DC29">
        <v>1657378804.5999999</v>
      </c>
      <c r="DD29">
        <v>747.87800000000004</v>
      </c>
      <c r="DE29">
        <v>800.00300000000004</v>
      </c>
      <c r="DF29">
        <v>23.439699999999998</v>
      </c>
      <c r="DG29">
        <v>16.981000000000002</v>
      </c>
      <c r="DH29">
        <v>747.64099999999996</v>
      </c>
      <c r="DI29">
        <v>23.5031</v>
      </c>
      <c r="DJ29">
        <v>500.04199999999997</v>
      </c>
      <c r="DK29">
        <v>99.497</v>
      </c>
      <c r="DL29">
        <v>0.10000299999999999</v>
      </c>
      <c r="DM29">
        <v>28.439</v>
      </c>
      <c r="DN29">
        <v>28.0457</v>
      </c>
      <c r="DO29">
        <v>999.9</v>
      </c>
      <c r="DP29">
        <v>0</v>
      </c>
      <c r="DQ29">
        <v>0</v>
      </c>
      <c r="DR29">
        <v>9998.75</v>
      </c>
      <c r="DS29">
        <v>0</v>
      </c>
      <c r="DT29">
        <v>1511.76</v>
      </c>
      <c r="DU29">
        <v>-52.125</v>
      </c>
      <c r="DV29">
        <v>765.82799999999997</v>
      </c>
      <c r="DW29">
        <v>813.822</v>
      </c>
      <c r="DX29">
        <v>6.4586600000000001</v>
      </c>
      <c r="DY29">
        <v>800.00300000000004</v>
      </c>
      <c r="DZ29">
        <v>16.981000000000002</v>
      </c>
      <c r="EA29">
        <v>2.3321800000000001</v>
      </c>
      <c r="EB29">
        <v>1.68956</v>
      </c>
      <c r="EC29">
        <v>19.900400000000001</v>
      </c>
      <c r="ED29">
        <v>14.800800000000001</v>
      </c>
      <c r="EE29">
        <v>1799.94</v>
      </c>
      <c r="EF29">
        <v>0.97800200000000004</v>
      </c>
      <c r="EG29">
        <v>2.19981E-2</v>
      </c>
      <c r="EH29">
        <v>0</v>
      </c>
      <c r="EI29">
        <v>934.85500000000002</v>
      </c>
      <c r="EJ29">
        <v>5.0001199999999999</v>
      </c>
      <c r="EK29">
        <v>17150.2</v>
      </c>
      <c r="EL29">
        <v>14417.4</v>
      </c>
      <c r="EM29">
        <v>45.5</v>
      </c>
      <c r="EN29">
        <v>46.686999999999998</v>
      </c>
      <c r="EO29">
        <v>46.375</v>
      </c>
      <c r="EP29">
        <v>46.375</v>
      </c>
      <c r="EQ29">
        <v>47.25</v>
      </c>
      <c r="ER29">
        <v>1755.45</v>
      </c>
      <c r="ES29">
        <v>39.49</v>
      </c>
      <c r="ET29">
        <v>0</v>
      </c>
      <c r="EU29">
        <v>135.5</v>
      </c>
      <c r="EV29">
        <v>0</v>
      </c>
      <c r="EW29">
        <v>936.07420000000002</v>
      </c>
      <c r="EX29">
        <v>-8.0036153693231569</v>
      </c>
      <c r="EY29">
        <v>-233.5076917534542</v>
      </c>
      <c r="EZ29">
        <v>17175.648000000001</v>
      </c>
      <c r="FA29">
        <v>15</v>
      </c>
      <c r="FB29">
        <v>1657378766.5999999</v>
      </c>
      <c r="FC29" t="s">
        <v>487</v>
      </c>
      <c r="FD29">
        <v>1657378761.5999999</v>
      </c>
      <c r="FE29">
        <v>1657378766.5999999</v>
      </c>
      <c r="FF29">
        <v>15</v>
      </c>
      <c r="FG29">
        <v>0.62</v>
      </c>
      <c r="FH29">
        <v>-2E-3</v>
      </c>
      <c r="FI29">
        <v>0.23699999999999999</v>
      </c>
      <c r="FJ29">
        <v>-6.3E-2</v>
      </c>
      <c r="FK29">
        <v>800</v>
      </c>
      <c r="FL29">
        <v>17</v>
      </c>
      <c r="FM29">
        <v>0.03</v>
      </c>
      <c r="FN29">
        <v>0.01</v>
      </c>
      <c r="FO29">
        <v>-52.226926829268287</v>
      </c>
      <c r="FP29">
        <v>0.1147442508710043</v>
      </c>
      <c r="FQ29">
        <v>8.5771514472022872E-2</v>
      </c>
      <c r="FR29">
        <v>1</v>
      </c>
      <c r="FS29">
        <v>6.4997480487804884</v>
      </c>
      <c r="FT29">
        <v>1.9078327526124761E-2</v>
      </c>
      <c r="FU29">
        <v>2.508715716715083E-2</v>
      </c>
      <c r="FV29">
        <v>1</v>
      </c>
      <c r="FW29">
        <v>2</v>
      </c>
      <c r="FX29">
        <v>2</v>
      </c>
      <c r="FY29" t="s">
        <v>424</v>
      </c>
      <c r="FZ29">
        <v>2.9344600000000001</v>
      </c>
      <c r="GA29">
        <v>2.7029200000000002</v>
      </c>
      <c r="GB29">
        <v>0.153779</v>
      </c>
      <c r="GC29">
        <v>0.16134599999999999</v>
      </c>
      <c r="GD29">
        <v>0.11353199999999999</v>
      </c>
      <c r="GE29">
        <v>8.9826900000000001E-2</v>
      </c>
      <c r="GF29">
        <v>29946.2</v>
      </c>
      <c r="GG29">
        <v>16341.9</v>
      </c>
      <c r="GH29">
        <v>31774.799999999999</v>
      </c>
      <c r="GI29">
        <v>21178.3</v>
      </c>
      <c r="GJ29">
        <v>38109.4</v>
      </c>
      <c r="GK29">
        <v>32789.699999999997</v>
      </c>
      <c r="GL29">
        <v>48043.1</v>
      </c>
      <c r="GM29">
        <v>40498.5</v>
      </c>
      <c r="GN29">
        <v>1.9573700000000001</v>
      </c>
      <c r="GO29">
        <v>1.9824999999999999</v>
      </c>
      <c r="GP29">
        <v>5.0730999999999998E-2</v>
      </c>
      <c r="GQ29">
        <v>0</v>
      </c>
      <c r="GR29">
        <v>27.216899999999999</v>
      </c>
      <c r="GS29">
        <v>999.9</v>
      </c>
      <c r="GT29">
        <v>63.9</v>
      </c>
      <c r="GU29">
        <v>32.4</v>
      </c>
      <c r="GV29">
        <v>31.371500000000001</v>
      </c>
      <c r="GW29">
        <v>60.598500000000001</v>
      </c>
      <c r="GX29">
        <v>21.1098</v>
      </c>
      <c r="GY29">
        <v>1</v>
      </c>
      <c r="GZ29">
        <v>0.31455499999999997</v>
      </c>
      <c r="HA29">
        <v>2.4369800000000001</v>
      </c>
      <c r="HB29">
        <v>20.1327</v>
      </c>
      <c r="HC29">
        <v>5.1985700000000001</v>
      </c>
      <c r="HD29">
        <v>11.950100000000001</v>
      </c>
      <c r="HE29">
        <v>4.9962999999999997</v>
      </c>
      <c r="HF29">
        <v>3.2909999999999999</v>
      </c>
      <c r="HG29">
        <v>9999</v>
      </c>
      <c r="HH29">
        <v>9999</v>
      </c>
      <c r="HI29">
        <v>9999</v>
      </c>
      <c r="HJ29">
        <v>999.9</v>
      </c>
      <c r="HK29">
        <v>1.8757600000000001</v>
      </c>
      <c r="HL29">
        <v>1.87469</v>
      </c>
      <c r="HM29">
        <v>1.8749899999999999</v>
      </c>
      <c r="HN29">
        <v>1.8788100000000001</v>
      </c>
      <c r="HO29">
        <v>1.8724099999999999</v>
      </c>
      <c r="HP29">
        <v>1.8699600000000001</v>
      </c>
      <c r="HQ29">
        <v>1.8721000000000001</v>
      </c>
      <c r="HR29">
        <v>1.87544</v>
      </c>
      <c r="HS29">
        <v>0</v>
      </c>
      <c r="HT29">
        <v>0</v>
      </c>
      <c r="HU29">
        <v>0</v>
      </c>
      <c r="HV29">
        <v>0</v>
      </c>
      <c r="HW29" t="s">
        <v>425</v>
      </c>
      <c r="HX29" t="s">
        <v>426</v>
      </c>
      <c r="HY29" t="s">
        <v>427</v>
      </c>
      <c r="HZ29" t="s">
        <v>427</v>
      </c>
      <c r="IA29" t="s">
        <v>427</v>
      </c>
      <c r="IB29" t="s">
        <v>427</v>
      </c>
      <c r="IC29">
        <v>0</v>
      </c>
      <c r="ID29">
        <v>100</v>
      </c>
      <c r="IE29">
        <v>100</v>
      </c>
      <c r="IF29">
        <v>0.23699999999999999</v>
      </c>
      <c r="IG29">
        <v>-6.3399999999999998E-2</v>
      </c>
      <c r="IH29">
        <v>0.23704761904753011</v>
      </c>
      <c r="II29">
        <v>0</v>
      </c>
      <c r="IJ29">
        <v>0</v>
      </c>
      <c r="IK29">
        <v>0</v>
      </c>
      <c r="IL29">
        <v>-6.3423809523815322E-2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0.7</v>
      </c>
      <c r="IU29">
        <v>0.6</v>
      </c>
      <c r="IV29">
        <v>1.7602500000000001</v>
      </c>
      <c r="IW29">
        <v>2.35107</v>
      </c>
      <c r="IX29">
        <v>1.5490699999999999</v>
      </c>
      <c r="IY29">
        <v>2.3083499999999999</v>
      </c>
      <c r="IZ29">
        <v>1.5918000000000001</v>
      </c>
      <c r="JA29">
        <v>2.36694</v>
      </c>
      <c r="JB29">
        <v>35.987900000000003</v>
      </c>
      <c r="JC29">
        <v>24.087499999999999</v>
      </c>
      <c r="JD29">
        <v>18</v>
      </c>
      <c r="JE29">
        <v>510.51</v>
      </c>
      <c r="JF29">
        <v>506.68299999999999</v>
      </c>
      <c r="JG29">
        <v>23.520700000000001</v>
      </c>
      <c r="JH29">
        <v>31.399000000000001</v>
      </c>
      <c r="JI29">
        <v>30.000599999999999</v>
      </c>
      <c r="JJ29">
        <v>31.515499999999999</v>
      </c>
      <c r="JK29">
        <v>31.542899999999999</v>
      </c>
      <c r="JL29">
        <v>35.259799999999998</v>
      </c>
      <c r="JM29">
        <v>49.281799999999997</v>
      </c>
      <c r="JN29">
        <v>0</v>
      </c>
      <c r="JO29">
        <v>23.4925</v>
      </c>
      <c r="JP29">
        <v>800</v>
      </c>
      <c r="JQ29">
        <v>16.939800000000002</v>
      </c>
      <c r="JR29">
        <v>99.797399999999996</v>
      </c>
      <c r="JS29">
        <v>99.0321</v>
      </c>
    </row>
    <row r="30" spans="1:279" x14ac:dyDescent="0.25">
      <c r="A30">
        <v>14</v>
      </c>
      <c r="B30">
        <v>1657378994.5</v>
      </c>
      <c r="C30">
        <v>1739.900000095367</v>
      </c>
      <c r="D30" t="s">
        <v>488</v>
      </c>
      <c r="E30" t="s">
        <v>489</v>
      </c>
      <c r="F30" t="s">
        <v>413</v>
      </c>
      <c r="G30" t="s">
        <v>414</v>
      </c>
      <c r="H30" t="s">
        <v>415</v>
      </c>
      <c r="I30" t="s">
        <v>416</v>
      </c>
      <c r="J30" t="s">
        <v>417</v>
      </c>
      <c r="K30">
        <v>1657378994.5</v>
      </c>
      <c r="L30">
        <f t="shared" si="0"/>
        <v>4.0825779465186764E-3</v>
      </c>
      <c r="M30">
        <f t="shared" si="1"/>
        <v>4.0825779465186764</v>
      </c>
      <c r="N30">
        <f t="shared" si="2"/>
        <v>39.393116057777675</v>
      </c>
      <c r="O30">
        <f t="shared" si="3"/>
        <v>948.2</v>
      </c>
      <c r="P30">
        <f t="shared" si="4"/>
        <v>692.94313868903737</v>
      </c>
      <c r="Q30">
        <f t="shared" si="5"/>
        <v>69.01683241139024</v>
      </c>
      <c r="R30">
        <f t="shared" si="6"/>
        <v>94.440303740200008</v>
      </c>
      <c r="S30">
        <f t="shared" si="7"/>
        <v>0.28010574102021413</v>
      </c>
      <c r="T30">
        <f t="shared" si="8"/>
        <v>2.9198789772134606</v>
      </c>
      <c r="U30">
        <f t="shared" si="9"/>
        <v>0.26598794091566885</v>
      </c>
      <c r="V30">
        <f t="shared" si="10"/>
        <v>0.16745157497746022</v>
      </c>
      <c r="W30">
        <f t="shared" si="11"/>
        <v>289.56908384760891</v>
      </c>
      <c r="X30">
        <f t="shared" si="12"/>
        <v>28.850755907875051</v>
      </c>
      <c r="Y30">
        <f t="shared" si="13"/>
        <v>27.988399999999999</v>
      </c>
      <c r="Z30">
        <f t="shared" si="14"/>
        <v>3.7922742134209737</v>
      </c>
      <c r="AA30">
        <f t="shared" si="15"/>
        <v>60.165070819865562</v>
      </c>
      <c r="AB30">
        <f t="shared" si="16"/>
        <v>2.3103811366486999</v>
      </c>
      <c r="AC30">
        <f t="shared" si="17"/>
        <v>3.840070501314607</v>
      </c>
      <c r="AD30">
        <f t="shared" si="18"/>
        <v>1.4818930767722738</v>
      </c>
      <c r="AE30">
        <f t="shared" si="19"/>
        <v>-180.04168744147364</v>
      </c>
      <c r="AF30">
        <f t="shared" si="20"/>
        <v>33.844550815199376</v>
      </c>
      <c r="AG30">
        <f t="shared" si="21"/>
        <v>2.5290050225383864</v>
      </c>
      <c r="AH30">
        <f t="shared" si="22"/>
        <v>145.90095224387304</v>
      </c>
      <c r="AI30">
        <f t="shared" si="23"/>
        <v>39.393116057777675</v>
      </c>
      <c r="AJ30">
        <f t="shared" si="24"/>
        <v>4.0825779465186764</v>
      </c>
      <c r="AK30">
        <f t="shared" si="25"/>
        <v>39.24204078339173</v>
      </c>
      <c r="AL30">
        <v>1018.708244600893</v>
      </c>
      <c r="AM30">
        <v>970.71060606060644</v>
      </c>
      <c r="AN30">
        <v>5.7138451328719317E-3</v>
      </c>
      <c r="AO30">
        <v>67.050736080454683</v>
      </c>
      <c r="AP30">
        <f t="shared" si="26"/>
        <v>4.2294652362312437</v>
      </c>
      <c r="AQ30">
        <v>18.406442527821572</v>
      </c>
      <c r="AR30">
        <v>23.19143636363637</v>
      </c>
      <c r="AS30">
        <v>2.7748615040014159E-2</v>
      </c>
      <c r="AT30">
        <v>78.044926617030171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52377.185918296324</v>
      </c>
      <c r="AZ30" t="s">
        <v>418</v>
      </c>
      <c r="BA30">
        <v>10366.9</v>
      </c>
      <c r="BB30">
        <v>993.59653846153856</v>
      </c>
      <c r="BC30">
        <v>3431.87</v>
      </c>
      <c r="BD30">
        <f t="shared" si="30"/>
        <v>0.71047955241266758</v>
      </c>
      <c r="BE30">
        <v>-3.9894345373445681</v>
      </c>
      <c r="BF30" t="s">
        <v>490</v>
      </c>
      <c r="BG30">
        <v>10350.700000000001</v>
      </c>
      <c r="BH30">
        <v>912.10844000000009</v>
      </c>
      <c r="BI30">
        <v>1356.65</v>
      </c>
      <c r="BJ30">
        <f t="shared" si="31"/>
        <v>0.32767593705082365</v>
      </c>
      <c r="BK30">
        <v>0.5</v>
      </c>
      <c r="BL30">
        <f t="shared" si="32"/>
        <v>1513.2011999210408</v>
      </c>
      <c r="BM30">
        <f t="shared" si="33"/>
        <v>39.393116057777675</v>
      </c>
      <c r="BN30">
        <f t="shared" si="34"/>
        <v>247.91981056527891</v>
      </c>
      <c r="BO30">
        <f t="shared" si="35"/>
        <v>2.8669386858393948E-2</v>
      </c>
      <c r="BP30">
        <f t="shared" si="36"/>
        <v>1.5296649835993068</v>
      </c>
      <c r="BQ30">
        <f t="shared" si="37"/>
        <v>688.62546653299398</v>
      </c>
      <c r="BR30" t="s">
        <v>491</v>
      </c>
      <c r="BS30">
        <v>619.86</v>
      </c>
      <c r="BT30">
        <f t="shared" si="38"/>
        <v>619.86</v>
      </c>
      <c r="BU30">
        <f t="shared" si="39"/>
        <v>0.54309512401872262</v>
      </c>
      <c r="BV30">
        <f t="shared" si="40"/>
        <v>0.60334906825554091</v>
      </c>
      <c r="BW30">
        <f t="shared" si="41"/>
        <v>0.73798457331232814</v>
      </c>
      <c r="BX30">
        <f t="shared" si="42"/>
        <v>1.2244520631100104</v>
      </c>
      <c r="BY30">
        <f t="shared" si="43"/>
        <v>0.85110223801173301</v>
      </c>
      <c r="BZ30">
        <f t="shared" si="44"/>
        <v>0.41003014230290374</v>
      </c>
      <c r="CA30">
        <f t="shared" si="45"/>
        <v>0.5899698576970962</v>
      </c>
      <c r="CB30">
        <v>945</v>
      </c>
      <c r="CC30">
        <v>300</v>
      </c>
      <c r="CD30">
        <v>300</v>
      </c>
      <c r="CE30">
        <v>300</v>
      </c>
      <c r="CF30">
        <v>10350.700000000001</v>
      </c>
      <c r="CG30">
        <v>1266.42</v>
      </c>
      <c r="CH30">
        <v>-7.0746999999999997E-3</v>
      </c>
      <c r="CI30">
        <v>1.56</v>
      </c>
      <c r="CJ30" t="s">
        <v>421</v>
      </c>
      <c r="CK30" t="s">
        <v>421</v>
      </c>
      <c r="CL30" t="s">
        <v>421</v>
      </c>
      <c r="CM30" t="s">
        <v>421</v>
      </c>
      <c r="CN30" t="s">
        <v>421</v>
      </c>
      <c r="CO30" t="s">
        <v>421</v>
      </c>
      <c r="CP30" t="s">
        <v>421</v>
      </c>
      <c r="CQ30" t="s">
        <v>421</v>
      </c>
      <c r="CR30" t="s">
        <v>421</v>
      </c>
      <c r="CS30" t="s">
        <v>421</v>
      </c>
      <c r="CT30">
        <f t="shared" si="46"/>
        <v>1800.02</v>
      </c>
      <c r="CU30">
        <f t="shared" si="47"/>
        <v>1513.2011999210408</v>
      </c>
      <c r="CV30">
        <f t="shared" si="48"/>
        <v>0.84065799264510443</v>
      </c>
      <c r="CW30">
        <f t="shared" si="49"/>
        <v>0.16086992580505155</v>
      </c>
      <c r="CX30">
        <v>6</v>
      </c>
      <c r="CY30">
        <v>0.5</v>
      </c>
      <c r="CZ30" t="s">
        <v>422</v>
      </c>
      <c r="DA30">
        <v>2</v>
      </c>
      <c r="DB30" t="b">
        <v>0</v>
      </c>
      <c r="DC30">
        <v>1657378994.5</v>
      </c>
      <c r="DD30">
        <v>948.2</v>
      </c>
      <c r="DE30">
        <v>1000.11</v>
      </c>
      <c r="DF30">
        <v>23.1967</v>
      </c>
      <c r="DG30">
        <v>18.411899999999999</v>
      </c>
      <c r="DH30">
        <v>947.58900000000006</v>
      </c>
      <c r="DI30">
        <v>23.2469</v>
      </c>
      <c r="DJ30">
        <v>500.06799999999998</v>
      </c>
      <c r="DK30">
        <v>99.499499999999998</v>
      </c>
      <c r="DL30">
        <v>0.100061</v>
      </c>
      <c r="DM30">
        <v>28.203399999999998</v>
      </c>
      <c r="DN30">
        <v>27.988399999999999</v>
      </c>
      <c r="DO30">
        <v>999.9</v>
      </c>
      <c r="DP30">
        <v>0</v>
      </c>
      <c r="DQ30">
        <v>0</v>
      </c>
      <c r="DR30">
        <v>9995</v>
      </c>
      <c r="DS30">
        <v>0</v>
      </c>
      <c r="DT30">
        <v>1623</v>
      </c>
      <c r="DU30">
        <v>-51.907299999999999</v>
      </c>
      <c r="DV30">
        <v>970.71799999999996</v>
      </c>
      <c r="DW30">
        <v>1018.87</v>
      </c>
      <c r="DX30">
        <v>4.7848199999999999</v>
      </c>
      <c r="DY30">
        <v>1000.11</v>
      </c>
      <c r="DZ30">
        <v>18.411899999999999</v>
      </c>
      <c r="EA30">
        <v>2.3080599999999998</v>
      </c>
      <c r="EB30">
        <v>1.8319700000000001</v>
      </c>
      <c r="EC30">
        <v>19.732800000000001</v>
      </c>
      <c r="ED30">
        <v>16.0623</v>
      </c>
      <c r="EE30">
        <v>1800.02</v>
      </c>
      <c r="EF30">
        <v>0.97800600000000004</v>
      </c>
      <c r="EG30">
        <v>2.1994400000000001E-2</v>
      </c>
      <c r="EH30">
        <v>0</v>
      </c>
      <c r="EI30">
        <v>911.41899999999998</v>
      </c>
      <c r="EJ30">
        <v>5.0001199999999999</v>
      </c>
      <c r="EK30">
        <v>16775.099999999999</v>
      </c>
      <c r="EL30">
        <v>14418</v>
      </c>
      <c r="EM30">
        <v>45.811999999999998</v>
      </c>
      <c r="EN30">
        <v>47.061999999999998</v>
      </c>
      <c r="EO30">
        <v>46.686999999999998</v>
      </c>
      <c r="EP30">
        <v>46.75</v>
      </c>
      <c r="EQ30">
        <v>47.561999999999998</v>
      </c>
      <c r="ER30">
        <v>1755.54</v>
      </c>
      <c r="ES30">
        <v>39.479999999999997</v>
      </c>
      <c r="ET30">
        <v>0</v>
      </c>
      <c r="EU30">
        <v>189.89999985694891</v>
      </c>
      <c r="EV30">
        <v>0</v>
      </c>
      <c r="EW30">
        <v>912.10844000000009</v>
      </c>
      <c r="EX30">
        <v>-6.8208461699884557</v>
      </c>
      <c r="EY30">
        <v>56.823077643889178</v>
      </c>
      <c r="EZ30">
        <v>16772.191999999999</v>
      </c>
      <c r="FA30">
        <v>15</v>
      </c>
      <c r="FB30">
        <v>1657378881.5</v>
      </c>
      <c r="FC30" t="s">
        <v>492</v>
      </c>
      <c r="FD30">
        <v>1657378881.5</v>
      </c>
      <c r="FE30">
        <v>1657378875.5999999</v>
      </c>
      <c r="FF30">
        <v>16</v>
      </c>
      <c r="FG30">
        <v>0.373</v>
      </c>
      <c r="FH30">
        <v>1.2999999999999999E-2</v>
      </c>
      <c r="FI30">
        <v>0.61099999999999999</v>
      </c>
      <c r="FJ30">
        <v>-0.05</v>
      </c>
      <c r="FK30">
        <v>1000</v>
      </c>
      <c r="FL30">
        <v>17</v>
      </c>
      <c r="FM30">
        <v>0.05</v>
      </c>
      <c r="FN30">
        <v>0.01</v>
      </c>
      <c r="FO30">
        <v>-51.866163414634137</v>
      </c>
      <c r="FP30">
        <v>1.0741484320557191</v>
      </c>
      <c r="FQ30">
        <v>0.1197664368394513</v>
      </c>
      <c r="FR30">
        <v>0</v>
      </c>
      <c r="FS30">
        <v>4.7525168292682922</v>
      </c>
      <c r="FT30">
        <v>-0.53754773519164267</v>
      </c>
      <c r="FU30">
        <v>6.6293229519992128E-2</v>
      </c>
      <c r="FV30">
        <v>0</v>
      </c>
      <c r="FW30">
        <v>0</v>
      </c>
      <c r="FX30">
        <v>2</v>
      </c>
      <c r="FY30" t="s">
        <v>493</v>
      </c>
      <c r="FZ30">
        <v>2.9343300000000001</v>
      </c>
      <c r="GA30">
        <v>2.70295</v>
      </c>
      <c r="GB30">
        <v>0.17979000000000001</v>
      </c>
      <c r="GC30">
        <v>0.18651599999999999</v>
      </c>
      <c r="GD30">
        <v>0.112605</v>
      </c>
      <c r="GE30">
        <v>9.5120300000000005E-2</v>
      </c>
      <c r="GF30">
        <v>29013.200000000001</v>
      </c>
      <c r="GG30">
        <v>15845.4</v>
      </c>
      <c r="GH30">
        <v>31763.7</v>
      </c>
      <c r="GI30">
        <v>21172</v>
      </c>
      <c r="GJ30">
        <v>38138.5</v>
      </c>
      <c r="GK30">
        <v>32588.6</v>
      </c>
      <c r="GL30">
        <v>48026.9</v>
      </c>
      <c r="GM30">
        <v>40486.800000000003</v>
      </c>
      <c r="GN30">
        <v>1.9543200000000001</v>
      </c>
      <c r="GO30">
        <v>1.98088</v>
      </c>
      <c r="GP30">
        <v>4.8950300000000002E-2</v>
      </c>
      <c r="GQ30">
        <v>0</v>
      </c>
      <c r="GR30">
        <v>27.188700000000001</v>
      </c>
      <c r="GS30">
        <v>999.9</v>
      </c>
      <c r="GT30">
        <v>63.6</v>
      </c>
      <c r="GU30">
        <v>32.6</v>
      </c>
      <c r="GV30">
        <v>31.575900000000001</v>
      </c>
      <c r="GW30">
        <v>59.988599999999998</v>
      </c>
      <c r="GX30">
        <v>21.069700000000001</v>
      </c>
      <c r="GY30">
        <v>1</v>
      </c>
      <c r="GZ30">
        <v>0.328953</v>
      </c>
      <c r="HA30">
        <v>1.78522</v>
      </c>
      <c r="HB30">
        <v>20.141999999999999</v>
      </c>
      <c r="HC30">
        <v>5.1942300000000001</v>
      </c>
      <c r="HD30">
        <v>11.950100000000001</v>
      </c>
      <c r="HE30">
        <v>4.99655</v>
      </c>
      <c r="HF30">
        <v>3.2909999999999999</v>
      </c>
      <c r="HG30">
        <v>9999</v>
      </c>
      <c r="HH30">
        <v>9999</v>
      </c>
      <c r="HI30">
        <v>9999</v>
      </c>
      <c r="HJ30">
        <v>999.9</v>
      </c>
      <c r="HK30">
        <v>1.8757600000000001</v>
      </c>
      <c r="HL30">
        <v>1.87469</v>
      </c>
      <c r="HM30">
        <v>1.8749899999999999</v>
      </c>
      <c r="HN30">
        <v>1.8788100000000001</v>
      </c>
      <c r="HO30">
        <v>1.8724099999999999</v>
      </c>
      <c r="HP30">
        <v>1.8699600000000001</v>
      </c>
      <c r="HQ30">
        <v>1.8721000000000001</v>
      </c>
      <c r="HR30">
        <v>1.8754500000000001</v>
      </c>
      <c r="HS30">
        <v>0</v>
      </c>
      <c r="HT30">
        <v>0</v>
      </c>
      <c r="HU30">
        <v>0</v>
      </c>
      <c r="HV30">
        <v>0</v>
      </c>
      <c r="HW30" t="s">
        <v>425</v>
      </c>
      <c r="HX30" t="s">
        <v>426</v>
      </c>
      <c r="HY30" t="s">
        <v>427</v>
      </c>
      <c r="HZ30" t="s">
        <v>427</v>
      </c>
      <c r="IA30" t="s">
        <v>427</v>
      </c>
      <c r="IB30" t="s">
        <v>427</v>
      </c>
      <c r="IC30">
        <v>0</v>
      </c>
      <c r="ID30">
        <v>100</v>
      </c>
      <c r="IE30">
        <v>100</v>
      </c>
      <c r="IF30">
        <v>0.61099999999999999</v>
      </c>
      <c r="IG30">
        <v>-5.0200000000000002E-2</v>
      </c>
      <c r="IH30">
        <v>0.61104761904755378</v>
      </c>
      <c r="II30">
        <v>0</v>
      </c>
      <c r="IJ30">
        <v>0</v>
      </c>
      <c r="IK30">
        <v>0</v>
      </c>
      <c r="IL30">
        <v>-5.0219999999999487E-2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1.9</v>
      </c>
      <c r="IU30">
        <v>2</v>
      </c>
      <c r="IV30">
        <v>2.1105999999999998</v>
      </c>
      <c r="IW30">
        <v>2.34009</v>
      </c>
      <c r="IX30">
        <v>1.5490699999999999</v>
      </c>
      <c r="IY30">
        <v>2.3083499999999999</v>
      </c>
      <c r="IZ30">
        <v>1.5918000000000001</v>
      </c>
      <c r="JA30">
        <v>2.3559600000000001</v>
      </c>
      <c r="JB30">
        <v>36.2224</v>
      </c>
      <c r="JC30">
        <v>24.096299999999999</v>
      </c>
      <c r="JD30">
        <v>18</v>
      </c>
      <c r="JE30">
        <v>510.04</v>
      </c>
      <c r="JF30">
        <v>507.08600000000001</v>
      </c>
      <c r="JG30">
        <v>22.973500000000001</v>
      </c>
      <c r="JH30">
        <v>31.619700000000002</v>
      </c>
      <c r="JI30">
        <v>29.999500000000001</v>
      </c>
      <c r="JJ30">
        <v>31.703600000000002</v>
      </c>
      <c r="JK30">
        <v>31.729299999999999</v>
      </c>
      <c r="JL30">
        <v>42.260100000000001</v>
      </c>
      <c r="JM30">
        <v>45.528199999999998</v>
      </c>
      <c r="JN30">
        <v>0</v>
      </c>
      <c r="JO30">
        <v>22.9251</v>
      </c>
      <c r="JP30">
        <v>1000</v>
      </c>
      <c r="JQ30">
        <v>18.370899999999999</v>
      </c>
      <c r="JR30">
        <v>99.763099999999994</v>
      </c>
      <c r="JS30">
        <v>99.003200000000007</v>
      </c>
    </row>
    <row r="31" spans="1:279" x14ac:dyDescent="0.25">
      <c r="A31">
        <v>15</v>
      </c>
      <c r="B31">
        <v>1657379184</v>
      </c>
      <c r="C31">
        <v>1929.400000095367</v>
      </c>
      <c r="D31" t="s">
        <v>494</v>
      </c>
      <c r="E31" t="s">
        <v>495</v>
      </c>
      <c r="F31" t="s">
        <v>413</v>
      </c>
      <c r="G31" t="s">
        <v>414</v>
      </c>
      <c r="H31" t="s">
        <v>415</v>
      </c>
      <c r="I31" t="s">
        <v>416</v>
      </c>
      <c r="J31" t="s">
        <v>417</v>
      </c>
      <c r="K31">
        <v>1657379184</v>
      </c>
      <c r="L31">
        <f t="shared" si="0"/>
        <v>2.7656283582641983E-3</v>
      </c>
      <c r="M31">
        <f t="shared" si="1"/>
        <v>2.7656283582641983</v>
      </c>
      <c r="N31">
        <f t="shared" si="2"/>
        <v>37.625040035706419</v>
      </c>
      <c r="O31">
        <f t="shared" si="3"/>
        <v>1151.0540000000001</v>
      </c>
      <c r="P31">
        <f t="shared" si="4"/>
        <v>780.86677267208336</v>
      </c>
      <c r="Q31">
        <f t="shared" si="5"/>
        <v>77.774778775667016</v>
      </c>
      <c r="R31">
        <f t="shared" si="6"/>
        <v>114.64563910499601</v>
      </c>
      <c r="S31">
        <f t="shared" si="7"/>
        <v>0.1792472550642642</v>
      </c>
      <c r="T31">
        <f t="shared" si="8"/>
        <v>2.9166077426902621</v>
      </c>
      <c r="U31">
        <f t="shared" si="9"/>
        <v>0.17334448632164717</v>
      </c>
      <c r="V31">
        <f t="shared" si="10"/>
        <v>0.10885445120293685</v>
      </c>
      <c r="W31">
        <f t="shared" si="11"/>
        <v>289.54833584759791</v>
      </c>
      <c r="X31">
        <f t="shared" si="12"/>
        <v>29.018352198462289</v>
      </c>
      <c r="Y31">
        <f t="shared" si="13"/>
        <v>28.103400000000001</v>
      </c>
      <c r="Z31">
        <f t="shared" si="14"/>
        <v>3.8177746987129919</v>
      </c>
      <c r="AA31">
        <f t="shared" si="15"/>
        <v>59.917570666512489</v>
      </c>
      <c r="AB31">
        <f t="shared" si="16"/>
        <v>2.277317324223</v>
      </c>
      <c r="AC31">
        <f t="shared" si="17"/>
        <v>3.8007504291154057</v>
      </c>
      <c r="AD31">
        <f t="shared" si="18"/>
        <v>1.5404573744899919</v>
      </c>
      <c r="AE31">
        <f t="shared" si="19"/>
        <v>-121.96421059945115</v>
      </c>
      <c r="AF31">
        <f t="shared" si="20"/>
        <v>-12.060320013054289</v>
      </c>
      <c r="AG31">
        <f t="shared" si="21"/>
        <v>-0.90193044827683555</v>
      </c>
      <c r="AH31">
        <f t="shared" si="22"/>
        <v>154.62187478681562</v>
      </c>
      <c r="AI31">
        <f t="shared" si="23"/>
        <v>37.625040035706419</v>
      </c>
      <c r="AJ31">
        <f t="shared" si="24"/>
        <v>2.7656283582641983</v>
      </c>
      <c r="AK31">
        <f t="shared" si="25"/>
        <v>38.129688458539469</v>
      </c>
      <c r="AL31">
        <v>1224.1470075170721</v>
      </c>
      <c r="AM31">
        <v>1177.497333333333</v>
      </c>
      <c r="AN31">
        <v>-3.3431901326206061E-3</v>
      </c>
      <c r="AO31">
        <v>67.050736080454683</v>
      </c>
      <c r="AP31">
        <f t="shared" si="26"/>
        <v>2.5859308794056548</v>
      </c>
      <c r="AQ31">
        <v>19.620313964159671</v>
      </c>
      <c r="AR31">
        <v>22.82135090909091</v>
      </c>
      <c r="AS31">
        <v>-2.7247977478529049E-2</v>
      </c>
      <c r="AT31">
        <v>78.044926617030171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52314.070728812956</v>
      </c>
      <c r="AZ31" t="s">
        <v>418</v>
      </c>
      <c r="BA31">
        <v>10366.9</v>
      </c>
      <c r="BB31">
        <v>993.59653846153856</v>
      </c>
      <c r="BC31">
        <v>3431.87</v>
      </c>
      <c r="BD31">
        <f t="shared" si="30"/>
        <v>0.71047955241266758</v>
      </c>
      <c r="BE31">
        <v>-3.9894345373445681</v>
      </c>
      <c r="BF31" t="s">
        <v>496</v>
      </c>
      <c r="BG31">
        <v>10349.5</v>
      </c>
      <c r="BH31">
        <v>900.67865384615402</v>
      </c>
      <c r="BI31">
        <v>1348.6</v>
      </c>
      <c r="BJ31">
        <f t="shared" si="31"/>
        <v>0.33213802918125901</v>
      </c>
      <c r="BK31">
        <v>0.5</v>
      </c>
      <c r="BL31">
        <f t="shared" si="32"/>
        <v>1513.091999921035</v>
      </c>
      <c r="BM31">
        <f t="shared" si="33"/>
        <v>37.625040035706419</v>
      </c>
      <c r="BN31">
        <f t="shared" si="34"/>
        <v>251.27769741185114</v>
      </c>
      <c r="BO31">
        <f t="shared" si="35"/>
        <v>2.750293741241296E-2</v>
      </c>
      <c r="BP31">
        <f t="shared" si="36"/>
        <v>1.5447649414207327</v>
      </c>
      <c r="BQ31">
        <f t="shared" si="37"/>
        <v>686.54530439828602</v>
      </c>
      <c r="BR31" t="s">
        <v>497</v>
      </c>
      <c r="BS31">
        <v>621.71</v>
      </c>
      <c r="BT31">
        <f t="shared" si="38"/>
        <v>621.71</v>
      </c>
      <c r="BU31">
        <f t="shared" si="39"/>
        <v>0.53899599584754554</v>
      </c>
      <c r="BV31">
        <f t="shared" si="40"/>
        <v>0.61621613470242531</v>
      </c>
      <c r="BW31">
        <f t="shared" si="41"/>
        <v>0.74133501295299919</v>
      </c>
      <c r="BX31">
        <f t="shared" si="42"/>
        <v>1.2617379678854701</v>
      </c>
      <c r="BY31">
        <f t="shared" si="43"/>
        <v>0.85440375448516448</v>
      </c>
      <c r="BZ31">
        <f t="shared" si="44"/>
        <v>0.42535451625267889</v>
      </c>
      <c r="CA31">
        <f t="shared" si="45"/>
        <v>0.57464548374732116</v>
      </c>
      <c r="CB31">
        <v>947</v>
      </c>
      <c r="CC31">
        <v>300</v>
      </c>
      <c r="CD31">
        <v>300</v>
      </c>
      <c r="CE31">
        <v>300</v>
      </c>
      <c r="CF31">
        <v>10349.5</v>
      </c>
      <c r="CG31">
        <v>1255.58</v>
      </c>
      <c r="CH31">
        <v>-7.0736100000000001E-3</v>
      </c>
      <c r="CI31">
        <v>0.83</v>
      </c>
      <c r="CJ31" t="s">
        <v>421</v>
      </c>
      <c r="CK31" t="s">
        <v>421</v>
      </c>
      <c r="CL31" t="s">
        <v>421</v>
      </c>
      <c r="CM31" t="s">
        <v>421</v>
      </c>
      <c r="CN31" t="s">
        <v>421</v>
      </c>
      <c r="CO31" t="s">
        <v>421</v>
      </c>
      <c r="CP31" t="s">
        <v>421</v>
      </c>
      <c r="CQ31" t="s">
        <v>421</v>
      </c>
      <c r="CR31" t="s">
        <v>421</v>
      </c>
      <c r="CS31" t="s">
        <v>421</v>
      </c>
      <c r="CT31">
        <f t="shared" si="46"/>
        <v>1799.89</v>
      </c>
      <c r="CU31">
        <f t="shared" si="47"/>
        <v>1513.091999921035</v>
      </c>
      <c r="CV31">
        <f t="shared" si="48"/>
        <v>0.84065804016969647</v>
      </c>
      <c r="CW31">
        <f t="shared" si="49"/>
        <v>0.1608700175275144</v>
      </c>
      <c r="CX31">
        <v>6</v>
      </c>
      <c r="CY31">
        <v>0.5</v>
      </c>
      <c r="CZ31" t="s">
        <v>422</v>
      </c>
      <c r="DA31">
        <v>2</v>
      </c>
      <c r="DB31" t="b">
        <v>0</v>
      </c>
      <c r="DC31">
        <v>1657379184</v>
      </c>
      <c r="DD31">
        <v>1151.0540000000001</v>
      </c>
      <c r="DE31">
        <v>1200.02</v>
      </c>
      <c r="DF31">
        <v>22.8645</v>
      </c>
      <c r="DG31">
        <v>19.6219</v>
      </c>
      <c r="DH31">
        <v>1150.03</v>
      </c>
      <c r="DI31">
        <v>22.858499999999999</v>
      </c>
      <c r="DJ31">
        <v>500.04199999999997</v>
      </c>
      <c r="DK31">
        <v>99.500399999999999</v>
      </c>
      <c r="DL31">
        <v>0.100174</v>
      </c>
      <c r="DM31">
        <v>28.026700000000002</v>
      </c>
      <c r="DN31">
        <v>28.103400000000001</v>
      </c>
      <c r="DO31">
        <v>999.9</v>
      </c>
      <c r="DP31">
        <v>0</v>
      </c>
      <c r="DQ31">
        <v>0</v>
      </c>
      <c r="DR31">
        <v>9976.25</v>
      </c>
      <c r="DS31">
        <v>0</v>
      </c>
      <c r="DT31">
        <v>1781.36</v>
      </c>
      <c r="DU31">
        <v>-49.380600000000001</v>
      </c>
      <c r="DV31">
        <v>1177.5</v>
      </c>
      <c r="DW31">
        <v>1224.04</v>
      </c>
      <c r="DX31">
        <v>3.1863700000000001</v>
      </c>
      <c r="DY31">
        <v>1200.02</v>
      </c>
      <c r="DZ31">
        <v>19.6219</v>
      </c>
      <c r="EA31">
        <v>2.2694299999999998</v>
      </c>
      <c r="EB31">
        <v>1.9523900000000001</v>
      </c>
      <c r="EC31">
        <v>19.461099999999998</v>
      </c>
      <c r="ED31">
        <v>17.063400000000001</v>
      </c>
      <c r="EE31">
        <v>1799.89</v>
      </c>
      <c r="EF31">
        <v>0.97800600000000004</v>
      </c>
      <c r="EG31">
        <v>2.1994400000000001E-2</v>
      </c>
      <c r="EH31">
        <v>0</v>
      </c>
      <c r="EI31">
        <v>900.61500000000001</v>
      </c>
      <c r="EJ31">
        <v>5.0001199999999999</v>
      </c>
      <c r="EK31">
        <v>16661.400000000001</v>
      </c>
      <c r="EL31">
        <v>14417</v>
      </c>
      <c r="EM31">
        <v>46</v>
      </c>
      <c r="EN31">
        <v>47.311999999999998</v>
      </c>
      <c r="EO31">
        <v>46.936999999999998</v>
      </c>
      <c r="EP31">
        <v>46.875</v>
      </c>
      <c r="EQ31">
        <v>47.686999999999998</v>
      </c>
      <c r="ER31">
        <v>1755.41</v>
      </c>
      <c r="ES31">
        <v>39.479999999999997</v>
      </c>
      <c r="ET31">
        <v>0</v>
      </c>
      <c r="EU31">
        <v>188.89999985694891</v>
      </c>
      <c r="EV31">
        <v>0</v>
      </c>
      <c r="EW31">
        <v>900.67865384615402</v>
      </c>
      <c r="EX31">
        <v>-2.635521373750461</v>
      </c>
      <c r="EY31">
        <v>69.40854708184942</v>
      </c>
      <c r="EZ31">
        <v>16656.146153846152</v>
      </c>
      <c r="FA31">
        <v>15</v>
      </c>
      <c r="FB31">
        <v>1657379212.5</v>
      </c>
      <c r="FC31" t="s">
        <v>498</v>
      </c>
      <c r="FD31">
        <v>1657379205</v>
      </c>
      <c r="FE31">
        <v>1657379212.5</v>
      </c>
      <c r="FF31">
        <v>17</v>
      </c>
      <c r="FG31">
        <v>0.41199999999999998</v>
      </c>
      <c r="FH31">
        <v>5.6000000000000001E-2</v>
      </c>
      <c r="FI31">
        <v>1.024</v>
      </c>
      <c r="FJ31">
        <v>6.0000000000000001E-3</v>
      </c>
      <c r="FK31">
        <v>1200</v>
      </c>
      <c r="FL31">
        <v>20</v>
      </c>
      <c r="FM31">
        <v>0.05</v>
      </c>
      <c r="FN31">
        <v>0.03</v>
      </c>
      <c r="FO31">
        <v>-49.705682500000002</v>
      </c>
      <c r="FP31">
        <v>1.5753264540339169</v>
      </c>
      <c r="FQ31">
        <v>0.15434225585934</v>
      </c>
      <c r="FR31">
        <v>0</v>
      </c>
      <c r="FS31">
        <v>3.3872582499999999</v>
      </c>
      <c r="FT31">
        <v>-0.6397511819887487</v>
      </c>
      <c r="FU31">
        <v>9.074383436045394E-2</v>
      </c>
      <c r="FV31">
        <v>0</v>
      </c>
      <c r="FW31">
        <v>0</v>
      </c>
      <c r="FX31">
        <v>2</v>
      </c>
      <c r="FY31" t="s">
        <v>493</v>
      </c>
      <c r="FZ31">
        <v>2.9340899999999999</v>
      </c>
      <c r="GA31">
        <v>2.7029000000000001</v>
      </c>
      <c r="GB31">
        <v>0.20335</v>
      </c>
      <c r="GC31">
        <v>0.20914199999999999</v>
      </c>
      <c r="GD31">
        <v>0.111216</v>
      </c>
      <c r="GE31">
        <v>9.94588E-2</v>
      </c>
      <c r="GF31">
        <v>28166.1</v>
      </c>
      <c r="GG31">
        <v>15397.8</v>
      </c>
      <c r="GH31">
        <v>31751.200000000001</v>
      </c>
      <c r="GI31">
        <v>21164.6</v>
      </c>
      <c r="GJ31">
        <v>38186.400000000001</v>
      </c>
      <c r="GK31">
        <v>32421.3</v>
      </c>
      <c r="GL31">
        <v>48009.3</v>
      </c>
      <c r="GM31">
        <v>40473.9</v>
      </c>
      <c r="GN31">
        <v>1.95103</v>
      </c>
      <c r="GO31">
        <v>1.9785999999999999</v>
      </c>
      <c r="GP31">
        <v>6.3307600000000006E-2</v>
      </c>
      <c r="GQ31">
        <v>0</v>
      </c>
      <c r="GR31">
        <v>27.069099999999999</v>
      </c>
      <c r="GS31">
        <v>999.9</v>
      </c>
      <c r="GT31">
        <v>63.4</v>
      </c>
      <c r="GU31">
        <v>32.9</v>
      </c>
      <c r="GV31">
        <v>32.013800000000003</v>
      </c>
      <c r="GW31">
        <v>60.848599999999998</v>
      </c>
      <c r="GX31">
        <v>21.5505</v>
      </c>
      <c r="GY31">
        <v>1</v>
      </c>
      <c r="GZ31">
        <v>0.35364800000000002</v>
      </c>
      <c r="HA31">
        <v>3.60371</v>
      </c>
      <c r="HB31">
        <v>20.110800000000001</v>
      </c>
      <c r="HC31">
        <v>5.1960300000000004</v>
      </c>
      <c r="HD31">
        <v>11.950100000000001</v>
      </c>
      <c r="HE31">
        <v>4.9957000000000003</v>
      </c>
      <c r="HF31">
        <v>3.2909999999999999</v>
      </c>
      <c r="HG31">
        <v>9999</v>
      </c>
      <c r="HH31">
        <v>9999</v>
      </c>
      <c r="HI31">
        <v>9999</v>
      </c>
      <c r="HJ31">
        <v>999.9</v>
      </c>
      <c r="HK31">
        <v>1.8757600000000001</v>
      </c>
      <c r="HL31">
        <v>1.8747100000000001</v>
      </c>
      <c r="HM31">
        <v>1.875</v>
      </c>
      <c r="HN31">
        <v>1.8788100000000001</v>
      </c>
      <c r="HO31">
        <v>1.8724099999999999</v>
      </c>
      <c r="HP31">
        <v>1.8699699999999999</v>
      </c>
      <c r="HQ31">
        <v>1.87216</v>
      </c>
      <c r="HR31">
        <v>1.8754599999999999</v>
      </c>
      <c r="HS31">
        <v>0</v>
      </c>
      <c r="HT31">
        <v>0</v>
      </c>
      <c r="HU31">
        <v>0</v>
      </c>
      <c r="HV31">
        <v>0</v>
      </c>
      <c r="HW31" t="s">
        <v>425</v>
      </c>
      <c r="HX31" t="s">
        <v>426</v>
      </c>
      <c r="HY31" t="s">
        <v>427</v>
      </c>
      <c r="HZ31" t="s">
        <v>427</v>
      </c>
      <c r="IA31" t="s">
        <v>427</v>
      </c>
      <c r="IB31" t="s">
        <v>427</v>
      </c>
      <c r="IC31">
        <v>0</v>
      </c>
      <c r="ID31">
        <v>100</v>
      </c>
      <c r="IE31">
        <v>100</v>
      </c>
      <c r="IF31">
        <v>1.024</v>
      </c>
      <c r="IG31">
        <v>6.0000000000000001E-3</v>
      </c>
      <c r="IH31">
        <v>0.61104761904755378</v>
      </c>
      <c r="II31">
        <v>0</v>
      </c>
      <c r="IJ31">
        <v>0</v>
      </c>
      <c r="IK31">
        <v>0</v>
      </c>
      <c r="IL31">
        <v>-5.0219999999999487E-2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5</v>
      </c>
      <c r="IU31">
        <v>5.0999999999999996</v>
      </c>
      <c r="IV31">
        <v>2.4475099999999999</v>
      </c>
      <c r="IW31">
        <v>2.34863</v>
      </c>
      <c r="IX31">
        <v>1.5490699999999999</v>
      </c>
      <c r="IY31">
        <v>2.3083499999999999</v>
      </c>
      <c r="IZ31">
        <v>1.5918000000000001</v>
      </c>
      <c r="JA31">
        <v>2.2839399999999999</v>
      </c>
      <c r="JB31">
        <v>36.481400000000001</v>
      </c>
      <c r="JC31">
        <v>24.078700000000001</v>
      </c>
      <c r="JD31">
        <v>18</v>
      </c>
      <c r="JE31">
        <v>509.40100000000001</v>
      </c>
      <c r="JF31">
        <v>507.036</v>
      </c>
      <c r="JG31">
        <v>21.9818</v>
      </c>
      <c r="JH31">
        <v>31.815300000000001</v>
      </c>
      <c r="JI31">
        <v>30.001799999999999</v>
      </c>
      <c r="JJ31">
        <v>31.8918</v>
      </c>
      <c r="JK31">
        <v>31.917200000000001</v>
      </c>
      <c r="JL31">
        <v>49.004100000000001</v>
      </c>
      <c r="JM31">
        <v>42.865299999999998</v>
      </c>
      <c r="JN31">
        <v>0</v>
      </c>
      <c r="JO31">
        <v>21.848199999999999</v>
      </c>
      <c r="JP31">
        <v>1200</v>
      </c>
      <c r="JQ31">
        <v>19.664400000000001</v>
      </c>
      <c r="JR31">
        <v>99.7256</v>
      </c>
      <c r="JS31">
        <v>98.970600000000005</v>
      </c>
    </row>
    <row r="32" spans="1:279" x14ac:dyDescent="0.25">
      <c r="A32">
        <v>16</v>
      </c>
      <c r="B32">
        <v>1657379393.5</v>
      </c>
      <c r="C32">
        <v>2138.900000095367</v>
      </c>
      <c r="D32" t="s">
        <v>499</v>
      </c>
      <c r="E32" t="s">
        <v>500</v>
      </c>
      <c r="F32" t="s">
        <v>413</v>
      </c>
      <c r="G32" t="s">
        <v>414</v>
      </c>
      <c r="H32" t="s">
        <v>415</v>
      </c>
      <c r="I32" t="s">
        <v>416</v>
      </c>
      <c r="J32" t="s">
        <v>417</v>
      </c>
      <c r="K32">
        <v>1657379393.5</v>
      </c>
      <c r="L32">
        <f t="shared" si="0"/>
        <v>1.8557190209825391E-3</v>
      </c>
      <c r="M32">
        <f t="shared" si="1"/>
        <v>1.8557190209825392</v>
      </c>
      <c r="N32">
        <f t="shared" si="2"/>
        <v>37.352658131864636</v>
      </c>
      <c r="O32">
        <f t="shared" si="3"/>
        <v>1451.93</v>
      </c>
      <c r="P32">
        <f t="shared" si="4"/>
        <v>891.70186774759748</v>
      </c>
      <c r="Q32">
        <f t="shared" si="5"/>
        <v>88.819004974738732</v>
      </c>
      <c r="R32">
        <f t="shared" si="6"/>
        <v>144.62118176192402</v>
      </c>
      <c r="S32">
        <f t="shared" si="7"/>
        <v>0.1149919233318447</v>
      </c>
      <c r="T32">
        <f t="shared" si="8"/>
        <v>2.9320299185644521</v>
      </c>
      <c r="U32">
        <f t="shared" si="9"/>
        <v>0.11254396528487849</v>
      </c>
      <c r="V32">
        <f t="shared" si="10"/>
        <v>7.0555577226236538E-2</v>
      </c>
      <c r="W32">
        <f t="shared" si="11"/>
        <v>289.57330554354957</v>
      </c>
      <c r="X32">
        <f t="shared" si="12"/>
        <v>28.889930607423903</v>
      </c>
      <c r="Y32">
        <f t="shared" si="13"/>
        <v>28.048500000000001</v>
      </c>
      <c r="Z32">
        <f t="shared" si="14"/>
        <v>3.8055823890203015</v>
      </c>
      <c r="AA32">
        <f t="shared" si="15"/>
        <v>59.457599818347596</v>
      </c>
      <c r="AB32">
        <f t="shared" si="16"/>
        <v>2.21281075916208</v>
      </c>
      <c r="AC32">
        <f t="shared" si="17"/>
        <v>3.7216617655649875</v>
      </c>
      <c r="AD32">
        <f t="shared" si="18"/>
        <v>1.5927716298582215</v>
      </c>
      <c r="AE32">
        <f t="shared" si="19"/>
        <v>-81.837208825329981</v>
      </c>
      <c r="AF32">
        <f t="shared" si="20"/>
        <v>-60.399157202102217</v>
      </c>
      <c r="AG32">
        <f t="shared" si="21"/>
        <v>-4.4839026452600281</v>
      </c>
      <c r="AH32">
        <f t="shared" si="22"/>
        <v>142.85303687085735</v>
      </c>
      <c r="AI32">
        <f t="shared" si="23"/>
        <v>37.352658131864636</v>
      </c>
      <c r="AJ32">
        <f t="shared" si="24"/>
        <v>1.8557190209825392</v>
      </c>
      <c r="AK32">
        <f t="shared" si="25"/>
        <v>37.256127581855004</v>
      </c>
      <c r="AL32">
        <v>1530.576090082373</v>
      </c>
      <c r="AM32">
        <v>1484.908363636363</v>
      </c>
      <c r="AN32">
        <v>9.8034013946377927E-3</v>
      </c>
      <c r="AO32">
        <v>67.050333661736119</v>
      </c>
      <c r="AP32">
        <f t="shared" si="26"/>
        <v>1.7604296147742662</v>
      </c>
      <c r="AQ32">
        <v>19.998607713630719</v>
      </c>
      <c r="AR32">
        <v>22.226443636363641</v>
      </c>
      <c r="AS32">
        <v>-2.617422384671864E-2</v>
      </c>
      <c r="AT32">
        <v>78.055452577903026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52820.614909008196</v>
      </c>
      <c r="AZ32" t="s">
        <v>418</v>
      </c>
      <c r="BA32">
        <v>10366.9</v>
      </c>
      <c r="BB32">
        <v>993.59653846153856</v>
      </c>
      <c r="BC32">
        <v>3431.87</v>
      </c>
      <c r="BD32">
        <f t="shared" si="30"/>
        <v>0.71047955241266758</v>
      </c>
      <c r="BE32">
        <v>-3.9894345373445681</v>
      </c>
      <c r="BF32" t="s">
        <v>501</v>
      </c>
      <c r="BG32">
        <v>10348.799999999999</v>
      </c>
      <c r="BH32">
        <v>905.88646153846162</v>
      </c>
      <c r="BI32">
        <v>1370.46</v>
      </c>
      <c r="BJ32">
        <f t="shared" si="31"/>
        <v>0.33899095082055541</v>
      </c>
      <c r="BK32">
        <v>0.5</v>
      </c>
      <c r="BL32">
        <f t="shared" si="32"/>
        <v>1513.2261064992485</v>
      </c>
      <c r="BM32">
        <f t="shared" si="33"/>
        <v>37.352658131864636</v>
      </c>
      <c r="BN32">
        <f t="shared" si="34"/>
        <v>256.48497832433367</v>
      </c>
      <c r="BO32">
        <f t="shared" si="35"/>
        <v>2.7320499224568286E-2</v>
      </c>
      <c r="BP32">
        <f t="shared" si="36"/>
        <v>1.5041737810662112</v>
      </c>
      <c r="BQ32">
        <f t="shared" si="37"/>
        <v>692.16586998638638</v>
      </c>
      <c r="BR32" t="s">
        <v>502</v>
      </c>
      <c r="BS32">
        <v>620.95000000000005</v>
      </c>
      <c r="BT32">
        <f t="shared" si="38"/>
        <v>620.95000000000005</v>
      </c>
      <c r="BU32">
        <f t="shared" si="39"/>
        <v>0.54690395925455682</v>
      </c>
      <c r="BV32">
        <f t="shared" si="40"/>
        <v>0.61983634436036672</v>
      </c>
      <c r="BW32">
        <f t="shared" si="41"/>
        <v>0.73335776187155799</v>
      </c>
      <c r="BX32">
        <f t="shared" si="42"/>
        <v>1.232737014527808</v>
      </c>
      <c r="BY32">
        <f t="shared" si="43"/>
        <v>0.84543839422315059</v>
      </c>
      <c r="BZ32">
        <f t="shared" si="44"/>
        <v>0.42487375004690736</v>
      </c>
      <c r="CA32">
        <f t="shared" si="45"/>
        <v>0.57512624995309269</v>
      </c>
      <c r="CB32">
        <v>949</v>
      </c>
      <c r="CC32">
        <v>300</v>
      </c>
      <c r="CD32">
        <v>300</v>
      </c>
      <c r="CE32">
        <v>300</v>
      </c>
      <c r="CF32">
        <v>10348.799999999999</v>
      </c>
      <c r="CG32">
        <v>1276.01</v>
      </c>
      <c r="CH32">
        <v>-7.0732399999999997E-3</v>
      </c>
      <c r="CI32">
        <v>1.1599999999999999</v>
      </c>
      <c r="CJ32" t="s">
        <v>421</v>
      </c>
      <c r="CK32" t="s">
        <v>421</v>
      </c>
      <c r="CL32" t="s">
        <v>421</v>
      </c>
      <c r="CM32" t="s">
        <v>421</v>
      </c>
      <c r="CN32" t="s">
        <v>421</v>
      </c>
      <c r="CO32" t="s">
        <v>421</v>
      </c>
      <c r="CP32" t="s">
        <v>421</v>
      </c>
      <c r="CQ32" t="s">
        <v>421</v>
      </c>
      <c r="CR32" t="s">
        <v>421</v>
      </c>
      <c r="CS32" t="s">
        <v>421</v>
      </c>
      <c r="CT32">
        <f t="shared" si="46"/>
        <v>1800.05</v>
      </c>
      <c r="CU32">
        <f t="shared" si="47"/>
        <v>1513.2261064992485</v>
      </c>
      <c r="CV32">
        <f t="shared" si="48"/>
        <v>0.84065781867128608</v>
      </c>
      <c r="CW32">
        <f t="shared" si="49"/>
        <v>0.1608695900355821</v>
      </c>
      <c r="CX32">
        <v>6</v>
      </c>
      <c r="CY32">
        <v>0.5</v>
      </c>
      <c r="CZ32" t="s">
        <v>422</v>
      </c>
      <c r="DA32">
        <v>2</v>
      </c>
      <c r="DB32" t="b">
        <v>0</v>
      </c>
      <c r="DC32">
        <v>1657379393.5</v>
      </c>
      <c r="DD32">
        <v>1451.93</v>
      </c>
      <c r="DE32">
        <v>1499.98</v>
      </c>
      <c r="DF32">
        <v>22.215599999999998</v>
      </c>
      <c r="DG32">
        <v>20.038499999999999</v>
      </c>
      <c r="DH32">
        <v>1450.51</v>
      </c>
      <c r="DI32">
        <v>22.1754</v>
      </c>
      <c r="DJ32">
        <v>500.06700000000001</v>
      </c>
      <c r="DK32">
        <v>99.506600000000006</v>
      </c>
      <c r="DL32">
        <v>9.9566799999999997E-2</v>
      </c>
      <c r="DM32">
        <v>27.666399999999999</v>
      </c>
      <c r="DN32">
        <v>28.048500000000001</v>
      </c>
      <c r="DO32">
        <v>999.9</v>
      </c>
      <c r="DP32">
        <v>0</v>
      </c>
      <c r="DQ32">
        <v>0</v>
      </c>
      <c r="DR32">
        <v>10063.799999999999</v>
      </c>
      <c r="DS32">
        <v>0</v>
      </c>
      <c r="DT32">
        <v>1450.28</v>
      </c>
      <c r="DU32">
        <v>-48.048299999999998</v>
      </c>
      <c r="DV32">
        <v>1484.92</v>
      </c>
      <c r="DW32">
        <v>1530.65</v>
      </c>
      <c r="DX32">
        <v>2.17706</v>
      </c>
      <c r="DY32">
        <v>1499.98</v>
      </c>
      <c r="DZ32">
        <v>20.038499999999999</v>
      </c>
      <c r="EA32">
        <v>2.2105999999999999</v>
      </c>
      <c r="EB32">
        <v>1.99397</v>
      </c>
      <c r="EC32">
        <v>19.039300000000001</v>
      </c>
      <c r="ED32">
        <v>17.3965</v>
      </c>
      <c r="EE32">
        <v>1800.05</v>
      </c>
      <c r="EF32">
        <v>0.97800900000000002</v>
      </c>
      <c r="EG32">
        <v>2.1990699999999998E-2</v>
      </c>
      <c r="EH32">
        <v>0</v>
      </c>
      <c r="EI32">
        <v>905.84699999999998</v>
      </c>
      <c r="EJ32">
        <v>5.0001199999999999</v>
      </c>
      <c r="EK32">
        <v>16573</v>
      </c>
      <c r="EL32">
        <v>14418.3</v>
      </c>
      <c r="EM32">
        <v>46.186999999999998</v>
      </c>
      <c r="EN32">
        <v>47.561999999999998</v>
      </c>
      <c r="EO32">
        <v>47.125</v>
      </c>
      <c r="EP32">
        <v>47.125</v>
      </c>
      <c r="EQ32">
        <v>47.875</v>
      </c>
      <c r="ER32">
        <v>1755.57</v>
      </c>
      <c r="ES32">
        <v>39.47</v>
      </c>
      <c r="ET32">
        <v>0</v>
      </c>
      <c r="EU32">
        <v>209.29999995231631</v>
      </c>
      <c r="EV32">
        <v>0</v>
      </c>
      <c r="EW32">
        <v>905.88646153846162</v>
      </c>
      <c r="EX32">
        <v>-1.3503589618759859</v>
      </c>
      <c r="EY32">
        <v>-615.90769296384735</v>
      </c>
      <c r="EZ32">
        <v>16648.357692307691</v>
      </c>
      <c r="FA32">
        <v>15</v>
      </c>
      <c r="FB32">
        <v>1657379352.5</v>
      </c>
      <c r="FC32" t="s">
        <v>503</v>
      </c>
      <c r="FD32">
        <v>1657379352.5</v>
      </c>
      <c r="FE32">
        <v>1657379348.5</v>
      </c>
      <c r="FF32">
        <v>18</v>
      </c>
      <c r="FG32">
        <v>0.39900000000000002</v>
      </c>
      <c r="FH32">
        <v>3.4000000000000002E-2</v>
      </c>
      <c r="FI32">
        <v>1.423</v>
      </c>
      <c r="FJ32">
        <v>0.04</v>
      </c>
      <c r="FK32">
        <v>1500</v>
      </c>
      <c r="FL32">
        <v>21</v>
      </c>
      <c r="FM32">
        <v>0.08</v>
      </c>
      <c r="FN32">
        <v>0.06</v>
      </c>
      <c r="FO32">
        <v>-48.485055000000003</v>
      </c>
      <c r="FP32">
        <v>1.956909568480371</v>
      </c>
      <c r="FQ32">
        <v>0.20047660455773891</v>
      </c>
      <c r="FR32">
        <v>0</v>
      </c>
      <c r="FS32">
        <v>2.51083575</v>
      </c>
      <c r="FT32">
        <v>-1.741962664165106</v>
      </c>
      <c r="FU32">
        <v>0.16813224129963139</v>
      </c>
      <c r="FV32">
        <v>0</v>
      </c>
      <c r="FW32">
        <v>0</v>
      </c>
      <c r="FX32">
        <v>2</v>
      </c>
      <c r="FY32" t="s">
        <v>493</v>
      </c>
      <c r="FZ32">
        <v>2.93397</v>
      </c>
      <c r="GA32">
        <v>2.7030500000000002</v>
      </c>
      <c r="GB32">
        <v>0.23458899999999999</v>
      </c>
      <c r="GC32">
        <v>0.23954900000000001</v>
      </c>
      <c r="GD32">
        <v>0.10879</v>
      </c>
      <c r="GE32">
        <v>0.1009</v>
      </c>
      <c r="GF32">
        <v>27047.9</v>
      </c>
      <c r="GG32">
        <v>14799.2</v>
      </c>
      <c r="GH32">
        <v>31739.599999999999</v>
      </c>
      <c r="GI32">
        <v>21158.3</v>
      </c>
      <c r="GJ32">
        <v>38280.300000000003</v>
      </c>
      <c r="GK32">
        <v>32360.6</v>
      </c>
      <c r="GL32">
        <v>47992.9</v>
      </c>
      <c r="GM32">
        <v>40462.699999999997</v>
      </c>
      <c r="GN32">
        <v>1.9483699999999999</v>
      </c>
      <c r="GO32">
        <v>1.9748300000000001</v>
      </c>
      <c r="GP32">
        <v>6.7554400000000001E-2</v>
      </c>
      <c r="GQ32">
        <v>0</v>
      </c>
      <c r="GR32">
        <v>26.944600000000001</v>
      </c>
      <c r="GS32">
        <v>999.9</v>
      </c>
      <c r="GT32">
        <v>63.3</v>
      </c>
      <c r="GU32">
        <v>33.1</v>
      </c>
      <c r="GV32">
        <v>32.320300000000003</v>
      </c>
      <c r="GW32">
        <v>59.628599999999999</v>
      </c>
      <c r="GX32">
        <v>21.25</v>
      </c>
      <c r="GY32">
        <v>1</v>
      </c>
      <c r="GZ32">
        <v>0.37342700000000001</v>
      </c>
      <c r="HA32">
        <v>4.1404100000000001</v>
      </c>
      <c r="HB32">
        <v>20.098700000000001</v>
      </c>
      <c r="HC32">
        <v>5.1975199999999999</v>
      </c>
      <c r="HD32">
        <v>11.950100000000001</v>
      </c>
      <c r="HE32">
        <v>4.9954999999999998</v>
      </c>
      <c r="HF32">
        <v>3.2909999999999999</v>
      </c>
      <c r="HG32">
        <v>9999</v>
      </c>
      <c r="HH32">
        <v>9999</v>
      </c>
      <c r="HI32">
        <v>9999</v>
      </c>
      <c r="HJ32">
        <v>999.9</v>
      </c>
      <c r="HK32">
        <v>1.8757999999999999</v>
      </c>
      <c r="HL32">
        <v>1.8748</v>
      </c>
      <c r="HM32">
        <v>1.8750599999999999</v>
      </c>
      <c r="HN32">
        <v>1.8788100000000001</v>
      </c>
      <c r="HO32">
        <v>1.87242</v>
      </c>
      <c r="HP32">
        <v>1.87002</v>
      </c>
      <c r="HQ32">
        <v>1.87222</v>
      </c>
      <c r="HR32">
        <v>1.87547</v>
      </c>
      <c r="HS32">
        <v>0</v>
      </c>
      <c r="HT32">
        <v>0</v>
      </c>
      <c r="HU32">
        <v>0</v>
      </c>
      <c r="HV32">
        <v>0</v>
      </c>
      <c r="HW32" t="s">
        <v>425</v>
      </c>
      <c r="HX32" t="s">
        <v>426</v>
      </c>
      <c r="HY32" t="s">
        <v>427</v>
      </c>
      <c r="HZ32" t="s">
        <v>427</v>
      </c>
      <c r="IA32" t="s">
        <v>427</v>
      </c>
      <c r="IB32" t="s">
        <v>427</v>
      </c>
      <c r="IC32">
        <v>0</v>
      </c>
      <c r="ID32">
        <v>100</v>
      </c>
      <c r="IE32">
        <v>100</v>
      </c>
      <c r="IF32">
        <v>1.42</v>
      </c>
      <c r="IG32">
        <v>4.02E-2</v>
      </c>
      <c r="IH32">
        <v>1.423000000000002</v>
      </c>
      <c r="II32">
        <v>0</v>
      </c>
      <c r="IJ32">
        <v>0</v>
      </c>
      <c r="IK32">
        <v>0</v>
      </c>
      <c r="IL32">
        <v>4.0160000000003748E-2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0.7</v>
      </c>
      <c r="IU32">
        <v>0.8</v>
      </c>
      <c r="IV32">
        <v>2.9296899999999999</v>
      </c>
      <c r="IW32">
        <v>2.3290999999999999</v>
      </c>
      <c r="IX32">
        <v>1.5490699999999999</v>
      </c>
      <c r="IY32">
        <v>2.3083499999999999</v>
      </c>
      <c r="IZ32">
        <v>1.5918000000000001</v>
      </c>
      <c r="JA32">
        <v>2.36328</v>
      </c>
      <c r="JB32">
        <v>36.7654</v>
      </c>
      <c r="JC32">
        <v>24.078700000000001</v>
      </c>
      <c r="JD32">
        <v>18</v>
      </c>
      <c r="JE32">
        <v>509.32499999999999</v>
      </c>
      <c r="JF32">
        <v>506.05799999999999</v>
      </c>
      <c r="JG32">
        <v>20.8568</v>
      </c>
      <c r="JH32">
        <v>32.022500000000001</v>
      </c>
      <c r="JI32">
        <v>30.000800000000002</v>
      </c>
      <c r="JJ32">
        <v>32.098599999999998</v>
      </c>
      <c r="JK32">
        <v>32.122</v>
      </c>
      <c r="JL32">
        <v>58.664499999999997</v>
      </c>
      <c r="JM32">
        <v>42.156599999999997</v>
      </c>
      <c r="JN32">
        <v>0</v>
      </c>
      <c r="JO32">
        <v>20.810700000000001</v>
      </c>
      <c r="JP32">
        <v>1500</v>
      </c>
      <c r="JQ32">
        <v>20.263200000000001</v>
      </c>
      <c r="JR32">
        <v>99.690600000000003</v>
      </c>
      <c r="JS32">
        <v>98.942400000000006</v>
      </c>
    </row>
    <row r="33" spans="1:279" x14ac:dyDescent="0.25">
      <c r="A33">
        <v>17</v>
      </c>
      <c r="B33">
        <v>1657379583</v>
      </c>
      <c r="C33">
        <v>2328.400000095367</v>
      </c>
      <c r="D33" t="s">
        <v>504</v>
      </c>
      <c r="E33" t="s">
        <v>505</v>
      </c>
      <c r="F33" t="s">
        <v>413</v>
      </c>
      <c r="G33" t="s">
        <v>414</v>
      </c>
      <c r="H33" t="s">
        <v>415</v>
      </c>
      <c r="I33" t="s">
        <v>416</v>
      </c>
      <c r="J33" t="s">
        <v>417</v>
      </c>
      <c r="K33">
        <v>1657379583</v>
      </c>
      <c r="L33">
        <f t="shared" si="0"/>
        <v>1.1451594534019512E-3</v>
      </c>
      <c r="M33">
        <f t="shared" si="1"/>
        <v>1.1451594534019511</v>
      </c>
      <c r="N33">
        <f t="shared" si="2"/>
        <v>37.14007382340295</v>
      </c>
      <c r="O33">
        <f t="shared" si="3"/>
        <v>1753.03</v>
      </c>
      <c r="P33">
        <f t="shared" si="4"/>
        <v>865.48726219908235</v>
      </c>
      <c r="Q33">
        <f t="shared" si="5"/>
        <v>86.212086640598187</v>
      </c>
      <c r="R33">
        <f t="shared" si="6"/>
        <v>174.62114215241201</v>
      </c>
      <c r="S33">
        <f t="shared" si="7"/>
        <v>7.0455431966943732E-2</v>
      </c>
      <c r="T33">
        <f t="shared" si="8"/>
        <v>2.9189913716744944</v>
      </c>
      <c r="U33">
        <f t="shared" si="9"/>
        <v>6.9524144773606938E-2</v>
      </c>
      <c r="V33">
        <f t="shared" si="10"/>
        <v>4.3535237319942757E-2</v>
      </c>
      <c r="W33">
        <f t="shared" si="11"/>
        <v>289.58518484750073</v>
      </c>
      <c r="X33">
        <f t="shared" si="12"/>
        <v>28.920273294146284</v>
      </c>
      <c r="Y33">
        <f t="shared" si="13"/>
        <v>27.96</v>
      </c>
      <c r="Z33">
        <f t="shared" si="14"/>
        <v>3.7859996309404589</v>
      </c>
      <c r="AA33">
        <f t="shared" si="15"/>
        <v>59.521488789511189</v>
      </c>
      <c r="AB33">
        <f t="shared" si="16"/>
        <v>2.1945208699483603</v>
      </c>
      <c r="AC33">
        <f t="shared" si="17"/>
        <v>3.6869388091231281</v>
      </c>
      <c r="AD33">
        <f t="shared" si="18"/>
        <v>1.5914787609920986</v>
      </c>
      <c r="AE33">
        <f t="shared" si="19"/>
        <v>-50.501531895026048</v>
      </c>
      <c r="AF33">
        <f t="shared" si="20"/>
        <v>-71.429636058407922</v>
      </c>
      <c r="AG33">
        <f t="shared" si="21"/>
        <v>-5.3198643428184997</v>
      </c>
      <c r="AH33">
        <f t="shared" si="22"/>
        <v>162.33415255124822</v>
      </c>
      <c r="AI33">
        <f t="shared" si="23"/>
        <v>37.14007382340295</v>
      </c>
      <c r="AJ33">
        <f t="shared" si="24"/>
        <v>1.1451594534019511</v>
      </c>
      <c r="AK33">
        <f t="shared" si="25"/>
        <v>36.855649539596428</v>
      </c>
      <c r="AL33">
        <v>1837.816475739432</v>
      </c>
      <c r="AM33">
        <v>1792.5290909090891</v>
      </c>
      <c r="AN33">
        <v>2.3144179323185979E-2</v>
      </c>
      <c r="AO33">
        <v>67.050163329229576</v>
      </c>
      <c r="AP33">
        <f t="shared" si="26"/>
        <v>1.1786434777482142</v>
      </c>
      <c r="AQ33">
        <v>20.646942769941329</v>
      </c>
      <c r="AR33">
        <v>22.030809090909099</v>
      </c>
      <c r="AS33">
        <v>-9.141479395895643E-5</v>
      </c>
      <c r="AT33">
        <v>78.053895157765155</v>
      </c>
      <c r="AU33">
        <v>0</v>
      </c>
      <c r="AV33">
        <v>0</v>
      </c>
      <c r="AW33">
        <f t="shared" si="27"/>
        <v>1</v>
      </c>
      <c r="AX33">
        <f t="shared" si="28"/>
        <v>0</v>
      </c>
      <c r="AY33">
        <f t="shared" si="29"/>
        <v>52473.452032102134</v>
      </c>
      <c r="AZ33" t="s">
        <v>418</v>
      </c>
      <c r="BA33">
        <v>10366.9</v>
      </c>
      <c r="BB33">
        <v>993.59653846153856</v>
      </c>
      <c r="BC33">
        <v>3431.87</v>
      </c>
      <c r="BD33">
        <f t="shared" si="30"/>
        <v>0.71047955241266758</v>
      </c>
      <c r="BE33">
        <v>-3.9894345373445681</v>
      </c>
      <c r="BF33" t="s">
        <v>506</v>
      </c>
      <c r="BG33">
        <v>10349</v>
      </c>
      <c r="BH33">
        <v>912.27257692307705</v>
      </c>
      <c r="BI33">
        <v>1394.07</v>
      </c>
      <c r="BJ33">
        <f t="shared" si="31"/>
        <v>0.34560490009606615</v>
      </c>
      <c r="BK33">
        <v>0.5</v>
      </c>
      <c r="BL33">
        <f t="shared" si="32"/>
        <v>1513.2776999209848</v>
      </c>
      <c r="BM33">
        <f t="shared" si="33"/>
        <v>37.14007382340295</v>
      </c>
      <c r="BN33">
        <f t="shared" si="34"/>
        <v>261.49809414939836</v>
      </c>
      <c r="BO33">
        <f t="shared" si="35"/>
        <v>2.7179088387342974E-2</v>
      </c>
      <c r="BP33">
        <f t="shared" si="36"/>
        <v>1.4617630391587224</v>
      </c>
      <c r="BQ33">
        <f t="shared" si="37"/>
        <v>698.13754572112953</v>
      </c>
      <c r="BR33" t="s">
        <v>507</v>
      </c>
      <c r="BS33">
        <v>626.61</v>
      </c>
      <c r="BT33">
        <f t="shared" si="38"/>
        <v>626.61</v>
      </c>
      <c r="BU33">
        <f t="shared" si="39"/>
        <v>0.55051754933396457</v>
      </c>
      <c r="BV33">
        <f t="shared" si="40"/>
        <v>0.6277818037121452</v>
      </c>
      <c r="BW33">
        <f t="shared" si="41"/>
        <v>0.7264210803989648</v>
      </c>
      <c r="BX33">
        <f t="shared" si="42"/>
        <v>1.2030695398043278</v>
      </c>
      <c r="BY33">
        <f t="shared" si="43"/>
        <v>0.83575531298865158</v>
      </c>
      <c r="BZ33">
        <f t="shared" si="44"/>
        <v>0.43120265365297361</v>
      </c>
      <c r="CA33">
        <f t="shared" si="45"/>
        <v>0.56879734634702639</v>
      </c>
      <c r="CB33">
        <v>951</v>
      </c>
      <c r="CC33">
        <v>300</v>
      </c>
      <c r="CD33">
        <v>300</v>
      </c>
      <c r="CE33">
        <v>300</v>
      </c>
      <c r="CF33">
        <v>10349</v>
      </c>
      <c r="CG33">
        <v>1296.07</v>
      </c>
      <c r="CH33">
        <v>-7.0733499999999999E-3</v>
      </c>
      <c r="CI33">
        <v>0.45</v>
      </c>
      <c r="CJ33" t="s">
        <v>421</v>
      </c>
      <c r="CK33" t="s">
        <v>421</v>
      </c>
      <c r="CL33" t="s">
        <v>421</v>
      </c>
      <c r="CM33" t="s">
        <v>421</v>
      </c>
      <c r="CN33" t="s">
        <v>421</v>
      </c>
      <c r="CO33" t="s">
        <v>421</v>
      </c>
      <c r="CP33" t="s">
        <v>421</v>
      </c>
      <c r="CQ33" t="s">
        <v>421</v>
      </c>
      <c r="CR33" t="s">
        <v>421</v>
      </c>
      <c r="CS33" t="s">
        <v>421</v>
      </c>
      <c r="CT33">
        <f t="shared" si="46"/>
        <v>1800.11</v>
      </c>
      <c r="CU33">
        <f t="shared" si="47"/>
        <v>1513.2776999209848</v>
      </c>
      <c r="CV33">
        <f t="shared" si="48"/>
        <v>0.84065845971689779</v>
      </c>
      <c r="CW33">
        <f t="shared" si="49"/>
        <v>0.16087082725361268</v>
      </c>
      <c r="CX33">
        <v>6</v>
      </c>
      <c r="CY33">
        <v>0.5</v>
      </c>
      <c r="CZ33" t="s">
        <v>422</v>
      </c>
      <c r="DA33">
        <v>2</v>
      </c>
      <c r="DB33" t="b">
        <v>0</v>
      </c>
      <c r="DC33">
        <v>1657379583</v>
      </c>
      <c r="DD33">
        <v>1753.03</v>
      </c>
      <c r="DE33">
        <v>1800.01</v>
      </c>
      <c r="DF33">
        <v>22.030899999999999</v>
      </c>
      <c r="DG33">
        <v>20.686900000000001</v>
      </c>
      <c r="DH33">
        <v>1750.74</v>
      </c>
      <c r="DI33">
        <v>22.004100000000001</v>
      </c>
      <c r="DJ33">
        <v>499.96899999999999</v>
      </c>
      <c r="DK33">
        <v>99.511300000000006</v>
      </c>
      <c r="DL33">
        <v>9.9740400000000007E-2</v>
      </c>
      <c r="DM33">
        <v>27.5061</v>
      </c>
      <c r="DN33">
        <v>27.96</v>
      </c>
      <c r="DO33">
        <v>999.9</v>
      </c>
      <c r="DP33">
        <v>0</v>
      </c>
      <c r="DQ33">
        <v>0</v>
      </c>
      <c r="DR33">
        <v>9988.75</v>
      </c>
      <c r="DS33">
        <v>0</v>
      </c>
      <c r="DT33">
        <v>1277.78</v>
      </c>
      <c r="DU33">
        <v>-46.975999999999999</v>
      </c>
      <c r="DV33">
        <v>1792.52</v>
      </c>
      <c r="DW33">
        <v>1838.03</v>
      </c>
      <c r="DX33">
        <v>1.34402</v>
      </c>
      <c r="DY33">
        <v>1800.01</v>
      </c>
      <c r="DZ33">
        <v>20.686900000000001</v>
      </c>
      <c r="EA33">
        <v>2.1923300000000001</v>
      </c>
      <c r="EB33">
        <v>2.0585800000000001</v>
      </c>
      <c r="EC33">
        <v>18.906400000000001</v>
      </c>
      <c r="ED33">
        <v>17.9023</v>
      </c>
      <c r="EE33">
        <v>1800.11</v>
      </c>
      <c r="EF33">
        <v>0.97798799999999997</v>
      </c>
      <c r="EG33">
        <v>2.2012E-2</v>
      </c>
      <c r="EH33">
        <v>0</v>
      </c>
      <c r="EI33">
        <v>912.48900000000003</v>
      </c>
      <c r="EJ33">
        <v>5.0001199999999999</v>
      </c>
      <c r="EK33">
        <v>16639.3</v>
      </c>
      <c r="EL33">
        <v>14418.7</v>
      </c>
      <c r="EM33">
        <v>46.125</v>
      </c>
      <c r="EN33">
        <v>47.125</v>
      </c>
      <c r="EO33">
        <v>47</v>
      </c>
      <c r="EP33">
        <v>46.875</v>
      </c>
      <c r="EQ33">
        <v>47.686999999999998</v>
      </c>
      <c r="ER33">
        <v>1755.6</v>
      </c>
      <c r="ES33">
        <v>39.51</v>
      </c>
      <c r="ET33">
        <v>0</v>
      </c>
      <c r="EU33">
        <v>188.79999995231631</v>
      </c>
      <c r="EV33">
        <v>0</v>
      </c>
      <c r="EW33">
        <v>912.27257692307705</v>
      </c>
      <c r="EX33">
        <v>1.8386666752735721</v>
      </c>
      <c r="EY33">
        <v>123.19999998223069</v>
      </c>
      <c r="EZ33">
        <v>16587.83846153846</v>
      </c>
      <c r="FA33">
        <v>15</v>
      </c>
      <c r="FB33">
        <v>1657379464</v>
      </c>
      <c r="FC33" t="s">
        <v>508</v>
      </c>
      <c r="FD33">
        <v>1657379464</v>
      </c>
      <c r="FE33">
        <v>1657379456.5</v>
      </c>
      <c r="FF33">
        <v>19</v>
      </c>
      <c r="FG33">
        <v>0.876</v>
      </c>
      <c r="FH33">
        <v>-1.2999999999999999E-2</v>
      </c>
      <c r="FI33">
        <v>2.298</v>
      </c>
      <c r="FJ33">
        <v>2.7E-2</v>
      </c>
      <c r="FK33">
        <v>1801</v>
      </c>
      <c r="FL33">
        <v>21</v>
      </c>
      <c r="FM33">
        <v>0.04</v>
      </c>
      <c r="FN33">
        <v>0.05</v>
      </c>
      <c r="FO33">
        <v>-47.094839999999998</v>
      </c>
      <c r="FP33">
        <v>1.243621013133259</v>
      </c>
      <c r="FQ33">
        <v>0.15032825216838019</v>
      </c>
      <c r="FR33">
        <v>0</v>
      </c>
      <c r="FS33">
        <v>1.4188387499999999</v>
      </c>
      <c r="FT33">
        <v>-0.2718998499061932</v>
      </c>
      <c r="FU33">
        <v>2.8178444970180669E-2</v>
      </c>
      <c r="FV33">
        <v>0</v>
      </c>
      <c r="FW33">
        <v>0</v>
      </c>
      <c r="FX33">
        <v>2</v>
      </c>
      <c r="FY33" t="s">
        <v>493</v>
      </c>
      <c r="FZ33">
        <v>2.9337300000000002</v>
      </c>
      <c r="GA33">
        <v>2.7025700000000001</v>
      </c>
      <c r="GB33">
        <v>0.26240200000000002</v>
      </c>
      <c r="GC33">
        <v>0.26667000000000002</v>
      </c>
      <c r="GD33">
        <v>0.108179</v>
      </c>
      <c r="GE33">
        <v>0.103173</v>
      </c>
      <c r="GF33">
        <v>26061.5</v>
      </c>
      <c r="GG33">
        <v>14270.7</v>
      </c>
      <c r="GH33">
        <v>31738.6</v>
      </c>
      <c r="GI33">
        <v>21159.1</v>
      </c>
      <c r="GJ33">
        <v>38306.199999999997</v>
      </c>
      <c r="GK33">
        <v>32280.2</v>
      </c>
      <c r="GL33">
        <v>47991.5</v>
      </c>
      <c r="GM33">
        <v>40464.6</v>
      </c>
      <c r="GN33">
        <v>1.9479500000000001</v>
      </c>
      <c r="GO33">
        <v>1.976</v>
      </c>
      <c r="GP33">
        <v>9.3951800000000002E-2</v>
      </c>
      <c r="GQ33">
        <v>0</v>
      </c>
      <c r="GR33">
        <v>26.423999999999999</v>
      </c>
      <c r="GS33">
        <v>999.9</v>
      </c>
      <c r="GT33">
        <v>63</v>
      </c>
      <c r="GU33">
        <v>33.299999999999997</v>
      </c>
      <c r="GV33">
        <v>32.527099999999997</v>
      </c>
      <c r="GW33">
        <v>60.398600000000002</v>
      </c>
      <c r="GX33">
        <v>21.4343</v>
      </c>
      <c r="GY33">
        <v>1</v>
      </c>
      <c r="GZ33">
        <v>0.36561700000000003</v>
      </c>
      <c r="HA33">
        <v>2.5099399999999998</v>
      </c>
      <c r="HB33">
        <v>20.1875</v>
      </c>
      <c r="HC33">
        <v>5.1958799999999998</v>
      </c>
      <c r="HD33">
        <v>11.950100000000001</v>
      </c>
      <c r="HE33">
        <v>4.9954999999999998</v>
      </c>
      <c r="HF33">
        <v>3.2909999999999999</v>
      </c>
      <c r="HG33">
        <v>9999</v>
      </c>
      <c r="HH33">
        <v>9999</v>
      </c>
      <c r="HI33">
        <v>9999</v>
      </c>
      <c r="HJ33">
        <v>999.9</v>
      </c>
      <c r="HK33">
        <v>1.87531</v>
      </c>
      <c r="HL33">
        <v>1.87425</v>
      </c>
      <c r="HM33">
        <v>1.8745400000000001</v>
      </c>
      <c r="HN33">
        <v>1.87836</v>
      </c>
      <c r="HO33">
        <v>1.87195</v>
      </c>
      <c r="HP33">
        <v>1.86957</v>
      </c>
      <c r="HQ33">
        <v>1.87168</v>
      </c>
      <c r="HR33">
        <v>1.875</v>
      </c>
      <c r="HS33">
        <v>0</v>
      </c>
      <c r="HT33">
        <v>0</v>
      </c>
      <c r="HU33">
        <v>0</v>
      </c>
      <c r="HV33">
        <v>0</v>
      </c>
      <c r="HW33" t="s">
        <v>425</v>
      </c>
      <c r="HX33" t="s">
        <v>426</v>
      </c>
      <c r="HY33" t="s">
        <v>427</v>
      </c>
      <c r="HZ33" t="s">
        <v>427</v>
      </c>
      <c r="IA33" t="s">
        <v>427</v>
      </c>
      <c r="IB33" t="s">
        <v>427</v>
      </c>
      <c r="IC33">
        <v>0</v>
      </c>
      <c r="ID33">
        <v>100</v>
      </c>
      <c r="IE33">
        <v>100</v>
      </c>
      <c r="IF33">
        <v>2.29</v>
      </c>
      <c r="IG33">
        <v>2.6800000000000001E-2</v>
      </c>
      <c r="IH33">
        <v>2.2980000000002292</v>
      </c>
      <c r="II33">
        <v>0</v>
      </c>
      <c r="IJ33">
        <v>0</v>
      </c>
      <c r="IK33">
        <v>0</v>
      </c>
      <c r="IL33">
        <v>2.6852380952384181E-2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2</v>
      </c>
      <c r="IU33">
        <v>2.1</v>
      </c>
      <c r="IV33">
        <v>3.3874499999999999</v>
      </c>
      <c r="IW33">
        <v>2.31934</v>
      </c>
      <c r="IX33">
        <v>1.5490699999999999</v>
      </c>
      <c r="IY33">
        <v>2.3071299999999999</v>
      </c>
      <c r="IZ33">
        <v>1.5918000000000001</v>
      </c>
      <c r="JA33">
        <v>2.2644000000000002</v>
      </c>
      <c r="JB33">
        <v>36.6706</v>
      </c>
      <c r="JC33">
        <v>15.051399999999999</v>
      </c>
      <c r="JD33">
        <v>18</v>
      </c>
      <c r="JE33">
        <v>509.50900000000001</v>
      </c>
      <c r="JF33">
        <v>507.39299999999997</v>
      </c>
      <c r="JG33">
        <v>22.1386</v>
      </c>
      <c r="JH33">
        <v>32.006999999999998</v>
      </c>
      <c r="JI33">
        <v>29.999700000000001</v>
      </c>
      <c r="JJ33">
        <v>32.156700000000001</v>
      </c>
      <c r="JK33">
        <v>32.183100000000003</v>
      </c>
      <c r="JL33">
        <v>67.821100000000001</v>
      </c>
      <c r="JM33">
        <v>40.475000000000001</v>
      </c>
      <c r="JN33">
        <v>0</v>
      </c>
      <c r="JO33">
        <v>22.166</v>
      </c>
      <c r="JP33">
        <v>1800</v>
      </c>
      <c r="JQ33">
        <v>20.775099999999998</v>
      </c>
      <c r="JR33">
        <v>99.6875</v>
      </c>
      <c r="JS33">
        <v>98.947000000000003</v>
      </c>
    </row>
    <row r="34" spans="1:279" x14ac:dyDescent="0.25">
      <c r="A34">
        <v>18</v>
      </c>
      <c r="B34">
        <v>1657380708.5999999</v>
      </c>
      <c r="C34">
        <v>3454</v>
      </c>
      <c r="D34" t="s">
        <v>509</v>
      </c>
      <c r="E34" t="s">
        <v>510</v>
      </c>
      <c r="F34" t="s">
        <v>413</v>
      </c>
      <c r="G34" t="s">
        <v>414</v>
      </c>
      <c r="H34" t="s">
        <v>511</v>
      </c>
      <c r="I34" t="s">
        <v>512</v>
      </c>
      <c r="J34" t="s">
        <v>513</v>
      </c>
      <c r="K34">
        <v>1657380708.5999999</v>
      </c>
      <c r="L34">
        <f t="shared" si="0"/>
        <v>8.5684389604361189E-3</v>
      </c>
      <c r="M34">
        <f t="shared" si="1"/>
        <v>8.5684389604361186</v>
      </c>
      <c r="N34">
        <f t="shared" si="2"/>
        <v>27.597302212656189</v>
      </c>
      <c r="O34">
        <f t="shared" si="3"/>
        <v>363.15499999999997</v>
      </c>
      <c r="P34">
        <f t="shared" si="4"/>
        <v>282.98518680594134</v>
      </c>
      <c r="Q34">
        <f t="shared" si="5"/>
        <v>28.196804182959724</v>
      </c>
      <c r="R34">
        <f t="shared" si="6"/>
        <v>36.184969745729994</v>
      </c>
      <c r="S34">
        <f t="shared" si="7"/>
        <v>0.67183385967223186</v>
      </c>
      <c r="T34">
        <f t="shared" si="8"/>
        <v>2.9192806659978827</v>
      </c>
      <c r="U34">
        <f t="shared" si="9"/>
        <v>0.59630186068218261</v>
      </c>
      <c r="V34">
        <f t="shared" si="10"/>
        <v>0.37876486645190688</v>
      </c>
      <c r="W34">
        <f t="shared" si="11"/>
        <v>289.56922484749225</v>
      </c>
      <c r="X34">
        <f t="shared" si="12"/>
        <v>28.345955125142446</v>
      </c>
      <c r="Y34">
        <f t="shared" si="13"/>
        <v>28.038399999999999</v>
      </c>
      <c r="Z34">
        <f t="shared" si="14"/>
        <v>3.8033430628083753</v>
      </c>
      <c r="AA34">
        <f t="shared" si="15"/>
        <v>60.541507999609919</v>
      </c>
      <c r="AB34">
        <f t="shared" si="16"/>
        <v>2.4162637973868</v>
      </c>
      <c r="AC34">
        <f t="shared" si="17"/>
        <v>3.991086243511424</v>
      </c>
      <c r="AD34">
        <f t="shared" si="18"/>
        <v>1.3870792654215753</v>
      </c>
      <c r="AE34">
        <f t="shared" si="19"/>
        <v>-377.86815815523283</v>
      </c>
      <c r="AF34">
        <f t="shared" si="20"/>
        <v>130.51876620869493</v>
      </c>
      <c r="AG34">
        <f t="shared" si="21"/>
        <v>9.7896729897772481</v>
      </c>
      <c r="AH34">
        <f t="shared" si="22"/>
        <v>52.009505890731617</v>
      </c>
      <c r="AI34">
        <f t="shared" si="23"/>
        <v>27.597302212656189</v>
      </c>
      <c r="AJ34">
        <f t="shared" si="24"/>
        <v>8.5684389604361186</v>
      </c>
      <c r="AK34">
        <f t="shared" si="25"/>
        <v>27.708131112532449</v>
      </c>
      <c r="AL34">
        <v>405.79875819384091</v>
      </c>
      <c r="AM34">
        <v>372.19281212121223</v>
      </c>
      <c r="AN34">
        <v>-2.1711075006275261E-2</v>
      </c>
      <c r="AO34">
        <v>67.054871234186166</v>
      </c>
      <c r="AP34">
        <f t="shared" si="26"/>
        <v>8.4793253469398007</v>
      </c>
      <c r="AQ34">
        <v>14.22742154309265</v>
      </c>
      <c r="AR34">
        <v>24.25330606060605</v>
      </c>
      <c r="AS34">
        <v>-1.6113990724840599E-2</v>
      </c>
      <c r="AT34">
        <v>78.164981967055724</v>
      </c>
      <c r="AU34">
        <v>0</v>
      </c>
      <c r="AV34">
        <v>0</v>
      </c>
      <c r="AW34">
        <f t="shared" si="27"/>
        <v>1</v>
      </c>
      <c r="AX34">
        <f t="shared" si="28"/>
        <v>0</v>
      </c>
      <c r="AY34">
        <f t="shared" si="29"/>
        <v>52245.663141744779</v>
      </c>
      <c r="AZ34" t="s">
        <v>418</v>
      </c>
      <c r="BA34">
        <v>10366.9</v>
      </c>
      <c r="BB34">
        <v>993.59653846153856</v>
      </c>
      <c r="BC34">
        <v>3431.87</v>
      </c>
      <c r="BD34">
        <f t="shared" si="30"/>
        <v>0.71047955241266758</v>
      </c>
      <c r="BE34">
        <v>-3.9894345373445681</v>
      </c>
      <c r="BF34" t="s">
        <v>514</v>
      </c>
      <c r="BG34">
        <v>10348.6</v>
      </c>
      <c r="BH34">
        <v>953.1859199999999</v>
      </c>
      <c r="BI34">
        <v>1437.12</v>
      </c>
      <c r="BJ34">
        <f t="shared" si="31"/>
        <v>0.33673881095524383</v>
      </c>
      <c r="BK34">
        <v>0.5</v>
      </c>
      <c r="BL34">
        <f t="shared" si="32"/>
        <v>1513.1936999209804</v>
      </c>
      <c r="BM34">
        <f t="shared" si="33"/>
        <v>27.597302212656189</v>
      </c>
      <c r="BN34">
        <f t="shared" si="34"/>
        <v>254.77552362817849</v>
      </c>
      <c r="BO34">
        <f t="shared" si="35"/>
        <v>2.0874219045222187E-2</v>
      </c>
      <c r="BP34">
        <f t="shared" si="36"/>
        <v>1.3880190937430417</v>
      </c>
      <c r="BQ34">
        <f t="shared" si="37"/>
        <v>708.7702072681974</v>
      </c>
      <c r="BR34" t="s">
        <v>515</v>
      </c>
      <c r="BS34">
        <v>641.32000000000005</v>
      </c>
      <c r="BT34">
        <f t="shared" si="38"/>
        <v>641.32000000000005</v>
      </c>
      <c r="BU34">
        <f t="shared" si="39"/>
        <v>0.55374638165219325</v>
      </c>
      <c r="BV34">
        <f t="shared" si="40"/>
        <v>0.60811017843679327</v>
      </c>
      <c r="BW34">
        <f t="shared" si="41"/>
        <v>0.71482324272992781</v>
      </c>
      <c r="BX34">
        <f t="shared" si="42"/>
        <v>1.0911126963190747</v>
      </c>
      <c r="BY34">
        <f t="shared" si="43"/>
        <v>0.81809937706551816</v>
      </c>
      <c r="BZ34">
        <f t="shared" si="44"/>
        <v>0.40914706297286091</v>
      </c>
      <c r="CA34">
        <f t="shared" si="45"/>
        <v>0.59085293702713915</v>
      </c>
      <c r="CB34">
        <v>953</v>
      </c>
      <c r="CC34">
        <v>300</v>
      </c>
      <c r="CD34">
        <v>300</v>
      </c>
      <c r="CE34">
        <v>300</v>
      </c>
      <c r="CF34">
        <v>10348.6</v>
      </c>
      <c r="CG34">
        <v>1335.61</v>
      </c>
      <c r="CH34">
        <v>-7.0734700000000001E-3</v>
      </c>
      <c r="CI34">
        <v>0.28000000000000003</v>
      </c>
      <c r="CJ34" t="s">
        <v>421</v>
      </c>
      <c r="CK34" t="s">
        <v>421</v>
      </c>
      <c r="CL34" t="s">
        <v>421</v>
      </c>
      <c r="CM34" t="s">
        <v>421</v>
      </c>
      <c r="CN34" t="s">
        <v>421</v>
      </c>
      <c r="CO34" t="s">
        <v>421</v>
      </c>
      <c r="CP34" t="s">
        <v>421</v>
      </c>
      <c r="CQ34" t="s">
        <v>421</v>
      </c>
      <c r="CR34" t="s">
        <v>421</v>
      </c>
      <c r="CS34" t="s">
        <v>421</v>
      </c>
      <c r="CT34">
        <f t="shared" si="46"/>
        <v>1800.01</v>
      </c>
      <c r="CU34">
        <f t="shared" si="47"/>
        <v>1513.1936999209804</v>
      </c>
      <c r="CV34">
        <f t="shared" si="48"/>
        <v>0.84065849629778744</v>
      </c>
      <c r="CW34">
        <f t="shared" si="49"/>
        <v>0.16087089785472983</v>
      </c>
      <c r="CX34">
        <v>6</v>
      </c>
      <c r="CY34">
        <v>0.5</v>
      </c>
      <c r="CZ34" t="s">
        <v>422</v>
      </c>
      <c r="DA34">
        <v>2</v>
      </c>
      <c r="DB34" t="b">
        <v>0</v>
      </c>
      <c r="DC34">
        <v>1657380708.5999999</v>
      </c>
      <c r="DD34">
        <v>363.15499999999997</v>
      </c>
      <c r="DE34">
        <v>399.99700000000001</v>
      </c>
      <c r="DF34">
        <v>24.2498</v>
      </c>
      <c r="DG34">
        <v>14.2194</v>
      </c>
      <c r="DH34">
        <v>363.68799999999999</v>
      </c>
      <c r="DI34">
        <v>24.369599999999998</v>
      </c>
      <c r="DJ34">
        <v>500.11900000000003</v>
      </c>
      <c r="DK34">
        <v>99.540199999999999</v>
      </c>
      <c r="DL34">
        <v>0.100366</v>
      </c>
      <c r="DM34">
        <v>28.867699999999999</v>
      </c>
      <c r="DN34">
        <v>28.038399999999999</v>
      </c>
      <c r="DO34">
        <v>999.9</v>
      </c>
      <c r="DP34">
        <v>0</v>
      </c>
      <c r="DQ34">
        <v>0</v>
      </c>
      <c r="DR34">
        <v>9987.5</v>
      </c>
      <c r="DS34">
        <v>0</v>
      </c>
      <c r="DT34">
        <v>1960.11</v>
      </c>
      <c r="DU34">
        <v>-36.841700000000003</v>
      </c>
      <c r="DV34">
        <v>372.18</v>
      </c>
      <c r="DW34">
        <v>405.767</v>
      </c>
      <c r="DX34">
        <v>10.0304</v>
      </c>
      <c r="DY34">
        <v>399.99700000000001</v>
      </c>
      <c r="DZ34">
        <v>14.2194</v>
      </c>
      <c r="EA34">
        <v>2.4138299999999999</v>
      </c>
      <c r="EB34">
        <v>1.4154</v>
      </c>
      <c r="EC34">
        <v>20.456800000000001</v>
      </c>
      <c r="ED34">
        <v>12.083600000000001</v>
      </c>
      <c r="EE34">
        <v>1800.01</v>
      </c>
      <c r="EF34">
        <v>0.97799100000000005</v>
      </c>
      <c r="EG34">
        <v>2.20086E-2</v>
      </c>
      <c r="EH34">
        <v>0</v>
      </c>
      <c r="EI34">
        <v>952.69100000000003</v>
      </c>
      <c r="EJ34">
        <v>5.0001199999999999</v>
      </c>
      <c r="EK34">
        <v>17351.8</v>
      </c>
      <c r="EL34">
        <v>14417.9</v>
      </c>
      <c r="EM34">
        <v>46.125</v>
      </c>
      <c r="EN34">
        <v>47.5</v>
      </c>
      <c r="EO34">
        <v>46.875</v>
      </c>
      <c r="EP34">
        <v>47.436999999999998</v>
      </c>
      <c r="EQ34">
        <v>48</v>
      </c>
      <c r="ER34">
        <v>1755.5</v>
      </c>
      <c r="ES34">
        <v>39.51</v>
      </c>
      <c r="ET34">
        <v>0</v>
      </c>
      <c r="EU34">
        <v>1125.400000095367</v>
      </c>
      <c r="EV34">
        <v>0</v>
      </c>
      <c r="EW34">
        <v>953.1859199999999</v>
      </c>
      <c r="EX34">
        <v>-3.8662307555477269</v>
      </c>
      <c r="EY34">
        <v>-90.669230351424474</v>
      </c>
      <c r="EZ34">
        <v>17364.844000000001</v>
      </c>
      <c r="FA34">
        <v>15</v>
      </c>
      <c r="FB34">
        <v>1657380669.5999999</v>
      </c>
      <c r="FC34" t="s">
        <v>516</v>
      </c>
      <c r="FD34">
        <v>1657380653.0999999</v>
      </c>
      <c r="FE34">
        <v>1657380669.5999999</v>
      </c>
      <c r="FF34">
        <v>22</v>
      </c>
      <c r="FG34">
        <v>0.11799999999999999</v>
      </c>
      <c r="FH34">
        <v>-8.9999999999999993E-3</v>
      </c>
      <c r="FI34">
        <v>-0.53300000000000003</v>
      </c>
      <c r="FJ34">
        <v>-0.12</v>
      </c>
      <c r="FK34">
        <v>400</v>
      </c>
      <c r="FL34">
        <v>14</v>
      </c>
      <c r="FM34">
        <v>0.05</v>
      </c>
      <c r="FN34">
        <v>0.01</v>
      </c>
      <c r="FO34">
        <v>-36.835912195121949</v>
      </c>
      <c r="FP34">
        <v>0.1968439024390434</v>
      </c>
      <c r="FQ34">
        <v>3.7516150636706887E-2</v>
      </c>
      <c r="FR34">
        <v>1</v>
      </c>
      <c r="FS34">
        <v>10.059895365853659</v>
      </c>
      <c r="FT34">
        <v>7.0563763066214868E-2</v>
      </c>
      <c r="FU34">
        <v>2.3211422345586132E-2</v>
      </c>
      <c r="FV34">
        <v>1</v>
      </c>
      <c r="FW34">
        <v>2</v>
      </c>
      <c r="FX34">
        <v>2</v>
      </c>
      <c r="FY34" t="s">
        <v>424</v>
      </c>
      <c r="FZ34">
        <v>2.9336000000000002</v>
      </c>
      <c r="GA34">
        <v>2.7031800000000001</v>
      </c>
      <c r="GB34">
        <v>9.0709399999999996E-2</v>
      </c>
      <c r="GC34">
        <v>9.8264199999999996E-2</v>
      </c>
      <c r="GD34">
        <v>0.116207</v>
      </c>
      <c r="GE34">
        <v>7.8820299999999996E-2</v>
      </c>
      <c r="GF34">
        <v>32093</v>
      </c>
      <c r="GG34">
        <v>17533.400000000001</v>
      </c>
      <c r="GH34">
        <v>31695.8</v>
      </c>
      <c r="GI34">
        <v>21137.9</v>
      </c>
      <c r="GJ34">
        <v>37909.4</v>
      </c>
      <c r="GK34">
        <v>33127.300000000003</v>
      </c>
      <c r="GL34">
        <v>47930.3</v>
      </c>
      <c r="GM34">
        <v>40426.1</v>
      </c>
      <c r="GN34">
        <v>1.94445</v>
      </c>
      <c r="GO34">
        <v>1.9479200000000001</v>
      </c>
      <c r="GP34">
        <v>5.1349400000000003E-2</v>
      </c>
      <c r="GQ34">
        <v>0</v>
      </c>
      <c r="GR34">
        <v>27.1995</v>
      </c>
      <c r="GS34">
        <v>999.9</v>
      </c>
      <c r="GT34">
        <v>61.4</v>
      </c>
      <c r="GU34">
        <v>34.1</v>
      </c>
      <c r="GV34">
        <v>33.143799999999999</v>
      </c>
      <c r="GW34">
        <v>61.124099999999999</v>
      </c>
      <c r="GX34">
        <v>21.2941</v>
      </c>
      <c r="GY34">
        <v>1</v>
      </c>
      <c r="GZ34">
        <v>0.42407800000000001</v>
      </c>
      <c r="HA34">
        <v>3.00196</v>
      </c>
      <c r="HB34">
        <v>20.1218</v>
      </c>
      <c r="HC34">
        <v>5.1945300000000003</v>
      </c>
      <c r="HD34">
        <v>11.950100000000001</v>
      </c>
      <c r="HE34">
        <v>4.9954000000000001</v>
      </c>
      <c r="HF34">
        <v>3.2909999999999999</v>
      </c>
      <c r="HG34">
        <v>9999</v>
      </c>
      <c r="HH34">
        <v>9999</v>
      </c>
      <c r="HI34">
        <v>9999</v>
      </c>
      <c r="HJ34">
        <v>999.9</v>
      </c>
      <c r="HK34">
        <v>1.87591</v>
      </c>
      <c r="HL34">
        <v>1.8748499999999999</v>
      </c>
      <c r="HM34">
        <v>1.8751500000000001</v>
      </c>
      <c r="HN34">
        <v>1.87896</v>
      </c>
      <c r="HO34">
        <v>1.8725499999999999</v>
      </c>
      <c r="HP34">
        <v>1.87012</v>
      </c>
      <c r="HQ34">
        <v>1.87225</v>
      </c>
      <c r="HR34">
        <v>1.8755299999999999</v>
      </c>
      <c r="HS34">
        <v>0</v>
      </c>
      <c r="HT34">
        <v>0</v>
      </c>
      <c r="HU34">
        <v>0</v>
      </c>
      <c r="HV34">
        <v>0</v>
      </c>
      <c r="HW34" t="s">
        <v>425</v>
      </c>
      <c r="HX34" t="s">
        <v>426</v>
      </c>
      <c r="HY34" t="s">
        <v>427</v>
      </c>
      <c r="HZ34" t="s">
        <v>427</v>
      </c>
      <c r="IA34" t="s">
        <v>427</v>
      </c>
      <c r="IB34" t="s">
        <v>427</v>
      </c>
      <c r="IC34">
        <v>0</v>
      </c>
      <c r="ID34">
        <v>100</v>
      </c>
      <c r="IE34">
        <v>100</v>
      </c>
      <c r="IF34">
        <v>-0.53300000000000003</v>
      </c>
      <c r="IG34">
        <v>-0.1198</v>
      </c>
      <c r="IH34">
        <v>-0.53279999999989514</v>
      </c>
      <c r="II34">
        <v>0</v>
      </c>
      <c r="IJ34">
        <v>0</v>
      </c>
      <c r="IK34">
        <v>0</v>
      </c>
      <c r="IL34">
        <v>-0.1198333333333341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0.9</v>
      </c>
      <c r="IU34">
        <v>0.7</v>
      </c>
      <c r="IV34">
        <v>1.00464</v>
      </c>
      <c r="IW34">
        <v>2.36694</v>
      </c>
      <c r="IX34">
        <v>1.5490699999999999</v>
      </c>
      <c r="IY34">
        <v>2.3071299999999999</v>
      </c>
      <c r="IZ34">
        <v>1.5918000000000001</v>
      </c>
      <c r="JA34">
        <v>2.34253</v>
      </c>
      <c r="JB34">
        <v>37.505899999999997</v>
      </c>
      <c r="JC34">
        <v>23.9299</v>
      </c>
      <c r="JD34">
        <v>18</v>
      </c>
      <c r="JE34">
        <v>511.68200000000002</v>
      </c>
      <c r="JF34">
        <v>492.11799999999999</v>
      </c>
      <c r="JG34">
        <v>24.261199999999999</v>
      </c>
      <c r="JH34">
        <v>32.6541</v>
      </c>
      <c r="JI34">
        <v>30.000900000000001</v>
      </c>
      <c r="JJ34">
        <v>32.720300000000002</v>
      </c>
      <c r="JK34">
        <v>32.730400000000003</v>
      </c>
      <c r="JL34">
        <v>20.1586</v>
      </c>
      <c r="JM34">
        <v>59.787399999999998</v>
      </c>
      <c r="JN34">
        <v>0</v>
      </c>
      <c r="JO34">
        <v>24.2393</v>
      </c>
      <c r="JP34">
        <v>400</v>
      </c>
      <c r="JQ34">
        <v>14.2059</v>
      </c>
      <c r="JR34">
        <v>99.557500000000005</v>
      </c>
      <c r="JS34">
        <v>98.850999999999999</v>
      </c>
    </row>
    <row r="35" spans="1:279" x14ac:dyDescent="0.25">
      <c r="A35">
        <v>19</v>
      </c>
      <c r="B35">
        <v>1657380843.0999999</v>
      </c>
      <c r="C35">
        <v>3588.5</v>
      </c>
      <c r="D35" t="s">
        <v>517</v>
      </c>
      <c r="E35" t="s">
        <v>518</v>
      </c>
      <c r="F35" t="s">
        <v>413</v>
      </c>
      <c r="G35" t="s">
        <v>414</v>
      </c>
      <c r="H35" t="s">
        <v>511</v>
      </c>
      <c r="I35" t="s">
        <v>512</v>
      </c>
      <c r="J35" t="s">
        <v>513</v>
      </c>
      <c r="K35">
        <v>1657380843.0999999</v>
      </c>
      <c r="L35">
        <f t="shared" si="0"/>
        <v>8.2980339049604085E-3</v>
      </c>
      <c r="M35">
        <f t="shared" si="1"/>
        <v>8.298033904960409</v>
      </c>
      <c r="N35">
        <f t="shared" si="2"/>
        <v>20.589591113276185</v>
      </c>
      <c r="O35">
        <f t="shared" si="3"/>
        <v>272.59699999999998</v>
      </c>
      <c r="P35">
        <f t="shared" si="4"/>
        <v>210.14505157039079</v>
      </c>
      <c r="Q35">
        <f t="shared" si="5"/>
        <v>20.940009997127682</v>
      </c>
      <c r="R35">
        <f t="shared" si="6"/>
        <v>27.163065999081997</v>
      </c>
      <c r="S35">
        <f t="shared" si="7"/>
        <v>0.63853274404928706</v>
      </c>
      <c r="T35">
        <f t="shared" si="8"/>
        <v>2.921345428700894</v>
      </c>
      <c r="U35">
        <f t="shared" si="9"/>
        <v>0.56993771336117893</v>
      </c>
      <c r="V35">
        <f t="shared" si="10"/>
        <v>0.36175806579327563</v>
      </c>
      <c r="W35">
        <f t="shared" si="11"/>
        <v>289.57010084764829</v>
      </c>
      <c r="X35">
        <f t="shared" si="12"/>
        <v>28.209254093361334</v>
      </c>
      <c r="Y35">
        <f t="shared" si="13"/>
        <v>27.980799999999999</v>
      </c>
      <c r="Z35">
        <f t="shared" si="14"/>
        <v>3.7905942113618569</v>
      </c>
      <c r="AA35">
        <f t="shared" si="15"/>
        <v>60.474750055723462</v>
      </c>
      <c r="AB35">
        <f t="shared" si="16"/>
        <v>2.3847561077943999</v>
      </c>
      <c r="AC35">
        <f t="shared" si="17"/>
        <v>3.9433914246805584</v>
      </c>
      <c r="AD35">
        <f t="shared" si="18"/>
        <v>1.405838103567457</v>
      </c>
      <c r="AE35">
        <f t="shared" si="19"/>
        <v>-365.94329520875402</v>
      </c>
      <c r="AF35">
        <f t="shared" si="20"/>
        <v>107.01824304406745</v>
      </c>
      <c r="AG35">
        <f t="shared" si="21"/>
        <v>8.0107452107325283</v>
      </c>
      <c r="AH35">
        <f t="shared" si="22"/>
        <v>38.655793893694238</v>
      </c>
      <c r="AI35">
        <f t="shared" si="23"/>
        <v>20.589591113276185</v>
      </c>
      <c r="AJ35">
        <f t="shared" si="24"/>
        <v>8.298033904960409</v>
      </c>
      <c r="AK35">
        <f t="shared" si="25"/>
        <v>20.582245426644246</v>
      </c>
      <c r="AL35">
        <v>304.32511464964432</v>
      </c>
      <c r="AM35">
        <v>279.2696909090908</v>
      </c>
      <c r="AN35">
        <v>2.7574948570205821E-4</v>
      </c>
      <c r="AO35">
        <v>67.055854963243902</v>
      </c>
      <c r="AP35">
        <f t="shared" si="26"/>
        <v>8.2605406176875906</v>
      </c>
      <c r="AQ35">
        <v>14.213489433269279</v>
      </c>
      <c r="AR35">
        <v>23.93539272727272</v>
      </c>
      <c r="AS35">
        <v>-7.5534349849148913E-3</v>
      </c>
      <c r="AT35">
        <v>78.170198697938275</v>
      </c>
      <c r="AU35">
        <v>0</v>
      </c>
      <c r="AV35">
        <v>0</v>
      </c>
      <c r="AW35">
        <f t="shared" si="27"/>
        <v>1</v>
      </c>
      <c r="AX35">
        <f t="shared" si="28"/>
        <v>0</v>
      </c>
      <c r="AY35">
        <f t="shared" si="29"/>
        <v>52340.862090451825</v>
      </c>
      <c r="AZ35" t="s">
        <v>418</v>
      </c>
      <c r="BA35">
        <v>10366.9</v>
      </c>
      <c r="BB35">
        <v>993.59653846153856</v>
      </c>
      <c r="BC35">
        <v>3431.87</v>
      </c>
      <c r="BD35">
        <f t="shared" si="30"/>
        <v>0.71047955241266758</v>
      </c>
      <c r="BE35">
        <v>-3.9894345373445681</v>
      </c>
      <c r="BF35" t="s">
        <v>519</v>
      </c>
      <c r="BG35">
        <v>10348.799999999999</v>
      </c>
      <c r="BH35">
        <v>882.77803999999992</v>
      </c>
      <c r="BI35">
        <v>1288.93</v>
      </c>
      <c r="BJ35">
        <f t="shared" si="31"/>
        <v>0.31510784914619117</v>
      </c>
      <c r="BK35">
        <v>0.5</v>
      </c>
      <c r="BL35">
        <f t="shared" si="32"/>
        <v>1513.2092999210611</v>
      </c>
      <c r="BM35">
        <f t="shared" si="33"/>
        <v>20.589591113276185</v>
      </c>
      <c r="BN35">
        <f t="shared" si="34"/>
        <v>238.41206390306962</v>
      </c>
      <c r="BO35">
        <f t="shared" si="35"/>
        <v>1.624297818676039E-2</v>
      </c>
      <c r="BP35">
        <f t="shared" si="36"/>
        <v>1.6625728317286428</v>
      </c>
      <c r="BQ35">
        <f t="shared" si="37"/>
        <v>670.73772097344522</v>
      </c>
      <c r="BR35" t="s">
        <v>520</v>
      </c>
      <c r="BS35">
        <v>618.6</v>
      </c>
      <c r="BT35">
        <f t="shared" si="38"/>
        <v>618.6</v>
      </c>
      <c r="BU35">
        <f t="shared" si="39"/>
        <v>0.5200670323446579</v>
      </c>
      <c r="BV35">
        <f t="shared" si="40"/>
        <v>0.60589852759088825</v>
      </c>
      <c r="BW35">
        <f t="shared" si="41"/>
        <v>0.7617256786586426</v>
      </c>
      <c r="BX35">
        <f t="shared" si="42"/>
        <v>1.375231773210726</v>
      </c>
      <c r="BY35">
        <f t="shared" si="43"/>
        <v>0.87887598901555641</v>
      </c>
      <c r="BZ35">
        <f t="shared" si="44"/>
        <v>0.42457878672165827</v>
      </c>
      <c r="CA35">
        <f t="shared" si="45"/>
        <v>0.57542121327834173</v>
      </c>
      <c r="CB35">
        <v>955</v>
      </c>
      <c r="CC35">
        <v>300</v>
      </c>
      <c r="CD35">
        <v>300</v>
      </c>
      <c r="CE35">
        <v>300</v>
      </c>
      <c r="CF35">
        <v>10348.799999999999</v>
      </c>
      <c r="CG35">
        <v>1204.51</v>
      </c>
      <c r="CH35">
        <v>-7.0733300000000001E-3</v>
      </c>
      <c r="CI35">
        <v>-0.7</v>
      </c>
      <c r="CJ35" t="s">
        <v>421</v>
      </c>
      <c r="CK35" t="s">
        <v>421</v>
      </c>
      <c r="CL35" t="s">
        <v>421</v>
      </c>
      <c r="CM35" t="s">
        <v>421</v>
      </c>
      <c r="CN35" t="s">
        <v>421</v>
      </c>
      <c r="CO35" t="s">
        <v>421</v>
      </c>
      <c r="CP35" t="s">
        <v>421</v>
      </c>
      <c r="CQ35" t="s">
        <v>421</v>
      </c>
      <c r="CR35" t="s">
        <v>421</v>
      </c>
      <c r="CS35" t="s">
        <v>421</v>
      </c>
      <c r="CT35">
        <f t="shared" si="46"/>
        <v>1800.03</v>
      </c>
      <c r="CU35">
        <f t="shared" si="47"/>
        <v>1513.2092999210611</v>
      </c>
      <c r="CV35">
        <f t="shared" si="48"/>
        <v>0.84065782232577302</v>
      </c>
      <c r="CW35">
        <f t="shared" si="49"/>
        <v>0.16086959708874202</v>
      </c>
      <c r="CX35">
        <v>6</v>
      </c>
      <c r="CY35">
        <v>0.5</v>
      </c>
      <c r="CZ35" t="s">
        <v>422</v>
      </c>
      <c r="DA35">
        <v>2</v>
      </c>
      <c r="DB35" t="b">
        <v>0</v>
      </c>
      <c r="DC35">
        <v>1657380843.0999999</v>
      </c>
      <c r="DD35">
        <v>272.59699999999998</v>
      </c>
      <c r="DE35">
        <v>300.01799999999997</v>
      </c>
      <c r="DF35">
        <v>23.932400000000001</v>
      </c>
      <c r="DG35">
        <v>14.2134</v>
      </c>
      <c r="DH35">
        <v>273.33</v>
      </c>
      <c r="DI35">
        <v>24.0535</v>
      </c>
      <c r="DJ35">
        <v>500.017</v>
      </c>
      <c r="DK35">
        <v>99.545500000000004</v>
      </c>
      <c r="DL35">
        <v>0.100006</v>
      </c>
      <c r="DM35">
        <v>28.660299999999999</v>
      </c>
      <c r="DN35">
        <v>27.980799999999999</v>
      </c>
      <c r="DO35">
        <v>999.9</v>
      </c>
      <c r="DP35">
        <v>0</v>
      </c>
      <c r="DQ35">
        <v>0</v>
      </c>
      <c r="DR35">
        <v>9998.75</v>
      </c>
      <c r="DS35">
        <v>0</v>
      </c>
      <c r="DT35">
        <v>1904.23</v>
      </c>
      <c r="DU35">
        <v>-27.4206</v>
      </c>
      <c r="DV35">
        <v>279.28100000000001</v>
      </c>
      <c r="DW35">
        <v>304.34399999999999</v>
      </c>
      <c r="DX35">
        <v>9.7189899999999998</v>
      </c>
      <c r="DY35">
        <v>300.01799999999997</v>
      </c>
      <c r="DZ35">
        <v>14.2134</v>
      </c>
      <c r="EA35">
        <v>2.3823599999999998</v>
      </c>
      <c r="EB35">
        <v>1.4148799999999999</v>
      </c>
      <c r="EC35">
        <v>20.244399999999999</v>
      </c>
      <c r="ED35">
        <v>12.078099999999999</v>
      </c>
      <c r="EE35">
        <v>1800.03</v>
      </c>
      <c r="EF35">
        <v>0.97800900000000002</v>
      </c>
      <c r="EG35">
        <v>2.1990699999999998E-2</v>
      </c>
      <c r="EH35">
        <v>0</v>
      </c>
      <c r="EI35">
        <v>882.66399999999999</v>
      </c>
      <c r="EJ35">
        <v>5.0001199999999999</v>
      </c>
      <c r="EK35">
        <v>16053.7</v>
      </c>
      <c r="EL35">
        <v>14418.1</v>
      </c>
      <c r="EM35">
        <v>45.811999999999998</v>
      </c>
      <c r="EN35">
        <v>47.125</v>
      </c>
      <c r="EO35">
        <v>46.625</v>
      </c>
      <c r="EP35">
        <v>47.25</v>
      </c>
      <c r="EQ35">
        <v>47.686999999999998</v>
      </c>
      <c r="ER35">
        <v>1755.56</v>
      </c>
      <c r="ES35">
        <v>39.47</v>
      </c>
      <c r="ET35">
        <v>0</v>
      </c>
      <c r="EU35">
        <v>134.20000004768369</v>
      </c>
      <c r="EV35">
        <v>0</v>
      </c>
      <c r="EW35">
        <v>882.77803999999992</v>
      </c>
      <c r="EX35">
        <v>-2.645000004580961</v>
      </c>
      <c r="EY35">
        <v>-70.392307897140554</v>
      </c>
      <c r="EZ35">
        <v>16055.58</v>
      </c>
      <c r="FA35">
        <v>15</v>
      </c>
      <c r="FB35">
        <v>1657380803.0999999</v>
      </c>
      <c r="FC35" t="s">
        <v>521</v>
      </c>
      <c r="FD35">
        <v>1657380786.5999999</v>
      </c>
      <c r="FE35">
        <v>1657380803.0999999</v>
      </c>
      <c r="FF35">
        <v>23</v>
      </c>
      <c r="FG35">
        <v>-0.2</v>
      </c>
      <c r="FH35">
        <v>-1E-3</v>
      </c>
      <c r="FI35">
        <v>-0.73299999999999998</v>
      </c>
      <c r="FJ35">
        <v>-0.121</v>
      </c>
      <c r="FK35">
        <v>300</v>
      </c>
      <c r="FL35">
        <v>14</v>
      </c>
      <c r="FM35">
        <v>0.05</v>
      </c>
      <c r="FN35">
        <v>0.01</v>
      </c>
      <c r="FO35">
        <v>-27.4180925</v>
      </c>
      <c r="FP35">
        <v>6.224352720457553E-2</v>
      </c>
      <c r="FQ35">
        <v>2.92761967091014E-2</v>
      </c>
      <c r="FR35">
        <v>1</v>
      </c>
      <c r="FS35">
        <v>9.7634310000000006</v>
      </c>
      <c r="FT35">
        <v>-2.9402476547855098E-2</v>
      </c>
      <c r="FU35">
        <v>2.2944203494564781E-2</v>
      </c>
      <c r="FV35">
        <v>1</v>
      </c>
      <c r="FW35">
        <v>2</v>
      </c>
      <c r="FX35">
        <v>2</v>
      </c>
      <c r="FY35" t="s">
        <v>424</v>
      </c>
      <c r="FZ35">
        <v>2.9332600000000002</v>
      </c>
      <c r="GA35">
        <v>2.7029200000000002</v>
      </c>
      <c r="GB35">
        <v>7.1792800000000004E-2</v>
      </c>
      <c r="GC35">
        <v>7.8153899999999998E-2</v>
      </c>
      <c r="GD35">
        <v>0.115111</v>
      </c>
      <c r="GE35">
        <v>7.8777799999999995E-2</v>
      </c>
      <c r="GF35">
        <v>32751.8</v>
      </c>
      <c r="GG35">
        <v>17919.8</v>
      </c>
      <c r="GH35">
        <v>31687.599999999999</v>
      </c>
      <c r="GI35">
        <v>21132.799999999999</v>
      </c>
      <c r="GJ35">
        <v>37947.300000000003</v>
      </c>
      <c r="GK35">
        <v>33121</v>
      </c>
      <c r="GL35">
        <v>47918.1</v>
      </c>
      <c r="GM35">
        <v>40417</v>
      </c>
      <c r="GN35">
        <v>1.94295</v>
      </c>
      <c r="GO35">
        <v>1.94543</v>
      </c>
      <c r="GP35">
        <v>5.8561599999999998E-2</v>
      </c>
      <c r="GQ35">
        <v>0</v>
      </c>
      <c r="GR35">
        <v>27.023900000000001</v>
      </c>
      <c r="GS35">
        <v>999.9</v>
      </c>
      <c r="GT35">
        <v>61.1</v>
      </c>
      <c r="GU35">
        <v>34.299999999999997</v>
      </c>
      <c r="GV35">
        <v>33.352400000000003</v>
      </c>
      <c r="GW35">
        <v>60.674100000000003</v>
      </c>
      <c r="GX35">
        <v>21.710699999999999</v>
      </c>
      <c r="GY35">
        <v>1</v>
      </c>
      <c r="GZ35">
        <v>0.43140800000000001</v>
      </c>
      <c r="HA35">
        <v>2.1309300000000002</v>
      </c>
      <c r="HB35">
        <v>20.136099999999999</v>
      </c>
      <c r="HC35">
        <v>5.1975199999999999</v>
      </c>
      <c r="HD35">
        <v>11.950100000000001</v>
      </c>
      <c r="HE35">
        <v>4.9952500000000004</v>
      </c>
      <c r="HF35">
        <v>3.2909999999999999</v>
      </c>
      <c r="HG35">
        <v>9999</v>
      </c>
      <c r="HH35">
        <v>9999</v>
      </c>
      <c r="HI35">
        <v>9999</v>
      </c>
      <c r="HJ35">
        <v>999.9</v>
      </c>
      <c r="HK35">
        <v>1.87592</v>
      </c>
      <c r="HL35">
        <v>1.8748499999999999</v>
      </c>
      <c r="HM35">
        <v>1.8751500000000001</v>
      </c>
      <c r="HN35">
        <v>1.87896</v>
      </c>
      <c r="HO35">
        <v>1.87256</v>
      </c>
      <c r="HP35">
        <v>1.87012</v>
      </c>
      <c r="HQ35">
        <v>1.87225</v>
      </c>
      <c r="HR35">
        <v>1.8755299999999999</v>
      </c>
      <c r="HS35">
        <v>0</v>
      </c>
      <c r="HT35">
        <v>0</v>
      </c>
      <c r="HU35">
        <v>0</v>
      </c>
      <c r="HV35">
        <v>0</v>
      </c>
      <c r="HW35" t="s">
        <v>425</v>
      </c>
      <c r="HX35" t="s">
        <v>426</v>
      </c>
      <c r="HY35" t="s">
        <v>427</v>
      </c>
      <c r="HZ35" t="s">
        <v>427</v>
      </c>
      <c r="IA35" t="s">
        <v>427</v>
      </c>
      <c r="IB35" t="s">
        <v>427</v>
      </c>
      <c r="IC35">
        <v>0</v>
      </c>
      <c r="ID35">
        <v>100</v>
      </c>
      <c r="IE35">
        <v>100</v>
      </c>
      <c r="IF35">
        <v>-0.73299999999999998</v>
      </c>
      <c r="IG35">
        <v>-0.1211</v>
      </c>
      <c r="IH35">
        <v>-0.73271428571428032</v>
      </c>
      <c r="II35">
        <v>0</v>
      </c>
      <c r="IJ35">
        <v>0</v>
      </c>
      <c r="IK35">
        <v>0</v>
      </c>
      <c r="IL35">
        <v>-0.1210700000000013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0.9</v>
      </c>
      <c r="IU35">
        <v>0.7</v>
      </c>
      <c r="IV35">
        <v>0.79956099999999997</v>
      </c>
      <c r="IW35">
        <v>2.3840300000000001</v>
      </c>
      <c r="IX35">
        <v>1.5490699999999999</v>
      </c>
      <c r="IY35">
        <v>2.3059099999999999</v>
      </c>
      <c r="IZ35">
        <v>1.5918000000000001</v>
      </c>
      <c r="JA35">
        <v>2.2631800000000002</v>
      </c>
      <c r="JB35">
        <v>37.650399999999998</v>
      </c>
      <c r="JC35">
        <v>23.921099999999999</v>
      </c>
      <c r="JD35">
        <v>18</v>
      </c>
      <c r="JE35">
        <v>511.65899999999999</v>
      </c>
      <c r="JF35">
        <v>491.32799999999997</v>
      </c>
      <c r="JG35">
        <v>24.494700000000002</v>
      </c>
      <c r="JH35">
        <v>32.757100000000001</v>
      </c>
      <c r="JI35">
        <v>30.000299999999999</v>
      </c>
      <c r="JJ35">
        <v>32.841999999999999</v>
      </c>
      <c r="JK35">
        <v>32.850200000000001</v>
      </c>
      <c r="JL35">
        <v>16.048200000000001</v>
      </c>
      <c r="JM35">
        <v>59.892899999999997</v>
      </c>
      <c r="JN35">
        <v>0</v>
      </c>
      <c r="JO35">
        <v>24.5046</v>
      </c>
      <c r="JP35">
        <v>300</v>
      </c>
      <c r="JQ35">
        <v>14.138500000000001</v>
      </c>
      <c r="JR35">
        <v>99.5321</v>
      </c>
      <c r="JS35">
        <v>98.828299999999999</v>
      </c>
    </row>
    <row r="36" spans="1:279" x14ac:dyDescent="0.25">
      <c r="A36">
        <v>20</v>
      </c>
      <c r="B36">
        <v>1657380987.0999999</v>
      </c>
      <c r="C36">
        <v>3732.5</v>
      </c>
      <c r="D36" t="s">
        <v>522</v>
      </c>
      <c r="E36" t="s">
        <v>523</v>
      </c>
      <c r="F36" t="s">
        <v>413</v>
      </c>
      <c r="G36" t="s">
        <v>414</v>
      </c>
      <c r="H36" t="s">
        <v>511</v>
      </c>
      <c r="I36" t="s">
        <v>512</v>
      </c>
      <c r="J36" t="s">
        <v>513</v>
      </c>
      <c r="K36">
        <v>1657380987.0999999</v>
      </c>
      <c r="L36">
        <f t="shared" si="0"/>
        <v>7.909334393915151E-3</v>
      </c>
      <c r="M36">
        <f t="shared" si="1"/>
        <v>7.9093343939151515</v>
      </c>
      <c r="N36">
        <f t="shared" si="2"/>
        <v>12.26202165901495</v>
      </c>
      <c r="O36">
        <f t="shared" si="3"/>
        <v>183.53299999999999</v>
      </c>
      <c r="P36">
        <f t="shared" si="4"/>
        <v>143.64148049047631</v>
      </c>
      <c r="Q36">
        <f t="shared" si="5"/>
        <v>14.312405945869791</v>
      </c>
      <c r="R36">
        <f t="shared" si="6"/>
        <v>18.287188293338996</v>
      </c>
      <c r="S36">
        <f t="shared" si="7"/>
        <v>0.59612478905788635</v>
      </c>
      <c r="T36">
        <f t="shared" si="8"/>
        <v>2.9203673334134335</v>
      </c>
      <c r="U36">
        <f t="shared" si="9"/>
        <v>0.53586156417943687</v>
      </c>
      <c r="V36">
        <f t="shared" si="10"/>
        <v>0.33981878883946637</v>
      </c>
      <c r="W36">
        <f t="shared" si="11"/>
        <v>289.57865984761395</v>
      </c>
      <c r="X36">
        <f t="shared" si="12"/>
        <v>28.181399722489591</v>
      </c>
      <c r="Y36">
        <f t="shared" si="13"/>
        <v>27.982800000000001</v>
      </c>
      <c r="Z36">
        <f t="shared" si="14"/>
        <v>3.791036254200387</v>
      </c>
      <c r="AA36">
        <f t="shared" si="15"/>
        <v>60.4445821189884</v>
      </c>
      <c r="AB36">
        <f t="shared" si="16"/>
        <v>2.3657872236822</v>
      </c>
      <c r="AC36">
        <f t="shared" si="17"/>
        <v>3.9139773007695231</v>
      </c>
      <c r="AD36">
        <f t="shared" si="18"/>
        <v>1.4252490305181871</v>
      </c>
      <c r="AE36">
        <f t="shared" si="19"/>
        <v>-348.80164677165817</v>
      </c>
      <c r="AF36">
        <f t="shared" si="20"/>
        <v>86.357399757923403</v>
      </c>
      <c r="AG36">
        <f t="shared" si="21"/>
        <v>6.462272987870624</v>
      </c>
      <c r="AH36">
        <f t="shared" si="22"/>
        <v>33.596685821749801</v>
      </c>
      <c r="AI36">
        <f t="shared" si="23"/>
        <v>12.26202165901495</v>
      </c>
      <c r="AJ36">
        <f t="shared" si="24"/>
        <v>7.9093343939151515</v>
      </c>
      <c r="AK36">
        <f t="shared" si="25"/>
        <v>12.288638916944127</v>
      </c>
      <c r="AL36">
        <v>202.96002794763999</v>
      </c>
      <c r="AM36">
        <v>188.00129696969691</v>
      </c>
      <c r="AN36">
        <v>-9.0681284276560394E-4</v>
      </c>
      <c r="AO36">
        <v>67.05513684335186</v>
      </c>
      <c r="AP36">
        <f t="shared" si="26"/>
        <v>7.8389938240409913</v>
      </c>
      <c r="AQ36">
        <v>14.48846030234963</v>
      </c>
      <c r="AR36">
        <v>23.74675696969696</v>
      </c>
      <c r="AS36">
        <v>-1.201325987936073E-2</v>
      </c>
      <c r="AT36">
        <v>78.166431930623332</v>
      </c>
      <c r="AU36">
        <v>0</v>
      </c>
      <c r="AV36">
        <v>0</v>
      </c>
      <c r="AW36">
        <f t="shared" si="27"/>
        <v>1</v>
      </c>
      <c r="AX36">
        <f t="shared" si="28"/>
        <v>0</v>
      </c>
      <c r="AY36">
        <f t="shared" si="29"/>
        <v>52335.087618291524</v>
      </c>
      <c r="AZ36" t="s">
        <v>418</v>
      </c>
      <c r="BA36">
        <v>10366.9</v>
      </c>
      <c r="BB36">
        <v>993.59653846153856</v>
      </c>
      <c r="BC36">
        <v>3431.87</v>
      </c>
      <c r="BD36">
        <f t="shared" si="30"/>
        <v>0.71047955241266758</v>
      </c>
      <c r="BE36">
        <v>-3.9894345373445681</v>
      </c>
      <c r="BF36" t="s">
        <v>524</v>
      </c>
      <c r="BG36">
        <v>10349</v>
      </c>
      <c r="BH36">
        <v>822.49835999999993</v>
      </c>
      <c r="BI36">
        <v>1143.42</v>
      </c>
      <c r="BJ36">
        <f t="shared" si="31"/>
        <v>0.2806682059085901</v>
      </c>
      <c r="BK36">
        <v>0.5</v>
      </c>
      <c r="BL36">
        <f t="shared" si="32"/>
        <v>1513.2515999210434</v>
      </c>
      <c r="BM36">
        <f t="shared" si="33"/>
        <v>12.26202165901495</v>
      </c>
      <c r="BN36">
        <f t="shared" si="34"/>
        <v>212.3608058190714</v>
      </c>
      <c r="BO36">
        <f t="shared" si="35"/>
        <v>1.0739427731123805E-2</v>
      </c>
      <c r="BP36">
        <f t="shared" si="36"/>
        <v>2.0014080565321577</v>
      </c>
      <c r="BQ36">
        <f t="shared" si="37"/>
        <v>629.07812633603248</v>
      </c>
      <c r="BR36" t="s">
        <v>525</v>
      </c>
      <c r="BS36">
        <v>602.26</v>
      </c>
      <c r="BT36">
        <f t="shared" si="38"/>
        <v>602.26</v>
      </c>
      <c r="BU36">
        <f t="shared" si="39"/>
        <v>0.47328190865998498</v>
      </c>
      <c r="BV36">
        <f t="shared" si="40"/>
        <v>0.59302542686081772</v>
      </c>
      <c r="BW36">
        <f t="shared" si="41"/>
        <v>0.80875102929378961</v>
      </c>
      <c r="BX36">
        <f t="shared" si="42"/>
        <v>2.1419985675448809</v>
      </c>
      <c r="BY36">
        <f t="shared" si="43"/>
        <v>0.93855346256201766</v>
      </c>
      <c r="BZ36">
        <f t="shared" si="44"/>
        <v>0.43423246896345924</v>
      </c>
      <c r="CA36">
        <f t="shared" si="45"/>
        <v>0.56576753103654076</v>
      </c>
      <c r="CB36">
        <v>957</v>
      </c>
      <c r="CC36">
        <v>300</v>
      </c>
      <c r="CD36">
        <v>300</v>
      </c>
      <c r="CE36">
        <v>300</v>
      </c>
      <c r="CF36">
        <v>10349</v>
      </c>
      <c r="CG36">
        <v>1078.01</v>
      </c>
      <c r="CH36">
        <v>-7.0726399999999998E-3</v>
      </c>
      <c r="CI36">
        <v>0.95</v>
      </c>
      <c r="CJ36" t="s">
        <v>421</v>
      </c>
      <c r="CK36" t="s">
        <v>421</v>
      </c>
      <c r="CL36" t="s">
        <v>421</v>
      </c>
      <c r="CM36" t="s">
        <v>421</v>
      </c>
      <c r="CN36" t="s">
        <v>421</v>
      </c>
      <c r="CO36" t="s">
        <v>421</v>
      </c>
      <c r="CP36" t="s">
        <v>421</v>
      </c>
      <c r="CQ36" t="s">
        <v>421</v>
      </c>
      <c r="CR36" t="s">
        <v>421</v>
      </c>
      <c r="CS36" t="s">
        <v>421</v>
      </c>
      <c r="CT36">
        <f t="shared" si="46"/>
        <v>1800.08</v>
      </c>
      <c r="CU36">
        <f t="shared" si="47"/>
        <v>1513.2515999210434</v>
      </c>
      <c r="CV36">
        <f t="shared" si="48"/>
        <v>0.84065797071299242</v>
      </c>
      <c r="CW36">
        <f t="shared" si="49"/>
        <v>0.16086988347607548</v>
      </c>
      <c r="CX36">
        <v>6</v>
      </c>
      <c r="CY36">
        <v>0.5</v>
      </c>
      <c r="CZ36" t="s">
        <v>422</v>
      </c>
      <c r="DA36">
        <v>2</v>
      </c>
      <c r="DB36" t="b">
        <v>0</v>
      </c>
      <c r="DC36">
        <v>1657380987.0999999</v>
      </c>
      <c r="DD36">
        <v>183.53299999999999</v>
      </c>
      <c r="DE36">
        <v>199.99</v>
      </c>
      <c r="DF36">
        <v>23.743400000000001</v>
      </c>
      <c r="DG36">
        <v>14.4772</v>
      </c>
      <c r="DH36">
        <v>184.22</v>
      </c>
      <c r="DI36">
        <v>23.860399999999998</v>
      </c>
      <c r="DJ36">
        <v>499.98099999999999</v>
      </c>
      <c r="DK36">
        <v>99.539699999999996</v>
      </c>
      <c r="DL36">
        <v>0.10008300000000001</v>
      </c>
      <c r="DM36">
        <v>28.531300000000002</v>
      </c>
      <c r="DN36">
        <v>27.982800000000001</v>
      </c>
      <c r="DO36">
        <v>999.9</v>
      </c>
      <c r="DP36">
        <v>0</v>
      </c>
      <c r="DQ36">
        <v>0</v>
      </c>
      <c r="DR36">
        <v>9993.75</v>
      </c>
      <c r="DS36">
        <v>0</v>
      </c>
      <c r="DT36">
        <v>1691.77</v>
      </c>
      <c r="DU36">
        <v>-16.457100000000001</v>
      </c>
      <c r="DV36">
        <v>187.99700000000001</v>
      </c>
      <c r="DW36">
        <v>202.928</v>
      </c>
      <c r="DX36">
        <v>9.2661999999999995</v>
      </c>
      <c r="DY36">
        <v>199.99</v>
      </c>
      <c r="DZ36">
        <v>14.4772</v>
      </c>
      <c r="EA36">
        <v>2.3633999999999999</v>
      </c>
      <c r="EB36">
        <v>1.4410499999999999</v>
      </c>
      <c r="EC36">
        <v>20.115200000000002</v>
      </c>
      <c r="ED36">
        <v>12.3566</v>
      </c>
      <c r="EE36">
        <v>1800.08</v>
      </c>
      <c r="EF36">
        <v>0.97800900000000002</v>
      </c>
      <c r="EG36">
        <v>2.1990699999999998E-2</v>
      </c>
      <c r="EH36">
        <v>0</v>
      </c>
      <c r="EI36">
        <v>822.54100000000005</v>
      </c>
      <c r="EJ36">
        <v>5.0001199999999999</v>
      </c>
      <c r="EK36">
        <v>14928</v>
      </c>
      <c r="EL36">
        <v>14418.5</v>
      </c>
      <c r="EM36">
        <v>45.625</v>
      </c>
      <c r="EN36">
        <v>46.811999999999998</v>
      </c>
      <c r="EO36">
        <v>46.375</v>
      </c>
      <c r="EP36">
        <v>46.936999999999998</v>
      </c>
      <c r="EQ36">
        <v>47.561999999999998</v>
      </c>
      <c r="ER36">
        <v>1755.6</v>
      </c>
      <c r="ES36">
        <v>39.479999999999997</v>
      </c>
      <c r="ET36">
        <v>0</v>
      </c>
      <c r="EU36">
        <v>143.9000000953674</v>
      </c>
      <c r="EV36">
        <v>0</v>
      </c>
      <c r="EW36">
        <v>822.49835999999993</v>
      </c>
      <c r="EX36">
        <v>-1.7619230616987751</v>
      </c>
      <c r="EY36">
        <v>-196.9769211066473</v>
      </c>
      <c r="EZ36">
        <v>14908.255999999999</v>
      </c>
      <c r="FA36">
        <v>15</v>
      </c>
      <c r="FB36">
        <v>1657380949.5999999</v>
      </c>
      <c r="FC36" t="s">
        <v>526</v>
      </c>
      <c r="FD36">
        <v>1657380932.5999999</v>
      </c>
      <c r="FE36">
        <v>1657380949.5999999</v>
      </c>
      <c r="FF36">
        <v>24</v>
      </c>
      <c r="FG36">
        <v>4.5999999999999999E-2</v>
      </c>
      <c r="FH36">
        <v>4.0000000000000001E-3</v>
      </c>
      <c r="FI36">
        <v>-0.68700000000000006</v>
      </c>
      <c r="FJ36">
        <v>-0.11700000000000001</v>
      </c>
      <c r="FK36">
        <v>200</v>
      </c>
      <c r="FL36">
        <v>14</v>
      </c>
      <c r="FM36">
        <v>0.08</v>
      </c>
      <c r="FN36">
        <v>0.01</v>
      </c>
      <c r="FO36">
        <v>-16.491074999999999</v>
      </c>
      <c r="FP36">
        <v>0.30923977485929921</v>
      </c>
      <c r="FQ36">
        <v>4.6243625236350012E-2</v>
      </c>
      <c r="FR36">
        <v>1</v>
      </c>
      <c r="FS36">
        <v>9.2921187500000002</v>
      </c>
      <c r="FT36">
        <v>5.0627054408970418E-2</v>
      </c>
      <c r="FU36">
        <v>2.4380603375172949E-2</v>
      </c>
      <c r="FV36">
        <v>1</v>
      </c>
      <c r="FW36">
        <v>2</v>
      </c>
      <c r="FX36">
        <v>2</v>
      </c>
      <c r="FY36" t="s">
        <v>424</v>
      </c>
      <c r="FZ36">
        <v>2.9331299999999998</v>
      </c>
      <c r="GA36">
        <v>2.70296</v>
      </c>
      <c r="GB36">
        <v>5.0744600000000001E-2</v>
      </c>
      <c r="GC36">
        <v>5.5138600000000003E-2</v>
      </c>
      <c r="GD36">
        <v>0.114429</v>
      </c>
      <c r="GE36">
        <v>7.9821500000000004E-2</v>
      </c>
      <c r="GF36">
        <v>33489.599999999999</v>
      </c>
      <c r="GG36">
        <v>18365.900000000001</v>
      </c>
      <c r="GH36">
        <v>31683.3</v>
      </c>
      <c r="GI36">
        <v>21131.4</v>
      </c>
      <c r="GJ36">
        <v>37971.699999999997</v>
      </c>
      <c r="GK36">
        <v>33081</v>
      </c>
      <c r="GL36">
        <v>47912</v>
      </c>
      <c r="GM36">
        <v>40414.6</v>
      </c>
      <c r="GN36">
        <v>1.9416199999999999</v>
      </c>
      <c r="GO36">
        <v>1.9440299999999999</v>
      </c>
      <c r="GP36">
        <v>7.2412199999999996E-2</v>
      </c>
      <c r="GQ36">
        <v>0</v>
      </c>
      <c r="GR36">
        <v>26.799399999999999</v>
      </c>
      <c r="GS36">
        <v>999.9</v>
      </c>
      <c r="GT36">
        <v>60.8</v>
      </c>
      <c r="GU36">
        <v>34.4</v>
      </c>
      <c r="GV36">
        <v>33.367199999999997</v>
      </c>
      <c r="GW36">
        <v>60.764200000000002</v>
      </c>
      <c r="GX36">
        <v>21.5425</v>
      </c>
      <c r="GY36">
        <v>1</v>
      </c>
      <c r="GZ36">
        <v>0.43469000000000002</v>
      </c>
      <c r="HA36">
        <v>1.9001999999999999</v>
      </c>
      <c r="HB36">
        <v>20.1389</v>
      </c>
      <c r="HC36">
        <v>5.1978200000000001</v>
      </c>
      <c r="HD36">
        <v>11.9498</v>
      </c>
      <c r="HE36">
        <v>4.9951999999999996</v>
      </c>
      <c r="HF36">
        <v>3.2910300000000001</v>
      </c>
      <c r="HG36">
        <v>9999</v>
      </c>
      <c r="HH36">
        <v>9999</v>
      </c>
      <c r="HI36">
        <v>9999</v>
      </c>
      <c r="HJ36">
        <v>999.9</v>
      </c>
      <c r="HK36">
        <v>1.87592</v>
      </c>
      <c r="HL36">
        <v>1.8748499999999999</v>
      </c>
      <c r="HM36">
        <v>1.8751500000000001</v>
      </c>
      <c r="HN36">
        <v>1.87897</v>
      </c>
      <c r="HO36">
        <v>1.87256</v>
      </c>
      <c r="HP36">
        <v>1.87012</v>
      </c>
      <c r="HQ36">
        <v>1.87225</v>
      </c>
      <c r="HR36">
        <v>1.8755599999999999</v>
      </c>
      <c r="HS36">
        <v>0</v>
      </c>
      <c r="HT36">
        <v>0</v>
      </c>
      <c r="HU36">
        <v>0</v>
      </c>
      <c r="HV36">
        <v>0</v>
      </c>
      <c r="HW36" t="s">
        <v>425</v>
      </c>
      <c r="HX36" t="s">
        <v>426</v>
      </c>
      <c r="HY36" t="s">
        <v>427</v>
      </c>
      <c r="HZ36" t="s">
        <v>427</v>
      </c>
      <c r="IA36" t="s">
        <v>427</v>
      </c>
      <c r="IB36" t="s">
        <v>427</v>
      </c>
      <c r="IC36">
        <v>0</v>
      </c>
      <c r="ID36">
        <v>100</v>
      </c>
      <c r="IE36">
        <v>100</v>
      </c>
      <c r="IF36">
        <v>-0.68700000000000006</v>
      </c>
      <c r="IG36">
        <v>-0.11700000000000001</v>
      </c>
      <c r="IH36">
        <v>-0.6865</v>
      </c>
      <c r="II36">
        <v>0</v>
      </c>
      <c r="IJ36">
        <v>0</v>
      </c>
      <c r="IK36">
        <v>0</v>
      </c>
      <c r="IL36">
        <v>-0.11708999999999931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0.9</v>
      </c>
      <c r="IU36">
        <v>0.6</v>
      </c>
      <c r="IV36">
        <v>0.58471700000000004</v>
      </c>
      <c r="IW36">
        <v>2.3950200000000001</v>
      </c>
      <c r="IX36">
        <v>1.5490699999999999</v>
      </c>
      <c r="IY36">
        <v>2.3059099999999999</v>
      </c>
      <c r="IZ36">
        <v>1.5918000000000001</v>
      </c>
      <c r="JA36">
        <v>2.2827099999999998</v>
      </c>
      <c r="JB36">
        <v>37.722799999999999</v>
      </c>
      <c r="JC36">
        <v>23.9299</v>
      </c>
      <c r="JD36">
        <v>18</v>
      </c>
      <c r="JE36">
        <v>511.40100000000001</v>
      </c>
      <c r="JF36">
        <v>491.00400000000002</v>
      </c>
      <c r="JG36">
        <v>24.676200000000001</v>
      </c>
      <c r="JH36">
        <v>32.795699999999997</v>
      </c>
      <c r="JI36">
        <v>30.0001</v>
      </c>
      <c r="JJ36">
        <v>32.919400000000003</v>
      </c>
      <c r="JK36">
        <v>32.932499999999997</v>
      </c>
      <c r="JL36">
        <v>11.753399999999999</v>
      </c>
      <c r="JM36">
        <v>59.234699999999997</v>
      </c>
      <c r="JN36">
        <v>0</v>
      </c>
      <c r="JO36">
        <v>24.6858</v>
      </c>
      <c r="JP36">
        <v>200</v>
      </c>
      <c r="JQ36">
        <v>14.400499999999999</v>
      </c>
      <c r="JR36">
        <v>99.518900000000002</v>
      </c>
      <c r="JS36">
        <v>98.822100000000006</v>
      </c>
    </row>
    <row r="37" spans="1:279" x14ac:dyDescent="0.25">
      <c r="A37">
        <v>21</v>
      </c>
      <c r="B37">
        <v>1657381130.0999999</v>
      </c>
      <c r="C37">
        <v>3875.5</v>
      </c>
      <c r="D37" t="s">
        <v>527</v>
      </c>
      <c r="E37" t="s">
        <v>528</v>
      </c>
      <c r="F37" t="s">
        <v>413</v>
      </c>
      <c r="G37" t="s">
        <v>414</v>
      </c>
      <c r="H37" t="s">
        <v>511</v>
      </c>
      <c r="I37" t="s">
        <v>512</v>
      </c>
      <c r="J37" t="s">
        <v>513</v>
      </c>
      <c r="K37">
        <v>1657381130.0999999</v>
      </c>
      <c r="L37">
        <f t="shared" si="0"/>
        <v>7.1513302651772057E-3</v>
      </c>
      <c r="M37">
        <f t="shared" si="1"/>
        <v>7.1513302651772062</v>
      </c>
      <c r="N37">
        <f t="shared" si="2"/>
        <v>7.8554718937408161</v>
      </c>
      <c r="O37">
        <f t="shared" si="3"/>
        <v>139.41300000000001</v>
      </c>
      <c r="P37">
        <f t="shared" si="4"/>
        <v>110.08048275476578</v>
      </c>
      <c r="Q37">
        <f t="shared" si="5"/>
        <v>10.968941743656016</v>
      </c>
      <c r="R37">
        <f t="shared" si="6"/>
        <v>13.891772974098002</v>
      </c>
      <c r="S37">
        <f t="shared" si="7"/>
        <v>0.51712736866412856</v>
      </c>
      <c r="T37">
        <f t="shared" si="8"/>
        <v>2.9178218539162915</v>
      </c>
      <c r="U37">
        <f t="shared" si="9"/>
        <v>0.47108257449522112</v>
      </c>
      <c r="V37">
        <f t="shared" si="10"/>
        <v>0.29822115053069259</v>
      </c>
      <c r="W37">
        <f t="shared" si="11"/>
        <v>289.5270088476255</v>
      </c>
      <c r="X37">
        <f t="shared" si="12"/>
        <v>28.194649785623</v>
      </c>
      <c r="Y37">
        <f t="shared" si="13"/>
        <v>28.032</v>
      </c>
      <c r="Z37">
        <f t="shared" si="14"/>
        <v>3.8019246789246148</v>
      </c>
      <c r="AA37">
        <f t="shared" si="15"/>
        <v>60.320296128972686</v>
      </c>
      <c r="AB37">
        <f t="shared" si="16"/>
        <v>2.3358422423082001</v>
      </c>
      <c r="AC37">
        <f t="shared" si="17"/>
        <v>3.8723984996921499</v>
      </c>
      <c r="AD37">
        <f t="shared" si="18"/>
        <v>1.4660824366164147</v>
      </c>
      <c r="AE37">
        <f t="shared" si="19"/>
        <v>-315.37366469431475</v>
      </c>
      <c r="AF37">
        <f t="shared" si="20"/>
        <v>49.629920519219745</v>
      </c>
      <c r="AG37">
        <f t="shared" si="21"/>
        <v>3.7146397168448706</v>
      </c>
      <c r="AH37">
        <f t="shared" si="22"/>
        <v>27.497904389375371</v>
      </c>
      <c r="AI37">
        <f t="shared" si="23"/>
        <v>7.8554718937408161</v>
      </c>
      <c r="AJ37">
        <f t="shared" si="24"/>
        <v>7.1513302651772062</v>
      </c>
      <c r="AK37">
        <f t="shared" si="25"/>
        <v>7.8593764320914277</v>
      </c>
      <c r="AL37">
        <v>152.33667089725139</v>
      </c>
      <c r="AM37">
        <v>142.7644484848484</v>
      </c>
      <c r="AN37">
        <v>-1.144661517378309E-4</v>
      </c>
      <c r="AO37">
        <v>67.055305430180752</v>
      </c>
      <c r="AP37">
        <f t="shared" si="26"/>
        <v>7.1162659868019098</v>
      </c>
      <c r="AQ37">
        <v>15.063917340615751</v>
      </c>
      <c r="AR37">
        <v>23.44329333333333</v>
      </c>
      <c r="AS37">
        <v>-6.8263658858299988E-3</v>
      </c>
      <c r="AT37">
        <v>78.167338152837132</v>
      </c>
      <c r="AU37">
        <v>0</v>
      </c>
      <c r="AV37">
        <v>0</v>
      </c>
      <c r="AW37">
        <f t="shared" si="27"/>
        <v>1</v>
      </c>
      <c r="AX37">
        <f t="shared" si="28"/>
        <v>0</v>
      </c>
      <c r="AY37">
        <f t="shared" si="29"/>
        <v>52294.11440727648</v>
      </c>
      <c r="AZ37" t="s">
        <v>418</v>
      </c>
      <c r="BA37">
        <v>10366.9</v>
      </c>
      <c r="BB37">
        <v>993.59653846153856</v>
      </c>
      <c r="BC37">
        <v>3431.87</v>
      </c>
      <c r="BD37">
        <f t="shared" si="30"/>
        <v>0.71047955241266758</v>
      </c>
      <c r="BE37">
        <v>-3.9894345373445681</v>
      </c>
      <c r="BF37" t="s">
        <v>529</v>
      </c>
      <c r="BG37">
        <v>10348.700000000001</v>
      </c>
      <c r="BH37">
        <v>804.69452000000001</v>
      </c>
      <c r="BI37">
        <v>1078.3499999999999</v>
      </c>
      <c r="BJ37">
        <f t="shared" si="31"/>
        <v>0.25377241155468999</v>
      </c>
      <c r="BK37">
        <v>0.5</v>
      </c>
      <c r="BL37">
        <f t="shared" si="32"/>
        <v>1512.9824999210493</v>
      </c>
      <c r="BM37">
        <f t="shared" si="33"/>
        <v>7.8554718937408161</v>
      </c>
      <c r="BN37">
        <f t="shared" si="34"/>
        <v>191.97660882250412</v>
      </c>
      <c r="BO37">
        <f t="shared" si="35"/>
        <v>7.828845628884324E-3</v>
      </c>
      <c r="BP37">
        <f t="shared" si="36"/>
        <v>2.1825195901145271</v>
      </c>
      <c r="BQ37">
        <f t="shared" si="37"/>
        <v>608.86466738560171</v>
      </c>
      <c r="BR37" t="s">
        <v>530</v>
      </c>
      <c r="BS37">
        <v>595.55999999999995</v>
      </c>
      <c r="BT37">
        <f t="shared" si="38"/>
        <v>595.55999999999995</v>
      </c>
      <c r="BU37">
        <f t="shared" si="39"/>
        <v>0.44771178188899707</v>
      </c>
      <c r="BV37">
        <f t="shared" si="40"/>
        <v>0.56682093663911826</v>
      </c>
      <c r="BW37">
        <f t="shared" si="41"/>
        <v>0.82978235806382239</v>
      </c>
      <c r="BX37">
        <f t="shared" si="42"/>
        <v>3.2288413361832342</v>
      </c>
      <c r="BY37">
        <f t="shared" si="43"/>
        <v>0.96524037895036385</v>
      </c>
      <c r="BZ37">
        <f t="shared" si="44"/>
        <v>0.41950810976666425</v>
      </c>
      <c r="CA37">
        <f t="shared" si="45"/>
        <v>0.58049189023333581</v>
      </c>
      <c r="CB37">
        <v>959</v>
      </c>
      <c r="CC37">
        <v>300</v>
      </c>
      <c r="CD37">
        <v>300</v>
      </c>
      <c r="CE37">
        <v>300</v>
      </c>
      <c r="CF37">
        <v>10348.700000000001</v>
      </c>
      <c r="CG37">
        <v>1024.5999999999999</v>
      </c>
      <c r="CH37">
        <v>-7.0732299999999998E-3</v>
      </c>
      <c r="CI37">
        <v>2.0099999999999998</v>
      </c>
      <c r="CJ37" t="s">
        <v>421</v>
      </c>
      <c r="CK37" t="s">
        <v>421</v>
      </c>
      <c r="CL37" t="s">
        <v>421</v>
      </c>
      <c r="CM37" t="s">
        <v>421</v>
      </c>
      <c r="CN37" t="s">
        <v>421</v>
      </c>
      <c r="CO37" t="s">
        <v>421</v>
      </c>
      <c r="CP37" t="s">
        <v>421</v>
      </c>
      <c r="CQ37" t="s">
        <v>421</v>
      </c>
      <c r="CR37" t="s">
        <v>421</v>
      </c>
      <c r="CS37" t="s">
        <v>421</v>
      </c>
      <c r="CT37">
        <f t="shared" si="46"/>
        <v>1799.76</v>
      </c>
      <c r="CU37">
        <f t="shared" si="47"/>
        <v>1512.9824999210493</v>
      </c>
      <c r="CV37">
        <f t="shared" si="48"/>
        <v>0.84065792101227355</v>
      </c>
      <c r="CW37">
        <f t="shared" si="49"/>
        <v>0.160869787553688</v>
      </c>
      <c r="CX37">
        <v>6</v>
      </c>
      <c r="CY37">
        <v>0.5</v>
      </c>
      <c r="CZ37" t="s">
        <v>422</v>
      </c>
      <c r="DA37">
        <v>2</v>
      </c>
      <c r="DB37" t="b">
        <v>0</v>
      </c>
      <c r="DC37">
        <v>1657381130.0999999</v>
      </c>
      <c r="DD37">
        <v>139.41300000000001</v>
      </c>
      <c r="DE37">
        <v>150.03299999999999</v>
      </c>
      <c r="DF37">
        <v>23.441700000000001</v>
      </c>
      <c r="DG37">
        <v>15.063599999999999</v>
      </c>
      <c r="DH37">
        <v>140.09100000000001</v>
      </c>
      <c r="DI37">
        <v>23.555299999999999</v>
      </c>
      <c r="DJ37">
        <v>500.13900000000001</v>
      </c>
      <c r="DK37">
        <v>99.544499999999999</v>
      </c>
      <c r="DL37">
        <v>0.100246</v>
      </c>
      <c r="DM37">
        <v>28.3475</v>
      </c>
      <c r="DN37">
        <v>28.032</v>
      </c>
      <c r="DO37">
        <v>999.9</v>
      </c>
      <c r="DP37">
        <v>0</v>
      </c>
      <c r="DQ37">
        <v>0</v>
      </c>
      <c r="DR37">
        <v>9978.75</v>
      </c>
      <c r="DS37">
        <v>0</v>
      </c>
      <c r="DT37">
        <v>2059.63</v>
      </c>
      <c r="DU37">
        <v>-10.6205</v>
      </c>
      <c r="DV37">
        <v>142.75899999999999</v>
      </c>
      <c r="DW37">
        <v>152.328</v>
      </c>
      <c r="DX37">
        <v>8.3781199999999991</v>
      </c>
      <c r="DY37">
        <v>150.03299999999999</v>
      </c>
      <c r="DZ37">
        <v>15.063599999999999</v>
      </c>
      <c r="EA37">
        <v>2.3334899999999998</v>
      </c>
      <c r="EB37">
        <v>1.4995000000000001</v>
      </c>
      <c r="EC37">
        <v>19.909500000000001</v>
      </c>
      <c r="ED37">
        <v>12.962999999999999</v>
      </c>
      <c r="EE37">
        <v>1799.76</v>
      </c>
      <c r="EF37">
        <v>0.97800600000000004</v>
      </c>
      <c r="EG37">
        <v>2.1994400000000001E-2</v>
      </c>
      <c r="EH37">
        <v>0</v>
      </c>
      <c r="EI37">
        <v>804.68299999999999</v>
      </c>
      <c r="EJ37">
        <v>5.0001199999999999</v>
      </c>
      <c r="EK37">
        <v>14689.4</v>
      </c>
      <c r="EL37">
        <v>14415.9</v>
      </c>
      <c r="EM37">
        <v>45.561999999999998</v>
      </c>
      <c r="EN37">
        <v>46.811999999999998</v>
      </c>
      <c r="EO37">
        <v>46.375</v>
      </c>
      <c r="EP37">
        <v>46.875</v>
      </c>
      <c r="EQ37">
        <v>47.375</v>
      </c>
      <c r="ER37">
        <v>1755.29</v>
      </c>
      <c r="ES37">
        <v>39.47</v>
      </c>
      <c r="ET37">
        <v>0</v>
      </c>
      <c r="EU37">
        <v>142.70000004768369</v>
      </c>
      <c r="EV37">
        <v>0</v>
      </c>
      <c r="EW37">
        <v>804.69452000000001</v>
      </c>
      <c r="EX37">
        <v>-0.96599998984488322</v>
      </c>
      <c r="EY37">
        <v>58.792307972923417</v>
      </c>
      <c r="EZ37">
        <v>14689.064</v>
      </c>
      <c r="FA37">
        <v>15</v>
      </c>
      <c r="FB37">
        <v>1657381063.5999999</v>
      </c>
      <c r="FC37" t="s">
        <v>531</v>
      </c>
      <c r="FD37">
        <v>1657381051.5999999</v>
      </c>
      <c r="FE37">
        <v>1657381063.5999999</v>
      </c>
      <c r="FF37">
        <v>25</v>
      </c>
      <c r="FG37">
        <v>8.0000000000000002E-3</v>
      </c>
      <c r="FH37">
        <v>4.0000000000000001E-3</v>
      </c>
      <c r="FI37">
        <v>-0.67800000000000005</v>
      </c>
      <c r="FJ37">
        <v>-0.114</v>
      </c>
      <c r="FK37">
        <v>150</v>
      </c>
      <c r="FL37">
        <v>14</v>
      </c>
      <c r="FM37">
        <v>0.1</v>
      </c>
      <c r="FN37">
        <v>0.01</v>
      </c>
      <c r="FO37">
        <v>-10.594955000000001</v>
      </c>
      <c r="FP37">
        <v>-0.17289681050655109</v>
      </c>
      <c r="FQ37">
        <v>2.0026768960568798E-2</v>
      </c>
      <c r="FR37">
        <v>1</v>
      </c>
      <c r="FS37">
        <v>8.383575500000001</v>
      </c>
      <c r="FT37">
        <v>-4.8895834896832233E-2</v>
      </c>
      <c r="FU37">
        <v>1.6758759493172369E-2</v>
      </c>
      <c r="FV37">
        <v>1</v>
      </c>
      <c r="FW37">
        <v>2</v>
      </c>
      <c r="FX37">
        <v>2</v>
      </c>
      <c r="FY37" t="s">
        <v>424</v>
      </c>
      <c r="FZ37">
        <v>2.9334899999999999</v>
      </c>
      <c r="GA37">
        <v>2.7029899999999998</v>
      </c>
      <c r="GB37">
        <v>3.9345600000000001E-2</v>
      </c>
      <c r="GC37">
        <v>4.2374000000000002E-2</v>
      </c>
      <c r="GD37">
        <v>0.113381</v>
      </c>
      <c r="GE37">
        <v>8.2152100000000006E-2</v>
      </c>
      <c r="GF37">
        <v>33888.400000000001</v>
      </c>
      <c r="GG37">
        <v>18613</v>
      </c>
      <c r="GH37">
        <v>31680.5</v>
      </c>
      <c r="GI37">
        <v>21130.400000000001</v>
      </c>
      <c r="GJ37">
        <v>38014</v>
      </c>
      <c r="GK37">
        <v>32995.4</v>
      </c>
      <c r="GL37">
        <v>47908.2</v>
      </c>
      <c r="GM37">
        <v>40413</v>
      </c>
      <c r="GN37">
        <v>1.9407000000000001</v>
      </c>
      <c r="GO37">
        <v>1.9434199999999999</v>
      </c>
      <c r="GP37">
        <v>6.6541100000000006E-2</v>
      </c>
      <c r="GQ37">
        <v>0</v>
      </c>
      <c r="GR37">
        <v>26.944700000000001</v>
      </c>
      <c r="GS37">
        <v>999.9</v>
      </c>
      <c r="GT37">
        <v>60.6</v>
      </c>
      <c r="GU37">
        <v>34.6</v>
      </c>
      <c r="GV37">
        <v>33.634099999999997</v>
      </c>
      <c r="GW37">
        <v>61.1342</v>
      </c>
      <c r="GX37">
        <v>21.222000000000001</v>
      </c>
      <c r="GY37">
        <v>1</v>
      </c>
      <c r="GZ37">
        <v>0.44457799999999997</v>
      </c>
      <c r="HA37">
        <v>3.6564100000000002</v>
      </c>
      <c r="HB37">
        <v>20.1098</v>
      </c>
      <c r="HC37">
        <v>5.1979699999999998</v>
      </c>
      <c r="HD37">
        <v>11.950100000000001</v>
      </c>
      <c r="HE37">
        <v>4.9951999999999996</v>
      </c>
      <c r="HF37">
        <v>3.2909999999999999</v>
      </c>
      <c r="HG37">
        <v>9999</v>
      </c>
      <c r="HH37">
        <v>9999</v>
      </c>
      <c r="HI37">
        <v>9999</v>
      </c>
      <c r="HJ37">
        <v>999.9</v>
      </c>
      <c r="HK37">
        <v>1.87592</v>
      </c>
      <c r="HL37">
        <v>1.8748499999999999</v>
      </c>
      <c r="HM37">
        <v>1.8751500000000001</v>
      </c>
      <c r="HN37">
        <v>1.87897</v>
      </c>
      <c r="HO37">
        <v>1.87256</v>
      </c>
      <c r="HP37">
        <v>1.8701300000000001</v>
      </c>
      <c r="HQ37">
        <v>1.87225</v>
      </c>
      <c r="HR37">
        <v>1.87558</v>
      </c>
      <c r="HS37">
        <v>0</v>
      </c>
      <c r="HT37">
        <v>0</v>
      </c>
      <c r="HU37">
        <v>0</v>
      </c>
      <c r="HV37">
        <v>0</v>
      </c>
      <c r="HW37" t="s">
        <v>425</v>
      </c>
      <c r="HX37" t="s">
        <v>426</v>
      </c>
      <c r="HY37" t="s">
        <v>427</v>
      </c>
      <c r="HZ37" t="s">
        <v>427</v>
      </c>
      <c r="IA37" t="s">
        <v>427</v>
      </c>
      <c r="IB37" t="s">
        <v>427</v>
      </c>
      <c r="IC37">
        <v>0</v>
      </c>
      <c r="ID37">
        <v>100</v>
      </c>
      <c r="IE37">
        <v>100</v>
      </c>
      <c r="IF37">
        <v>-0.67800000000000005</v>
      </c>
      <c r="IG37">
        <v>-0.11360000000000001</v>
      </c>
      <c r="IH37">
        <v>-0.67830000000003565</v>
      </c>
      <c r="II37">
        <v>0</v>
      </c>
      <c r="IJ37">
        <v>0</v>
      </c>
      <c r="IK37">
        <v>0</v>
      </c>
      <c r="IL37">
        <v>-0.113565000000003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1.3</v>
      </c>
      <c r="IU37">
        <v>1.1000000000000001</v>
      </c>
      <c r="IV37">
        <v>0.474854</v>
      </c>
      <c r="IW37">
        <v>2.3986800000000001</v>
      </c>
      <c r="IX37">
        <v>1.5490699999999999</v>
      </c>
      <c r="IY37">
        <v>2.3059099999999999</v>
      </c>
      <c r="IZ37">
        <v>1.5918000000000001</v>
      </c>
      <c r="JA37">
        <v>2.3535200000000001</v>
      </c>
      <c r="JB37">
        <v>37.819499999999998</v>
      </c>
      <c r="JC37">
        <v>23.921099999999999</v>
      </c>
      <c r="JD37">
        <v>18</v>
      </c>
      <c r="JE37">
        <v>511.18700000000001</v>
      </c>
      <c r="JF37">
        <v>491.07</v>
      </c>
      <c r="JG37">
        <v>22.586500000000001</v>
      </c>
      <c r="JH37">
        <v>32.828400000000002</v>
      </c>
      <c r="JI37">
        <v>30</v>
      </c>
      <c r="JJ37">
        <v>32.969200000000001</v>
      </c>
      <c r="JK37">
        <v>32.993899999999996</v>
      </c>
      <c r="JL37">
        <v>9.5417900000000007</v>
      </c>
      <c r="JM37">
        <v>57.498600000000003</v>
      </c>
      <c r="JN37">
        <v>0</v>
      </c>
      <c r="JO37">
        <v>22.561299999999999</v>
      </c>
      <c r="JP37">
        <v>150</v>
      </c>
      <c r="JQ37">
        <v>15.0509</v>
      </c>
      <c r="JR37">
        <v>99.510800000000003</v>
      </c>
      <c r="JS37">
        <v>98.817899999999995</v>
      </c>
    </row>
    <row r="38" spans="1:279" x14ac:dyDescent="0.25">
      <c r="A38">
        <v>22</v>
      </c>
      <c r="B38">
        <v>1657381278.0999999</v>
      </c>
      <c r="C38">
        <v>4023.5</v>
      </c>
      <c r="D38" t="s">
        <v>532</v>
      </c>
      <c r="E38" t="s">
        <v>533</v>
      </c>
      <c r="F38" t="s">
        <v>413</v>
      </c>
      <c r="G38" t="s">
        <v>414</v>
      </c>
      <c r="H38" t="s">
        <v>511</v>
      </c>
      <c r="I38" t="s">
        <v>512</v>
      </c>
      <c r="J38" t="s">
        <v>513</v>
      </c>
      <c r="K38">
        <v>1657381278.0999999</v>
      </c>
      <c r="L38">
        <f t="shared" si="0"/>
        <v>6.8812406306976619E-3</v>
      </c>
      <c r="M38">
        <f t="shared" si="1"/>
        <v>6.8812406306976621</v>
      </c>
      <c r="N38">
        <f t="shared" si="2"/>
        <v>3.2636696428639431</v>
      </c>
      <c r="O38">
        <f t="shared" si="3"/>
        <v>95.274500000000003</v>
      </c>
      <c r="P38">
        <f t="shared" si="4"/>
        <v>81.747218194603462</v>
      </c>
      <c r="Q38">
        <f t="shared" si="5"/>
        <v>8.1457537934736877</v>
      </c>
      <c r="R38">
        <f t="shared" si="6"/>
        <v>9.4936884329055005</v>
      </c>
      <c r="S38">
        <f t="shared" si="7"/>
        <v>0.49475263818113435</v>
      </c>
      <c r="T38">
        <f t="shared" si="8"/>
        <v>2.920691934959696</v>
      </c>
      <c r="U38">
        <f t="shared" si="9"/>
        <v>0.45246945360583146</v>
      </c>
      <c r="V38">
        <f t="shared" si="10"/>
        <v>0.28629063979411362</v>
      </c>
      <c r="W38">
        <f t="shared" si="11"/>
        <v>289.58185184761567</v>
      </c>
      <c r="X38">
        <f t="shared" si="12"/>
        <v>28.068076126008343</v>
      </c>
      <c r="Y38">
        <f t="shared" si="13"/>
        <v>27.941600000000001</v>
      </c>
      <c r="Z38">
        <f t="shared" si="14"/>
        <v>3.7819392454235499</v>
      </c>
      <c r="AA38">
        <f t="shared" si="15"/>
        <v>60.416683172715402</v>
      </c>
      <c r="AB38">
        <f t="shared" si="16"/>
        <v>2.3128549977012001</v>
      </c>
      <c r="AC38">
        <f t="shared" si="17"/>
        <v>3.8281727434280963</v>
      </c>
      <c r="AD38">
        <f t="shared" si="18"/>
        <v>1.4690842477223498</v>
      </c>
      <c r="AE38">
        <f t="shared" si="19"/>
        <v>-303.46271181376687</v>
      </c>
      <c r="AF38">
        <f t="shared" si="20"/>
        <v>32.830481640088145</v>
      </c>
      <c r="AG38">
        <f t="shared" si="21"/>
        <v>2.4513238840347147</v>
      </c>
      <c r="AH38">
        <f t="shared" si="22"/>
        <v>21.400945557971646</v>
      </c>
      <c r="AI38">
        <f t="shared" si="23"/>
        <v>3.2636696428639431</v>
      </c>
      <c r="AJ38">
        <f t="shared" si="24"/>
        <v>6.8812406306976621</v>
      </c>
      <c r="AK38">
        <f t="shared" si="25"/>
        <v>3.289131133377504</v>
      </c>
      <c r="AL38">
        <v>101.5458667614398</v>
      </c>
      <c r="AM38">
        <v>97.543410303030328</v>
      </c>
      <c r="AN38">
        <v>-9.5423860296770067E-4</v>
      </c>
      <c r="AO38">
        <v>67.056087466234871</v>
      </c>
      <c r="AP38">
        <f t="shared" si="26"/>
        <v>6.8296832681715403</v>
      </c>
      <c r="AQ38">
        <v>15.17805886351417</v>
      </c>
      <c r="AR38">
        <v>23.215043030303018</v>
      </c>
      <c r="AS38">
        <v>-5.1266203619125296E-3</v>
      </c>
      <c r="AT38">
        <v>78.171424005793085</v>
      </c>
      <c r="AU38">
        <v>0</v>
      </c>
      <c r="AV38">
        <v>0</v>
      </c>
      <c r="AW38">
        <f t="shared" si="27"/>
        <v>1</v>
      </c>
      <c r="AX38">
        <f t="shared" si="28"/>
        <v>0</v>
      </c>
      <c r="AY38">
        <f t="shared" si="29"/>
        <v>52410.780345445484</v>
      </c>
      <c r="AZ38" t="s">
        <v>418</v>
      </c>
      <c r="BA38">
        <v>10366.9</v>
      </c>
      <c r="BB38">
        <v>993.59653846153856</v>
      </c>
      <c r="BC38">
        <v>3431.87</v>
      </c>
      <c r="BD38">
        <f t="shared" si="30"/>
        <v>0.71047955241266758</v>
      </c>
      <c r="BE38">
        <v>-3.9894345373445681</v>
      </c>
      <c r="BF38" t="s">
        <v>534</v>
      </c>
      <c r="BG38">
        <v>10348.700000000001</v>
      </c>
      <c r="BH38">
        <v>798.82736</v>
      </c>
      <c r="BI38">
        <v>1030.75</v>
      </c>
      <c r="BJ38">
        <f t="shared" si="31"/>
        <v>0.22500377395100657</v>
      </c>
      <c r="BK38">
        <v>0.5</v>
      </c>
      <c r="BL38">
        <f t="shared" si="32"/>
        <v>1513.2683999210442</v>
      </c>
      <c r="BM38">
        <f t="shared" si="33"/>
        <v>3.2636696428639431</v>
      </c>
      <c r="BN38">
        <f t="shared" si="34"/>
        <v>170.24555049151803</v>
      </c>
      <c r="BO38">
        <f t="shared" si="35"/>
        <v>4.7930057751730936E-3</v>
      </c>
      <c r="BP38">
        <f t="shared" si="36"/>
        <v>2.329488236720834</v>
      </c>
      <c r="BQ38">
        <f t="shared" si="37"/>
        <v>593.39230775661395</v>
      </c>
      <c r="BR38" t="s">
        <v>535</v>
      </c>
      <c r="BS38">
        <v>599.66</v>
      </c>
      <c r="BT38">
        <f t="shared" si="38"/>
        <v>599.66</v>
      </c>
      <c r="BU38">
        <f t="shared" si="39"/>
        <v>0.41822944457918998</v>
      </c>
      <c r="BV38">
        <f t="shared" si="40"/>
        <v>0.537991231529379</v>
      </c>
      <c r="BW38">
        <f t="shared" si="41"/>
        <v>0.84779024154282345</v>
      </c>
      <c r="BX38">
        <f t="shared" si="42"/>
        <v>6.2422888849781213</v>
      </c>
      <c r="BY38">
        <f t="shared" si="43"/>
        <v>0.98476238940195859</v>
      </c>
      <c r="BZ38">
        <f t="shared" si="44"/>
        <v>0.40385675059866177</v>
      </c>
      <c r="CA38">
        <f t="shared" si="45"/>
        <v>0.59614324940133823</v>
      </c>
      <c r="CB38">
        <v>961</v>
      </c>
      <c r="CC38">
        <v>300</v>
      </c>
      <c r="CD38">
        <v>300</v>
      </c>
      <c r="CE38">
        <v>300</v>
      </c>
      <c r="CF38">
        <v>10348.700000000001</v>
      </c>
      <c r="CG38">
        <v>987.09</v>
      </c>
      <c r="CH38">
        <v>-7.0726900000000004E-3</v>
      </c>
      <c r="CI38">
        <v>0.03</v>
      </c>
      <c r="CJ38" t="s">
        <v>421</v>
      </c>
      <c r="CK38" t="s">
        <v>421</v>
      </c>
      <c r="CL38" t="s">
        <v>421</v>
      </c>
      <c r="CM38" t="s">
        <v>421</v>
      </c>
      <c r="CN38" t="s">
        <v>421</v>
      </c>
      <c r="CO38" t="s">
        <v>421</v>
      </c>
      <c r="CP38" t="s">
        <v>421</v>
      </c>
      <c r="CQ38" t="s">
        <v>421</v>
      </c>
      <c r="CR38" t="s">
        <v>421</v>
      </c>
      <c r="CS38" t="s">
        <v>421</v>
      </c>
      <c r="CT38">
        <f t="shared" si="46"/>
        <v>1800.1</v>
      </c>
      <c r="CU38">
        <f t="shared" si="47"/>
        <v>1513.2683999210442</v>
      </c>
      <c r="CV38">
        <f t="shared" si="48"/>
        <v>0.84065796340261334</v>
      </c>
      <c r="CW38">
        <f t="shared" si="49"/>
        <v>0.16086986936704387</v>
      </c>
      <c r="CX38">
        <v>6</v>
      </c>
      <c r="CY38">
        <v>0.5</v>
      </c>
      <c r="CZ38" t="s">
        <v>422</v>
      </c>
      <c r="DA38">
        <v>2</v>
      </c>
      <c r="DB38" t="b">
        <v>0</v>
      </c>
      <c r="DC38">
        <v>1657381278.0999999</v>
      </c>
      <c r="DD38">
        <v>95.274500000000003</v>
      </c>
      <c r="DE38">
        <v>99.977500000000006</v>
      </c>
      <c r="DF38">
        <v>23.210799999999999</v>
      </c>
      <c r="DG38">
        <v>15.145200000000001</v>
      </c>
      <c r="DH38">
        <v>95.931799999999996</v>
      </c>
      <c r="DI38">
        <v>23.317900000000002</v>
      </c>
      <c r="DJ38">
        <v>500.01400000000001</v>
      </c>
      <c r="DK38">
        <v>99.545699999999997</v>
      </c>
      <c r="DL38">
        <v>9.9939E-2</v>
      </c>
      <c r="DM38">
        <v>28.150099999999998</v>
      </c>
      <c r="DN38">
        <v>27.941600000000001</v>
      </c>
      <c r="DO38">
        <v>999.9</v>
      </c>
      <c r="DP38">
        <v>0</v>
      </c>
      <c r="DQ38">
        <v>0</v>
      </c>
      <c r="DR38">
        <v>9995</v>
      </c>
      <c r="DS38">
        <v>0</v>
      </c>
      <c r="DT38">
        <v>1709.13</v>
      </c>
      <c r="DU38">
        <v>-4.7030000000000003</v>
      </c>
      <c r="DV38">
        <v>97.538499999999999</v>
      </c>
      <c r="DW38">
        <v>101.515</v>
      </c>
      <c r="DX38">
        <v>8.06555</v>
      </c>
      <c r="DY38">
        <v>99.977500000000006</v>
      </c>
      <c r="DZ38">
        <v>15.145200000000001</v>
      </c>
      <c r="EA38">
        <v>2.31053</v>
      </c>
      <c r="EB38">
        <v>1.5076400000000001</v>
      </c>
      <c r="EC38">
        <v>19.75</v>
      </c>
      <c r="ED38">
        <v>13.0459</v>
      </c>
      <c r="EE38">
        <v>1800.1</v>
      </c>
      <c r="EF38">
        <v>0.97800900000000002</v>
      </c>
      <c r="EG38">
        <v>2.1990699999999998E-2</v>
      </c>
      <c r="EH38">
        <v>0</v>
      </c>
      <c r="EI38">
        <v>798.52300000000002</v>
      </c>
      <c r="EJ38">
        <v>5.0001199999999999</v>
      </c>
      <c r="EK38">
        <v>14452.6</v>
      </c>
      <c r="EL38">
        <v>14418.6</v>
      </c>
      <c r="EM38">
        <v>45.5</v>
      </c>
      <c r="EN38">
        <v>46.875</v>
      </c>
      <c r="EO38">
        <v>46.311999999999998</v>
      </c>
      <c r="EP38">
        <v>46.936999999999998</v>
      </c>
      <c r="EQ38">
        <v>47.375</v>
      </c>
      <c r="ER38">
        <v>1755.62</v>
      </c>
      <c r="ES38">
        <v>39.479999999999997</v>
      </c>
      <c r="ET38">
        <v>0</v>
      </c>
      <c r="EU38">
        <v>147.9000000953674</v>
      </c>
      <c r="EV38">
        <v>0</v>
      </c>
      <c r="EW38">
        <v>798.82736</v>
      </c>
      <c r="EX38">
        <v>-0.34415383441858038</v>
      </c>
      <c r="EY38">
        <v>-133.01538436466871</v>
      </c>
      <c r="EZ38">
        <v>14482.464</v>
      </c>
      <c r="FA38">
        <v>15</v>
      </c>
      <c r="FB38">
        <v>1657381240.5999999</v>
      </c>
      <c r="FC38" t="s">
        <v>536</v>
      </c>
      <c r="FD38">
        <v>1657381219.5999999</v>
      </c>
      <c r="FE38">
        <v>1657381240.5999999</v>
      </c>
      <c r="FF38">
        <v>26</v>
      </c>
      <c r="FG38">
        <v>2.1000000000000001E-2</v>
      </c>
      <c r="FH38">
        <v>6.0000000000000001E-3</v>
      </c>
      <c r="FI38">
        <v>-0.65700000000000003</v>
      </c>
      <c r="FJ38">
        <v>-0.107</v>
      </c>
      <c r="FK38">
        <v>100</v>
      </c>
      <c r="FL38">
        <v>15</v>
      </c>
      <c r="FM38">
        <v>0.13</v>
      </c>
      <c r="FN38">
        <v>0.01</v>
      </c>
      <c r="FO38">
        <v>-4.7251352499999992</v>
      </c>
      <c r="FP38">
        <v>0.22070127579738061</v>
      </c>
      <c r="FQ38">
        <v>4.8114534237977423E-2</v>
      </c>
      <c r="FR38">
        <v>1</v>
      </c>
      <c r="FS38">
        <v>8.0646485000000006</v>
      </c>
      <c r="FT38">
        <v>4.7614108818008781E-2</v>
      </c>
      <c r="FU38">
        <v>2.7216044674970592E-2</v>
      </c>
      <c r="FV38">
        <v>1</v>
      </c>
      <c r="FW38">
        <v>2</v>
      </c>
      <c r="FX38">
        <v>2</v>
      </c>
      <c r="FY38" t="s">
        <v>424</v>
      </c>
      <c r="FZ38">
        <v>2.9331</v>
      </c>
      <c r="GA38">
        <v>2.70282</v>
      </c>
      <c r="GB38">
        <v>2.7322599999999999E-2</v>
      </c>
      <c r="GC38">
        <v>2.8739799999999999E-2</v>
      </c>
      <c r="GD38">
        <v>0.11254500000000001</v>
      </c>
      <c r="GE38">
        <v>8.2458699999999996E-2</v>
      </c>
      <c r="GF38">
        <v>34305.5</v>
      </c>
      <c r="GG38">
        <v>18874.8</v>
      </c>
      <c r="GH38">
        <v>31674.7</v>
      </c>
      <c r="GI38">
        <v>21127.3</v>
      </c>
      <c r="GJ38">
        <v>38043.800000000003</v>
      </c>
      <c r="GK38">
        <v>32979.599999999999</v>
      </c>
      <c r="GL38">
        <v>47900</v>
      </c>
      <c r="GM38">
        <v>40407.599999999999</v>
      </c>
      <c r="GN38">
        <v>1.93967</v>
      </c>
      <c r="GO38">
        <v>1.9403300000000001</v>
      </c>
      <c r="GP38">
        <v>6.7993999999999999E-2</v>
      </c>
      <c r="GQ38">
        <v>0</v>
      </c>
      <c r="GR38">
        <v>26.830400000000001</v>
      </c>
      <c r="GS38">
        <v>999.9</v>
      </c>
      <c r="GT38">
        <v>60.6</v>
      </c>
      <c r="GU38">
        <v>34.799999999999997</v>
      </c>
      <c r="GV38">
        <v>34.0047</v>
      </c>
      <c r="GW38">
        <v>60.734200000000001</v>
      </c>
      <c r="GX38">
        <v>21.438300000000002</v>
      </c>
      <c r="GY38">
        <v>1</v>
      </c>
      <c r="GZ38">
        <v>0.44856699999999999</v>
      </c>
      <c r="HA38">
        <v>2.7944300000000002</v>
      </c>
      <c r="HB38">
        <v>20.1264</v>
      </c>
      <c r="HC38">
        <v>5.1942300000000001</v>
      </c>
      <c r="HD38">
        <v>11.9499</v>
      </c>
      <c r="HE38">
        <v>4.9952500000000004</v>
      </c>
      <c r="HF38">
        <v>3.2909999999999999</v>
      </c>
      <c r="HG38">
        <v>9999</v>
      </c>
      <c r="HH38">
        <v>9999</v>
      </c>
      <c r="HI38">
        <v>9999</v>
      </c>
      <c r="HJ38">
        <v>999.9</v>
      </c>
      <c r="HK38">
        <v>1.87592</v>
      </c>
      <c r="HL38">
        <v>1.8748499999999999</v>
      </c>
      <c r="HM38">
        <v>1.8751599999999999</v>
      </c>
      <c r="HN38">
        <v>1.87897</v>
      </c>
      <c r="HO38">
        <v>1.87256</v>
      </c>
      <c r="HP38">
        <v>1.8701300000000001</v>
      </c>
      <c r="HQ38">
        <v>1.8722700000000001</v>
      </c>
      <c r="HR38">
        <v>1.87558</v>
      </c>
      <c r="HS38">
        <v>0</v>
      </c>
      <c r="HT38">
        <v>0</v>
      </c>
      <c r="HU38">
        <v>0</v>
      </c>
      <c r="HV38">
        <v>0</v>
      </c>
      <c r="HW38" t="s">
        <v>425</v>
      </c>
      <c r="HX38" t="s">
        <v>426</v>
      </c>
      <c r="HY38" t="s">
        <v>427</v>
      </c>
      <c r="HZ38" t="s">
        <v>427</v>
      </c>
      <c r="IA38" t="s">
        <v>427</v>
      </c>
      <c r="IB38" t="s">
        <v>427</v>
      </c>
      <c r="IC38">
        <v>0</v>
      </c>
      <c r="ID38">
        <v>100</v>
      </c>
      <c r="IE38">
        <v>100</v>
      </c>
      <c r="IF38">
        <v>-0.65700000000000003</v>
      </c>
      <c r="IG38">
        <v>-0.1071</v>
      </c>
      <c r="IH38">
        <v>-0.65730500000000802</v>
      </c>
      <c r="II38">
        <v>0</v>
      </c>
      <c r="IJ38">
        <v>0</v>
      </c>
      <c r="IK38">
        <v>0</v>
      </c>
      <c r="IL38">
        <v>-0.10713000000000331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1</v>
      </c>
      <c r="IU38">
        <v>0.6</v>
      </c>
      <c r="IV38">
        <v>0.36254900000000001</v>
      </c>
      <c r="IW38">
        <v>2.4194300000000002</v>
      </c>
      <c r="IX38">
        <v>1.5490699999999999</v>
      </c>
      <c r="IY38">
        <v>2.3059099999999999</v>
      </c>
      <c r="IZ38">
        <v>1.5918000000000001</v>
      </c>
      <c r="JA38">
        <v>2.2961399999999998</v>
      </c>
      <c r="JB38">
        <v>37.989100000000001</v>
      </c>
      <c r="JC38">
        <v>23.912400000000002</v>
      </c>
      <c r="JD38">
        <v>18</v>
      </c>
      <c r="JE38">
        <v>511.245</v>
      </c>
      <c r="JF38">
        <v>489.61</v>
      </c>
      <c r="JG38">
        <v>23.066700000000001</v>
      </c>
      <c r="JH38">
        <v>32.926400000000001</v>
      </c>
      <c r="JI38">
        <v>30.0002</v>
      </c>
      <c r="JJ38">
        <v>33.0623</v>
      </c>
      <c r="JK38">
        <v>33.081899999999997</v>
      </c>
      <c r="JL38">
        <v>7.3064299999999998</v>
      </c>
      <c r="JM38">
        <v>57.721499999999999</v>
      </c>
      <c r="JN38">
        <v>0</v>
      </c>
      <c r="JO38">
        <v>23.113099999999999</v>
      </c>
      <c r="JP38">
        <v>100</v>
      </c>
      <c r="JQ38">
        <v>15.1097</v>
      </c>
      <c r="JR38">
        <v>99.493300000000005</v>
      </c>
      <c r="JS38">
        <v>98.804299999999998</v>
      </c>
    </row>
    <row r="39" spans="1:279" x14ac:dyDescent="0.25">
      <c r="A39">
        <v>23</v>
      </c>
      <c r="B39">
        <v>1657381409.5999999</v>
      </c>
      <c r="C39">
        <v>4155</v>
      </c>
      <c r="D39" t="s">
        <v>537</v>
      </c>
      <c r="E39" t="s">
        <v>538</v>
      </c>
      <c r="F39" t="s">
        <v>413</v>
      </c>
      <c r="G39" t="s">
        <v>414</v>
      </c>
      <c r="H39" t="s">
        <v>511</v>
      </c>
      <c r="I39" t="s">
        <v>512</v>
      </c>
      <c r="J39" t="s">
        <v>513</v>
      </c>
      <c r="K39">
        <v>1657381409.5999999</v>
      </c>
      <c r="L39">
        <f t="shared" si="0"/>
        <v>6.5643671894985789E-3</v>
      </c>
      <c r="M39">
        <f t="shared" si="1"/>
        <v>6.5643671894985793</v>
      </c>
      <c r="N39">
        <f t="shared" si="2"/>
        <v>0.97951068395591412</v>
      </c>
      <c r="O39">
        <f t="shared" si="3"/>
        <v>73.269099999999995</v>
      </c>
      <c r="P39">
        <f t="shared" si="4"/>
        <v>67.929996748407419</v>
      </c>
      <c r="Q39">
        <f t="shared" si="5"/>
        <v>6.768718640942998</v>
      </c>
      <c r="R39">
        <f t="shared" si="6"/>
        <v>7.3007205463578</v>
      </c>
      <c r="S39">
        <f t="shared" si="7"/>
        <v>0.46497110159465882</v>
      </c>
      <c r="T39">
        <f t="shared" si="8"/>
        <v>2.9212926404723789</v>
      </c>
      <c r="U39">
        <f t="shared" si="9"/>
        <v>0.42742542190130628</v>
      </c>
      <c r="V39">
        <f t="shared" si="10"/>
        <v>0.27026112343239356</v>
      </c>
      <c r="W39">
        <f t="shared" si="11"/>
        <v>289.58185184761567</v>
      </c>
      <c r="X39">
        <f t="shared" si="12"/>
        <v>28.194650956541288</v>
      </c>
      <c r="Y39">
        <f t="shared" si="13"/>
        <v>27.972000000000001</v>
      </c>
      <c r="Z39">
        <f t="shared" si="14"/>
        <v>3.7886497570628088</v>
      </c>
      <c r="AA39">
        <f t="shared" si="15"/>
        <v>60.061114604331721</v>
      </c>
      <c r="AB39">
        <f t="shared" si="16"/>
        <v>2.3051409010278001</v>
      </c>
      <c r="AC39">
        <f t="shared" si="17"/>
        <v>3.8379922121217995</v>
      </c>
      <c r="AD39">
        <f t="shared" si="18"/>
        <v>1.4835088560350087</v>
      </c>
      <c r="AE39">
        <f t="shared" si="19"/>
        <v>-289.48859305688734</v>
      </c>
      <c r="AF39">
        <f t="shared" si="20"/>
        <v>34.97913507384154</v>
      </c>
      <c r="AG39">
        <f t="shared" si="21"/>
        <v>2.6121865519452339</v>
      </c>
      <c r="AH39">
        <f t="shared" si="22"/>
        <v>37.684580416515097</v>
      </c>
      <c r="AI39">
        <f t="shared" si="23"/>
        <v>0.97951068395591412</v>
      </c>
      <c r="AJ39">
        <f t="shared" si="24"/>
        <v>6.5643671894985793</v>
      </c>
      <c r="AK39">
        <f t="shared" si="25"/>
        <v>0.9818368085845588</v>
      </c>
      <c r="AL39">
        <v>76.201195488520554</v>
      </c>
      <c r="AM39">
        <v>75.003356363636371</v>
      </c>
      <c r="AN39">
        <v>2.9027970027084858E-4</v>
      </c>
      <c r="AO39">
        <v>67.05608304221677</v>
      </c>
      <c r="AP39">
        <f t="shared" si="26"/>
        <v>6.5518518649668307</v>
      </c>
      <c r="AQ39">
        <v>15.44039815698155</v>
      </c>
      <c r="AR39">
        <v>23.136106666666649</v>
      </c>
      <c r="AS39">
        <v>-2.8810392942471971E-3</v>
      </c>
      <c r="AT39">
        <v>78.171398218855046</v>
      </c>
      <c r="AU39">
        <v>0</v>
      </c>
      <c r="AV39">
        <v>0</v>
      </c>
      <c r="AW39">
        <f t="shared" si="27"/>
        <v>1</v>
      </c>
      <c r="AX39">
        <f t="shared" si="28"/>
        <v>0</v>
      </c>
      <c r="AY39">
        <f t="shared" si="29"/>
        <v>52420.297485834337</v>
      </c>
      <c r="AZ39" t="s">
        <v>418</v>
      </c>
      <c r="BA39">
        <v>10366.9</v>
      </c>
      <c r="BB39">
        <v>993.59653846153856</v>
      </c>
      <c r="BC39">
        <v>3431.87</v>
      </c>
      <c r="BD39">
        <f t="shared" si="30"/>
        <v>0.71047955241266758</v>
      </c>
      <c r="BE39">
        <v>-3.9894345373445681</v>
      </c>
      <c r="BF39" t="s">
        <v>539</v>
      </c>
      <c r="BG39">
        <v>10348.4</v>
      </c>
      <c r="BH39">
        <v>798.68565384615385</v>
      </c>
      <c r="BI39">
        <v>1006.03</v>
      </c>
      <c r="BJ39">
        <f t="shared" si="31"/>
        <v>0.20610155378452544</v>
      </c>
      <c r="BK39">
        <v>0.5</v>
      </c>
      <c r="BL39">
        <f t="shared" si="32"/>
        <v>1513.2683999210442</v>
      </c>
      <c r="BM39">
        <f t="shared" si="33"/>
        <v>0.97951068395591412</v>
      </c>
      <c r="BN39">
        <f t="shared" si="34"/>
        <v>155.94348425837492</v>
      </c>
      <c r="BO39">
        <f t="shared" si="35"/>
        <v>3.2835848693858541E-3</v>
      </c>
      <c r="BP39">
        <f t="shared" si="36"/>
        <v>2.4112998618331463</v>
      </c>
      <c r="BQ39">
        <f t="shared" si="37"/>
        <v>585.11540907614676</v>
      </c>
      <c r="BR39" t="s">
        <v>540</v>
      </c>
      <c r="BS39">
        <v>599.45000000000005</v>
      </c>
      <c r="BT39">
        <f t="shared" si="38"/>
        <v>599.45000000000005</v>
      </c>
      <c r="BU39">
        <f t="shared" si="39"/>
        <v>0.40414301760384874</v>
      </c>
      <c r="BV39">
        <f t="shared" si="40"/>
        <v>0.50997182880084158</v>
      </c>
      <c r="BW39">
        <f t="shared" si="41"/>
        <v>0.85645490428679361</v>
      </c>
      <c r="BX39">
        <f t="shared" si="42"/>
        <v>16.676317010548619</v>
      </c>
      <c r="BY39">
        <f t="shared" si="43"/>
        <v>0.99490071079614817</v>
      </c>
      <c r="BZ39">
        <f t="shared" si="44"/>
        <v>0.38275711013778918</v>
      </c>
      <c r="CA39">
        <f t="shared" si="45"/>
        <v>0.61724288986221088</v>
      </c>
      <c r="CB39">
        <v>963</v>
      </c>
      <c r="CC39">
        <v>300</v>
      </c>
      <c r="CD39">
        <v>300</v>
      </c>
      <c r="CE39">
        <v>300</v>
      </c>
      <c r="CF39">
        <v>10348.4</v>
      </c>
      <c r="CG39">
        <v>962.98</v>
      </c>
      <c r="CH39">
        <v>-7.0726000000000001E-3</v>
      </c>
      <c r="CI39">
        <v>-0.65</v>
      </c>
      <c r="CJ39" t="s">
        <v>421</v>
      </c>
      <c r="CK39" t="s">
        <v>421</v>
      </c>
      <c r="CL39" t="s">
        <v>421</v>
      </c>
      <c r="CM39" t="s">
        <v>421</v>
      </c>
      <c r="CN39" t="s">
        <v>421</v>
      </c>
      <c r="CO39" t="s">
        <v>421</v>
      </c>
      <c r="CP39" t="s">
        <v>421</v>
      </c>
      <c r="CQ39" t="s">
        <v>421</v>
      </c>
      <c r="CR39" t="s">
        <v>421</v>
      </c>
      <c r="CS39" t="s">
        <v>421</v>
      </c>
      <c r="CT39">
        <f t="shared" si="46"/>
        <v>1800.1</v>
      </c>
      <c r="CU39">
        <f t="shared" si="47"/>
        <v>1513.2683999210442</v>
      </c>
      <c r="CV39">
        <f t="shared" si="48"/>
        <v>0.84065796340261334</v>
      </c>
      <c r="CW39">
        <f t="shared" si="49"/>
        <v>0.16086986936704387</v>
      </c>
      <c r="CX39">
        <v>6</v>
      </c>
      <c r="CY39">
        <v>0.5</v>
      </c>
      <c r="CZ39" t="s">
        <v>422</v>
      </c>
      <c r="DA39">
        <v>2</v>
      </c>
      <c r="DB39" t="b">
        <v>0</v>
      </c>
      <c r="DC39">
        <v>1657381409.5999999</v>
      </c>
      <c r="DD39">
        <v>73.269099999999995</v>
      </c>
      <c r="DE39">
        <v>75.021100000000004</v>
      </c>
      <c r="DF39">
        <v>23.1341</v>
      </c>
      <c r="DG39">
        <v>15.441599999999999</v>
      </c>
      <c r="DH39">
        <v>73.933899999999994</v>
      </c>
      <c r="DI39">
        <v>23.238600000000002</v>
      </c>
      <c r="DJ39">
        <v>500.16300000000001</v>
      </c>
      <c r="DK39">
        <v>99.542500000000004</v>
      </c>
      <c r="DL39">
        <v>0.10005799999999999</v>
      </c>
      <c r="DM39">
        <v>28.194099999999999</v>
      </c>
      <c r="DN39">
        <v>27.972000000000001</v>
      </c>
      <c r="DO39">
        <v>999.9</v>
      </c>
      <c r="DP39">
        <v>0</v>
      </c>
      <c r="DQ39">
        <v>0</v>
      </c>
      <c r="DR39">
        <v>9998.75</v>
      </c>
      <c r="DS39">
        <v>0</v>
      </c>
      <c r="DT39">
        <v>2071.9699999999998</v>
      </c>
      <c r="DU39">
        <v>-1.7520100000000001</v>
      </c>
      <c r="DV39">
        <v>75.004300000000001</v>
      </c>
      <c r="DW39">
        <v>76.197699999999998</v>
      </c>
      <c r="DX39">
        <v>7.6924900000000003</v>
      </c>
      <c r="DY39">
        <v>75.021100000000004</v>
      </c>
      <c r="DZ39">
        <v>15.441599999999999</v>
      </c>
      <c r="EA39">
        <v>2.3028300000000002</v>
      </c>
      <c r="EB39">
        <v>1.5370999999999999</v>
      </c>
      <c r="EC39">
        <v>19.696200000000001</v>
      </c>
      <c r="ED39">
        <v>13.3423</v>
      </c>
      <c r="EE39">
        <v>1800.1</v>
      </c>
      <c r="EF39">
        <v>0.97800900000000002</v>
      </c>
      <c r="EG39">
        <v>2.1990699999999998E-2</v>
      </c>
      <c r="EH39">
        <v>0</v>
      </c>
      <c r="EI39">
        <v>798.87599999999998</v>
      </c>
      <c r="EJ39">
        <v>5.0001199999999999</v>
      </c>
      <c r="EK39">
        <v>14581.2</v>
      </c>
      <c r="EL39">
        <v>14418.7</v>
      </c>
      <c r="EM39">
        <v>45.5</v>
      </c>
      <c r="EN39">
        <v>46.875</v>
      </c>
      <c r="EO39">
        <v>46.25</v>
      </c>
      <c r="EP39">
        <v>46.936999999999998</v>
      </c>
      <c r="EQ39">
        <v>47.436999999999998</v>
      </c>
      <c r="ER39">
        <v>1755.62</v>
      </c>
      <c r="ES39">
        <v>39.479999999999997</v>
      </c>
      <c r="ET39">
        <v>0</v>
      </c>
      <c r="EU39">
        <v>131.20000004768369</v>
      </c>
      <c r="EV39">
        <v>0</v>
      </c>
      <c r="EW39">
        <v>798.68565384615385</v>
      </c>
      <c r="EX39">
        <v>1.248376077588073</v>
      </c>
      <c r="EY39">
        <v>25.740170929782849</v>
      </c>
      <c r="EZ39">
        <v>14568.55769230769</v>
      </c>
      <c r="FA39">
        <v>15</v>
      </c>
      <c r="FB39">
        <v>1657381365.5999999</v>
      </c>
      <c r="FC39" t="s">
        <v>541</v>
      </c>
      <c r="FD39">
        <v>1657381346.5999999</v>
      </c>
      <c r="FE39">
        <v>1657381365.5999999</v>
      </c>
      <c r="FF39">
        <v>27</v>
      </c>
      <c r="FG39">
        <v>-7.0000000000000001E-3</v>
      </c>
      <c r="FH39">
        <v>3.0000000000000001E-3</v>
      </c>
      <c r="FI39">
        <v>-0.66500000000000004</v>
      </c>
      <c r="FJ39">
        <v>-0.104</v>
      </c>
      <c r="FK39">
        <v>75</v>
      </c>
      <c r="FL39">
        <v>15</v>
      </c>
      <c r="FM39">
        <v>0.2</v>
      </c>
      <c r="FN39">
        <v>0.01</v>
      </c>
      <c r="FO39">
        <v>-1.757756829268293</v>
      </c>
      <c r="FP39">
        <v>0.14681665505226291</v>
      </c>
      <c r="FQ39">
        <v>2.8425780675640739E-2</v>
      </c>
      <c r="FR39">
        <v>1</v>
      </c>
      <c r="FS39">
        <v>7.7247746341463426</v>
      </c>
      <c r="FT39">
        <v>3.4924808362388392E-2</v>
      </c>
      <c r="FU39">
        <v>2.8597376742866901E-2</v>
      </c>
      <c r="FV39">
        <v>1</v>
      </c>
      <c r="FW39">
        <v>2</v>
      </c>
      <c r="FX39">
        <v>2</v>
      </c>
      <c r="FY39" t="s">
        <v>424</v>
      </c>
      <c r="FZ39">
        <v>2.9334199999999999</v>
      </c>
      <c r="GA39">
        <v>2.7029800000000002</v>
      </c>
      <c r="GB39">
        <v>2.1145600000000001E-2</v>
      </c>
      <c r="GC39">
        <v>2.1678800000000002E-2</v>
      </c>
      <c r="GD39">
        <v>0.11225300000000001</v>
      </c>
      <c r="GE39">
        <v>8.36094E-2</v>
      </c>
      <c r="GF39">
        <v>34519.4</v>
      </c>
      <c r="GG39">
        <v>19010</v>
      </c>
      <c r="GH39">
        <v>31671.5</v>
      </c>
      <c r="GI39">
        <v>21125.3</v>
      </c>
      <c r="GJ39">
        <v>38052.800000000003</v>
      </c>
      <c r="GK39">
        <v>32935.1</v>
      </c>
      <c r="GL39">
        <v>47895.4</v>
      </c>
      <c r="GM39">
        <v>40404.1</v>
      </c>
      <c r="GN39">
        <v>1.9390499999999999</v>
      </c>
      <c r="GO39">
        <v>1.9384300000000001</v>
      </c>
      <c r="GP39">
        <v>7.5966099999999995E-2</v>
      </c>
      <c r="GQ39">
        <v>0</v>
      </c>
      <c r="GR39">
        <v>26.730399999999999</v>
      </c>
      <c r="GS39">
        <v>999.9</v>
      </c>
      <c r="GT39">
        <v>60.5</v>
      </c>
      <c r="GU39">
        <v>34.9</v>
      </c>
      <c r="GV39">
        <v>34.1432</v>
      </c>
      <c r="GW39">
        <v>60.444200000000002</v>
      </c>
      <c r="GX39">
        <v>21.149799999999999</v>
      </c>
      <c r="GY39">
        <v>1</v>
      </c>
      <c r="GZ39">
        <v>0.45155499999999998</v>
      </c>
      <c r="HA39">
        <v>2.3782899999999998</v>
      </c>
      <c r="HB39">
        <v>20.1325</v>
      </c>
      <c r="HC39">
        <v>5.1969200000000004</v>
      </c>
      <c r="HD39">
        <v>11.950100000000001</v>
      </c>
      <c r="HE39">
        <v>4.9947499999999998</v>
      </c>
      <c r="HF39">
        <v>3.2909999999999999</v>
      </c>
      <c r="HG39">
        <v>9999</v>
      </c>
      <c r="HH39">
        <v>9999</v>
      </c>
      <c r="HI39">
        <v>9999</v>
      </c>
      <c r="HJ39">
        <v>999.9</v>
      </c>
      <c r="HK39">
        <v>1.87592</v>
      </c>
      <c r="HL39">
        <v>1.87486</v>
      </c>
      <c r="HM39">
        <v>1.8751899999999999</v>
      </c>
      <c r="HN39">
        <v>1.87897</v>
      </c>
      <c r="HO39">
        <v>1.87256</v>
      </c>
      <c r="HP39">
        <v>1.87018</v>
      </c>
      <c r="HQ39">
        <v>1.87232</v>
      </c>
      <c r="HR39">
        <v>1.87557</v>
      </c>
      <c r="HS39">
        <v>0</v>
      </c>
      <c r="HT39">
        <v>0</v>
      </c>
      <c r="HU39">
        <v>0</v>
      </c>
      <c r="HV39">
        <v>0</v>
      </c>
      <c r="HW39" t="s">
        <v>425</v>
      </c>
      <c r="HX39" t="s">
        <v>426</v>
      </c>
      <c r="HY39" t="s">
        <v>427</v>
      </c>
      <c r="HZ39" t="s">
        <v>427</v>
      </c>
      <c r="IA39" t="s">
        <v>427</v>
      </c>
      <c r="IB39" t="s">
        <v>427</v>
      </c>
      <c r="IC39">
        <v>0</v>
      </c>
      <c r="ID39">
        <v>100</v>
      </c>
      <c r="IE39">
        <v>100</v>
      </c>
      <c r="IF39">
        <v>-0.66500000000000004</v>
      </c>
      <c r="IG39">
        <v>-0.1045</v>
      </c>
      <c r="IH39">
        <v>-0.66477999999999327</v>
      </c>
      <c r="II39">
        <v>0</v>
      </c>
      <c r="IJ39">
        <v>0</v>
      </c>
      <c r="IK39">
        <v>0</v>
      </c>
      <c r="IL39">
        <v>-0.1044800000000006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1.1000000000000001</v>
      </c>
      <c r="IU39">
        <v>0.7</v>
      </c>
      <c r="IV39">
        <v>0.30761699999999997</v>
      </c>
      <c r="IW39">
        <v>2.4182100000000002</v>
      </c>
      <c r="IX39">
        <v>1.5478499999999999</v>
      </c>
      <c r="IY39">
        <v>2.3046899999999999</v>
      </c>
      <c r="IZ39">
        <v>1.5930200000000001</v>
      </c>
      <c r="JA39">
        <v>2.3645</v>
      </c>
      <c r="JB39">
        <v>38.086300000000001</v>
      </c>
      <c r="JC39">
        <v>23.9299</v>
      </c>
      <c r="JD39">
        <v>18</v>
      </c>
      <c r="JE39">
        <v>511.32799999999997</v>
      </c>
      <c r="JF39">
        <v>488.79700000000003</v>
      </c>
      <c r="JG39">
        <v>23.6586</v>
      </c>
      <c r="JH39">
        <v>32.975900000000003</v>
      </c>
      <c r="JI39">
        <v>30.0002</v>
      </c>
      <c r="JJ39">
        <v>33.125</v>
      </c>
      <c r="JK39">
        <v>33.146299999999997</v>
      </c>
      <c r="JL39">
        <v>6.20045</v>
      </c>
      <c r="JM39">
        <v>56.9679</v>
      </c>
      <c r="JN39">
        <v>0</v>
      </c>
      <c r="JO39">
        <v>23.668600000000001</v>
      </c>
      <c r="JP39">
        <v>75</v>
      </c>
      <c r="JQ39">
        <v>15.491899999999999</v>
      </c>
      <c r="JR39">
        <v>99.483500000000006</v>
      </c>
      <c r="JS39">
        <v>98.795500000000004</v>
      </c>
    </row>
    <row r="40" spans="1:279" x14ac:dyDescent="0.25">
      <c r="A40">
        <v>24</v>
      </c>
      <c r="B40">
        <v>1657381519.5999999</v>
      </c>
      <c r="C40">
        <v>4265</v>
      </c>
      <c r="D40" t="s">
        <v>542</v>
      </c>
      <c r="E40" t="s">
        <v>543</v>
      </c>
      <c r="F40" t="s">
        <v>413</v>
      </c>
      <c r="G40" t="s">
        <v>414</v>
      </c>
      <c r="H40" t="s">
        <v>511</v>
      </c>
      <c r="I40" t="s">
        <v>512</v>
      </c>
      <c r="J40" t="s">
        <v>513</v>
      </c>
      <c r="K40">
        <v>1657381519.5999999</v>
      </c>
      <c r="L40">
        <f t="shared" si="0"/>
        <v>6.3217766907318505E-3</v>
      </c>
      <c r="M40">
        <f t="shared" si="1"/>
        <v>6.3217766907318502</v>
      </c>
      <c r="N40">
        <f t="shared" si="2"/>
        <v>-1.2357261106176654</v>
      </c>
      <c r="O40">
        <f t="shared" si="3"/>
        <v>51.1111</v>
      </c>
      <c r="P40">
        <f t="shared" si="4"/>
        <v>54.599707765960417</v>
      </c>
      <c r="Q40">
        <f t="shared" si="5"/>
        <v>5.4408221622251798</v>
      </c>
      <c r="R40">
        <f t="shared" si="6"/>
        <v>5.0931848721189912</v>
      </c>
      <c r="S40">
        <f t="shared" si="7"/>
        <v>0.44320904238807068</v>
      </c>
      <c r="T40">
        <f t="shared" si="8"/>
        <v>2.9183465301506812</v>
      </c>
      <c r="U40">
        <f t="shared" si="9"/>
        <v>0.40892528187208521</v>
      </c>
      <c r="V40">
        <f t="shared" si="10"/>
        <v>0.25843720786501678</v>
      </c>
      <c r="W40">
        <f t="shared" si="11"/>
        <v>289.58344784761647</v>
      </c>
      <c r="X40">
        <f t="shared" si="12"/>
        <v>28.374918420826038</v>
      </c>
      <c r="Y40">
        <f t="shared" si="13"/>
        <v>28.1113</v>
      </c>
      <c r="Z40">
        <f t="shared" si="14"/>
        <v>3.8195319492709183</v>
      </c>
      <c r="AA40">
        <f t="shared" si="15"/>
        <v>60.206664978892888</v>
      </c>
      <c r="AB40">
        <f t="shared" si="16"/>
        <v>2.3265119946423005</v>
      </c>
      <c r="AC40">
        <f t="shared" si="17"/>
        <v>3.8642100429544199</v>
      </c>
      <c r="AD40">
        <f t="shared" si="18"/>
        <v>1.4930199546286178</v>
      </c>
      <c r="AE40">
        <f t="shared" si="19"/>
        <v>-278.79035206127463</v>
      </c>
      <c r="AF40">
        <f t="shared" si="20"/>
        <v>31.435312847069969</v>
      </c>
      <c r="AG40">
        <f t="shared" si="21"/>
        <v>2.3529111713470514</v>
      </c>
      <c r="AH40">
        <f t="shared" si="22"/>
        <v>44.581319804758849</v>
      </c>
      <c r="AI40">
        <f t="shared" si="23"/>
        <v>-1.2357261106176654</v>
      </c>
      <c r="AJ40">
        <f t="shared" si="24"/>
        <v>6.3217766907318502</v>
      </c>
      <c r="AK40">
        <f t="shared" si="25"/>
        <v>-1.2284071051570795</v>
      </c>
      <c r="AL40">
        <v>50.846151730332508</v>
      </c>
      <c r="AM40">
        <v>52.338470909090923</v>
      </c>
      <c r="AN40">
        <v>1.024857695246064E-3</v>
      </c>
      <c r="AO40">
        <v>67.068415987502334</v>
      </c>
      <c r="AP40">
        <f t="shared" si="26"/>
        <v>6.3136063349904559</v>
      </c>
      <c r="AQ40">
        <v>15.93859621556938</v>
      </c>
      <c r="AR40">
        <v>23.35014606060605</v>
      </c>
      <c r="AS40">
        <v>-2.101400585862351E-3</v>
      </c>
      <c r="AT40">
        <v>78.173948960330435</v>
      </c>
      <c r="AU40">
        <v>0</v>
      </c>
      <c r="AV40">
        <v>0</v>
      </c>
      <c r="AW40">
        <f t="shared" si="27"/>
        <v>1</v>
      </c>
      <c r="AX40">
        <f t="shared" si="28"/>
        <v>0</v>
      </c>
      <c r="AY40">
        <f t="shared" si="29"/>
        <v>52315.580536404348</v>
      </c>
      <c r="AZ40" t="s">
        <v>418</v>
      </c>
      <c r="BA40">
        <v>10366.9</v>
      </c>
      <c r="BB40">
        <v>993.59653846153856</v>
      </c>
      <c r="BC40">
        <v>3431.87</v>
      </c>
      <c r="BD40">
        <f t="shared" si="30"/>
        <v>0.71047955241266758</v>
      </c>
      <c r="BE40">
        <v>-3.9894345373445681</v>
      </c>
      <c r="BF40" t="s">
        <v>544</v>
      </c>
      <c r="BG40">
        <v>10348.700000000001</v>
      </c>
      <c r="BH40">
        <v>802.52549999999997</v>
      </c>
      <c r="BI40">
        <v>978.28599999999994</v>
      </c>
      <c r="BJ40">
        <f t="shared" si="31"/>
        <v>0.17966167358011864</v>
      </c>
      <c r="BK40">
        <v>0.5</v>
      </c>
      <c r="BL40">
        <f t="shared" si="32"/>
        <v>1513.2767999210446</v>
      </c>
      <c r="BM40">
        <f t="shared" si="33"/>
        <v>-1.2357261106176654</v>
      </c>
      <c r="BN40">
        <f t="shared" si="34"/>
        <v>135.93892123189062</v>
      </c>
      <c r="BO40">
        <f t="shared" si="35"/>
        <v>1.8196990972640153E-3</v>
      </c>
      <c r="BP40">
        <f t="shared" si="36"/>
        <v>2.5080436600339779</v>
      </c>
      <c r="BQ40">
        <f t="shared" si="37"/>
        <v>575.62094556720115</v>
      </c>
      <c r="BR40" t="s">
        <v>545</v>
      </c>
      <c r="BS40">
        <v>609.33000000000004</v>
      </c>
      <c r="BT40">
        <f t="shared" si="38"/>
        <v>609.33000000000004</v>
      </c>
      <c r="BU40">
        <f t="shared" si="39"/>
        <v>0.37714533377764781</v>
      </c>
      <c r="BV40">
        <f t="shared" si="40"/>
        <v>0.47637252138466379</v>
      </c>
      <c r="BW40">
        <f t="shared" si="41"/>
        <v>0.86928227766479838</v>
      </c>
      <c r="BX40">
        <f t="shared" si="42"/>
        <v>-11.479707290604145</v>
      </c>
      <c r="BY40">
        <f t="shared" si="43"/>
        <v>1.0062792540307919</v>
      </c>
      <c r="BZ40">
        <f t="shared" si="44"/>
        <v>0.36169326514274902</v>
      </c>
      <c r="CA40">
        <f t="shared" si="45"/>
        <v>0.63830673485725098</v>
      </c>
      <c r="CB40">
        <v>965</v>
      </c>
      <c r="CC40">
        <v>300</v>
      </c>
      <c r="CD40">
        <v>300</v>
      </c>
      <c r="CE40">
        <v>300</v>
      </c>
      <c r="CF40">
        <v>10348.700000000001</v>
      </c>
      <c r="CG40">
        <v>943.74</v>
      </c>
      <c r="CH40">
        <v>-7.0729900000000004E-3</v>
      </c>
      <c r="CI40">
        <v>-0.26</v>
      </c>
      <c r="CJ40" t="s">
        <v>421</v>
      </c>
      <c r="CK40" t="s">
        <v>421</v>
      </c>
      <c r="CL40" t="s">
        <v>421</v>
      </c>
      <c r="CM40" t="s">
        <v>421</v>
      </c>
      <c r="CN40" t="s">
        <v>421</v>
      </c>
      <c r="CO40" t="s">
        <v>421</v>
      </c>
      <c r="CP40" t="s">
        <v>421</v>
      </c>
      <c r="CQ40" t="s">
        <v>421</v>
      </c>
      <c r="CR40" t="s">
        <v>421</v>
      </c>
      <c r="CS40" t="s">
        <v>421</v>
      </c>
      <c r="CT40">
        <f t="shared" si="46"/>
        <v>1800.11</v>
      </c>
      <c r="CU40">
        <f t="shared" si="47"/>
        <v>1513.2767999210446</v>
      </c>
      <c r="CV40">
        <f t="shared" si="48"/>
        <v>0.8406579597474847</v>
      </c>
      <c r="CW40">
        <f t="shared" si="49"/>
        <v>0.16086986231264561</v>
      </c>
      <c r="CX40">
        <v>6</v>
      </c>
      <c r="CY40">
        <v>0.5</v>
      </c>
      <c r="CZ40" t="s">
        <v>422</v>
      </c>
      <c r="DA40">
        <v>2</v>
      </c>
      <c r="DB40" t="b">
        <v>0</v>
      </c>
      <c r="DC40">
        <v>1657381519.5999999</v>
      </c>
      <c r="DD40">
        <v>51.1111</v>
      </c>
      <c r="DE40">
        <v>50.016100000000002</v>
      </c>
      <c r="DF40">
        <v>23.347000000000001</v>
      </c>
      <c r="DG40">
        <v>15.9389</v>
      </c>
      <c r="DH40">
        <v>51.830800000000004</v>
      </c>
      <c r="DI40">
        <v>23.445699999999999</v>
      </c>
      <c r="DJ40">
        <v>500.06200000000001</v>
      </c>
      <c r="DK40">
        <v>99.549400000000006</v>
      </c>
      <c r="DL40">
        <v>9.9890900000000005E-2</v>
      </c>
      <c r="DM40">
        <v>28.3111</v>
      </c>
      <c r="DN40">
        <v>28.1113</v>
      </c>
      <c r="DO40">
        <v>999.9</v>
      </c>
      <c r="DP40">
        <v>0</v>
      </c>
      <c r="DQ40">
        <v>0</v>
      </c>
      <c r="DR40">
        <v>9981.25</v>
      </c>
      <c r="DS40">
        <v>0</v>
      </c>
      <c r="DT40">
        <v>2062.98</v>
      </c>
      <c r="DU40">
        <v>1.09504</v>
      </c>
      <c r="DV40">
        <v>52.332999999999998</v>
      </c>
      <c r="DW40">
        <v>50.8262</v>
      </c>
      <c r="DX40">
        <v>7.4081299999999999</v>
      </c>
      <c r="DY40">
        <v>50.016100000000002</v>
      </c>
      <c r="DZ40">
        <v>15.9389</v>
      </c>
      <c r="EA40">
        <v>2.3241800000000001</v>
      </c>
      <c r="EB40">
        <v>1.5867100000000001</v>
      </c>
      <c r="EC40">
        <v>19.844999999999999</v>
      </c>
      <c r="ED40">
        <v>13.830299999999999</v>
      </c>
      <c r="EE40">
        <v>1800.11</v>
      </c>
      <c r="EF40">
        <v>0.97800900000000002</v>
      </c>
      <c r="EG40">
        <v>2.1990699999999998E-2</v>
      </c>
      <c r="EH40">
        <v>0</v>
      </c>
      <c r="EI40">
        <v>802.35299999999995</v>
      </c>
      <c r="EJ40">
        <v>5.0001199999999999</v>
      </c>
      <c r="EK40">
        <v>14629.9</v>
      </c>
      <c r="EL40">
        <v>14418.8</v>
      </c>
      <c r="EM40">
        <v>45.436999999999998</v>
      </c>
      <c r="EN40">
        <v>46.75</v>
      </c>
      <c r="EO40">
        <v>46.25</v>
      </c>
      <c r="EP40">
        <v>46.811999999999998</v>
      </c>
      <c r="EQ40">
        <v>47.186999999999998</v>
      </c>
      <c r="ER40">
        <v>1755.63</v>
      </c>
      <c r="ES40">
        <v>39.479999999999997</v>
      </c>
      <c r="ET40">
        <v>0</v>
      </c>
      <c r="EU40">
        <v>109.6000001430511</v>
      </c>
      <c r="EV40">
        <v>0</v>
      </c>
      <c r="EW40">
        <v>802.52549999999997</v>
      </c>
      <c r="EX40">
        <v>1.983555540770384</v>
      </c>
      <c r="EY40">
        <v>67.005128182014971</v>
      </c>
      <c r="EZ40">
        <v>14621.596153846151</v>
      </c>
      <c r="FA40">
        <v>15</v>
      </c>
      <c r="FB40">
        <v>1657381484.0999999</v>
      </c>
      <c r="FC40" t="s">
        <v>546</v>
      </c>
      <c r="FD40">
        <v>1657381470.0999999</v>
      </c>
      <c r="FE40">
        <v>1657381484.0999999</v>
      </c>
      <c r="FF40">
        <v>28</v>
      </c>
      <c r="FG40">
        <v>-5.5E-2</v>
      </c>
      <c r="FH40">
        <v>6.0000000000000001E-3</v>
      </c>
      <c r="FI40">
        <v>-0.72</v>
      </c>
      <c r="FJ40">
        <v>-9.9000000000000005E-2</v>
      </c>
      <c r="FK40">
        <v>50</v>
      </c>
      <c r="FL40">
        <v>15</v>
      </c>
      <c r="FM40">
        <v>0.28999999999999998</v>
      </c>
      <c r="FN40">
        <v>0.01</v>
      </c>
      <c r="FO40">
        <v>1.060504975609756</v>
      </c>
      <c r="FP40">
        <v>0.242054508710804</v>
      </c>
      <c r="FQ40">
        <v>4.3790240645375463E-2</v>
      </c>
      <c r="FR40">
        <v>1</v>
      </c>
      <c r="FS40">
        <v>7.442075853658535</v>
      </c>
      <c r="FT40">
        <v>8.1029686411156571E-2</v>
      </c>
      <c r="FU40">
        <v>3.9892091824382053E-2</v>
      </c>
      <c r="FV40">
        <v>1</v>
      </c>
      <c r="FW40">
        <v>2</v>
      </c>
      <c r="FX40">
        <v>2</v>
      </c>
      <c r="FY40" t="s">
        <v>424</v>
      </c>
      <c r="FZ40">
        <v>2.93316</v>
      </c>
      <c r="GA40">
        <v>2.7026500000000002</v>
      </c>
      <c r="GB40">
        <v>1.4856899999999999E-2</v>
      </c>
      <c r="GC40">
        <v>1.44894E-2</v>
      </c>
      <c r="GD40">
        <v>0.11296299999999999</v>
      </c>
      <c r="GE40">
        <v>8.5545099999999999E-2</v>
      </c>
      <c r="GF40">
        <v>34739.300000000003</v>
      </c>
      <c r="GG40">
        <v>19149.400000000001</v>
      </c>
      <c r="GH40">
        <v>31670</v>
      </c>
      <c r="GI40">
        <v>21125</v>
      </c>
      <c r="GJ40">
        <v>38020.400000000001</v>
      </c>
      <c r="GK40">
        <v>32864.800000000003</v>
      </c>
      <c r="GL40">
        <v>47893.1</v>
      </c>
      <c r="GM40">
        <v>40403.699999999997</v>
      </c>
      <c r="GN40">
        <v>1.9383999999999999</v>
      </c>
      <c r="GO40">
        <v>1.93855</v>
      </c>
      <c r="GP40">
        <v>8.0510999999999999E-2</v>
      </c>
      <c r="GQ40">
        <v>0</v>
      </c>
      <c r="GR40">
        <v>26.7956</v>
      </c>
      <c r="GS40">
        <v>999.9</v>
      </c>
      <c r="GT40">
        <v>60.5</v>
      </c>
      <c r="GU40">
        <v>35</v>
      </c>
      <c r="GV40">
        <v>34.328099999999999</v>
      </c>
      <c r="GW40">
        <v>61.114199999999997</v>
      </c>
      <c r="GX40">
        <v>21.534500000000001</v>
      </c>
      <c r="GY40">
        <v>1</v>
      </c>
      <c r="GZ40">
        <v>0.45696399999999998</v>
      </c>
      <c r="HA40">
        <v>3.3399200000000002</v>
      </c>
      <c r="HB40">
        <v>20.115100000000002</v>
      </c>
      <c r="HC40">
        <v>5.1978200000000001</v>
      </c>
      <c r="HD40">
        <v>11.950100000000001</v>
      </c>
      <c r="HE40">
        <v>4.9951999999999996</v>
      </c>
      <c r="HF40">
        <v>3.2909999999999999</v>
      </c>
      <c r="HG40">
        <v>9999</v>
      </c>
      <c r="HH40">
        <v>9999</v>
      </c>
      <c r="HI40">
        <v>9999</v>
      </c>
      <c r="HJ40">
        <v>999.9</v>
      </c>
      <c r="HK40">
        <v>1.87592</v>
      </c>
      <c r="HL40">
        <v>1.87487</v>
      </c>
      <c r="HM40">
        <v>1.8751800000000001</v>
      </c>
      <c r="HN40">
        <v>1.87897</v>
      </c>
      <c r="HO40">
        <v>1.87256</v>
      </c>
      <c r="HP40">
        <v>1.8701700000000001</v>
      </c>
      <c r="HQ40">
        <v>1.87232</v>
      </c>
      <c r="HR40">
        <v>1.8755900000000001</v>
      </c>
      <c r="HS40">
        <v>0</v>
      </c>
      <c r="HT40">
        <v>0</v>
      </c>
      <c r="HU40">
        <v>0</v>
      </c>
      <c r="HV40">
        <v>0</v>
      </c>
      <c r="HW40" t="s">
        <v>425</v>
      </c>
      <c r="HX40" t="s">
        <v>426</v>
      </c>
      <c r="HY40" t="s">
        <v>427</v>
      </c>
      <c r="HZ40" t="s">
        <v>427</v>
      </c>
      <c r="IA40" t="s">
        <v>427</v>
      </c>
      <c r="IB40" t="s">
        <v>427</v>
      </c>
      <c r="IC40">
        <v>0</v>
      </c>
      <c r="ID40">
        <v>100</v>
      </c>
      <c r="IE40">
        <v>100</v>
      </c>
      <c r="IF40">
        <v>-0.72</v>
      </c>
      <c r="IG40">
        <v>-9.8699999999999996E-2</v>
      </c>
      <c r="IH40">
        <v>-0.7196350000000109</v>
      </c>
      <c r="II40">
        <v>0</v>
      </c>
      <c r="IJ40">
        <v>0</v>
      </c>
      <c r="IK40">
        <v>0</v>
      </c>
      <c r="IL40">
        <v>-9.8665000000000447E-2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0.8</v>
      </c>
      <c r="IU40">
        <v>0.6</v>
      </c>
      <c r="IV40">
        <v>0.25268600000000002</v>
      </c>
      <c r="IW40">
        <v>2.4340799999999998</v>
      </c>
      <c r="IX40">
        <v>1.5478499999999999</v>
      </c>
      <c r="IY40">
        <v>2.3059099999999999</v>
      </c>
      <c r="IZ40">
        <v>1.5918000000000001</v>
      </c>
      <c r="JA40">
        <v>2.3791500000000001</v>
      </c>
      <c r="JB40">
        <v>38.110599999999998</v>
      </c>
      <c r="JC40">
        <v>23.912400000000002</v>
      </c>
      <c r="JD40">
        <v>18</v>
      </c>
      <c r="JE40">
        <v>511.13200000000001</v>
      </c>
      <c r="JF40">
        <v>489.14699999999999</v>
      </c>
      <c r="JG40">
        <v>23.3504</v>
      </c>
      <c r="JH40">
        <v>32.985999999999997</v>
      </c>
      <c r="JI40">
        <v>30.000599999999999</v>
      </c>
      <c r="JJ40">
        <v>33.154499999999999</v>
      </c>
      <c r="JK40">
        <v>33.180100000000003</v>
      </c>
      <c r="JL40">
        <v>5.1087199999999999</v>
      </c>
      <c r="JM40">
        <v>55.722700000000003</v>
      </c>
      <c r="JN40">
        <v>0</v>
      </c>
      <c r="JO40">
        <v>23.262899999999998</v>
      </c>
      <c r="JP40">
        <v>50</v>
      </c>
      <c r="JQ40">
        <v>15.886200000000001</v>
      </c>
      <c r="JR40">
        <v>99.478800000000007</v>
      </c>
      <c r="JS40">
        <v>98.794300000000007</v>
      </c>
    </row>
    <row r="41" spans="1:279" x14ac:dyDescent="0.25">
      <c r="A41">
        <v>25</v>
      </c>
      <c r="B41">
        <v>1657381638.0999999</v>
      </c>
      <c r="C41">
        <v>4383.5</v>
      </c>
      <c r="D41" t="s">
        <v>547</v>
      </c>
      <c r="E41" t="s">
        <v>548</v>
      </c>
      <c r="F41" t="s">
        <v>413</v>
      </c>
      <c r="G41" t="s">
        <v>414</v>
      </c>
      <c r="H41" t="s">
        <v>511</v>
      </c>
      <c r="I41" t="s">
        <v>512</v>
      </c>
      <c r="J41" t="s">
        <v>513</v>
      </c>
      <c r="K41">
        <v>1657381638.0999999</v>
      </c>
      <c r="L41">
        <f t="shared" si="0"/>
        <v>6.3702948162831091E-3</v>
      </c>
      <c r="M41">
        <f t="shared" si="1"/>
        <v>6.370294816283109</v>
      </c>
      <c r="N41">
        <f t="shared" si="2"/>
        <v>-3.6331949787356916</v>
      </c>
      <c r="O41">
        <f t="shared" si="3"/>
        <v>24.2074</v>
      </c>
      <c r="P41">
        <f t="shared" si="4"/>
        <v>37.175823122304379</v>
      </c>
      <c r="Q41">
        <f t="shared" si="5"/>
        <v>3.7044686149756911</v>
      </c>
      <c r="R41">
        <f t="shared" si="6"/>
        <v>2.4122008880647998</v>
      </c>
      <c r="S41">
        <f t="shared" si="7"/>
        <v>0.45539183502839936</v>
      </c>
      <c r="T41">
        <f t="shared" si="8"/>
        <v>2.9224682385613603</v>
      </c>
      <c r="U41">
        <f t="shared" si="9"/>
        <v>0.4193262542459914</v>
      </c>
      <c r="V41">
        <f t="shared" si="10"/>
        <v>0.26508082997321725</v>
      </c>
      <c r="W41">
        <f t="shared" si="11"/>
        <v>289.54514384759619</v>
      </c>
      <c r="X41">
        <f t="shared" si="12"/>
        <v>28.212478842027231</v>
      </c>
      <c r="Y41">
        <f t="shared" si="13"/>
        <v>27.977499999999999</v>
      </c>
      <c r="Z41">
        <f t="shared" si="14"/>
        <v>3.7898649389919017</v>
      </c>
      <c r="AA41">
        <f t="shared" si="15"/>
        <v>60.627457727895163</v>
      </c>
      <c r="AB41">
        <f t="shared" si="16"/>
        <v>2.3224785023639996</v>
      </c>
      <c r="AC41">
        <f t="shared" si="17"/>
        <v>3.8307370775591822</v>
      </c>
      <c r="AD41">
        <f t="shared" si="18"/>
        <v>1.4673864366279021</v>
      </c>
      <c r="AE41">
        <f t="shared" si="19"/>
        <v>-280.9300013980851</v>
      </c>
      <c r="AF41">
        <f t="shared" si="20"/>
        <v>29.006079423394752</v>
      </c>
      <c r="AG41">
        <f t="shared" si="21"/>
        <v>2.164965502955785</v>
      </c>
      <c r="AH41">
        <f t="shared" si="22"/>
        <v>39.786187375861644</v>
      </c>
      <c r="AI41">
        <f t="shared" si="23"/>
        <v>-3.6331949787356916</v>
      </c>
      <c r="AJ41">
        <f t="shared" si="24"/>
        <v>6.370294816283109</v>
      </c>
      <c r="AK41">
        <f t="shared" si="25"/>
        <v>-3.5845965006247478</v>
      </c>
      <c r="AL41">
        <v>20.411246235548319</v>
      </c>
      <c r="AM41">
        <v>24.783268484848492</v>
      </c>
      <c r="AN41">
        <v>-3.1313063787904229E-4</v>
      </c>
      <c r="AO41">
        <v>67.079686834424933</v>
      </c>
      <c r="AP41">
        <f t="shared" si="26"/>
        <v>6.305705634182031</v>
      </c>
      <c r="AQ41">
        <v>15.86254421506005</v>
      </c>
      <c r="AR41">
        <v>23.309709090909092</v>
      </c>
      <c r="AS41">
        <v>-9.2317488571257642E-3</v>
      </c>
      <c r="AT41">
        <v>78.212469303317505</v>
      </c>
      <c r="AU41">
        <v>0</v>
      </c>
      <c r="AV41">
        <v>0</v>
      </c>
      <c r="AW41">
        <f t="shared" si="27"/>
        <v>1</v>
      </c>
      <c r="AX41">
        <f t="shared" si="28"/>
        <v>0</v>
      </c>
      <c r="AY41">
        <f t="shared" si="29"/>
        <v>52459.807602801629</v>
      </c>
      <c r="AZ41" t="s">
        <v>418</v>
      </c>
      <c r="BA41">
        <v>10366.9</v>
      </c>
      <c r="BB41">
        <v>993.59653846153856</v>
      </c>
      <c r="BC41">
        <v>3431.87</v>
      </c>
      <c r="BD41">
        <f t="shared" si="30"/>
        <v>0.71047955241266758</v>
      </c>
      <c r="BE41">
        <v>-3.9894345373445681</v>
      </c>
      <c r="BF41" t="s">
        <v>549</v>
      </c>
      <c r="BG41">
        <v>10348.700000000001</v>
      </c>
      <c r="BH41">
        <v>815.42020000000014</v>
      </c>
      <c r="BI41">
        <v>952.58799999999997</v>
      </c>
      <c r="BJ41">
        <f t="shared" si="31"/>
        <v>0.14399488551188955</v>
      </c>
      <c r="BK41">
        <v>0.5</v>
      </c>
      <c r="BL41">
        <f t="shared" si="32"/>
        <v>1513.0751999210343</v>
      </c>
      <c r="BM41">
        <f t="shared" si="33"/>
        <v>-3.6331949787356916</v>
      </c>
      <c r="BN41">
        <f t="shared" si="34"/>
        <v>108.93754509175436</v>
      </c>
      <c r="BO41">
        <f t="shared" si="35"/>
        <v>2.3544074916267759E-4</v>
      </c>
      <c r="BP41">
        <f t="shared" si="36"/>
        <v>2.6026802773077136</v>
      </c>
      <c r="BQ41">
        <f t="shared" si="37"/>
        <v>566.62675580154519</v>
      </c>
      <c r="BR41" t="s">
        <v>550</v>
      </c>
      <c r="BS41">
        <v>629.63</v>
      </c>
      <c r="BT41">
        <f t="shared" si="38"/>
        <v>629.63</v>
      </c>
      <c r="BU41">
        <f t="shared" si="39"/>
        <v>0.33903219440093724</v>
      </c>
      <c r="BV41">
        <f t="shared" si="40"/>
        <v>0.42472333863846023</v>
      </c>
      <c r="BW41">
        <f t="shared" si="41"/>
        <v>0.88475005709717958</v>
      </c>
      <c r="BX41">
        <f t="shared" si="42"/>
        <v>-3.3448595133095962</v>
      </c>
      <c r="BY41">
        <f t="shared" si="43"/>
        <v>1.0168186789170333</v>
      </c>
      <c r="BZ41">
        <f t="shared" si="44"/>
        <v>0.32795184091212565</v>
      </c>
      <c r="CA41">
        <f t="shared" si="45"/>
        <v>0.67204815908787441</v>
      </c>
      <c r="CB41">
        <v>967</v>
      </c>
      <c r="CC41">
        <v>300</v>
      </c>
      <c r="CD41">
        <v>300</v>
      </c>
      <c r="CE41">
        <v>300</v>
      </c>
      <c r="CF41">
        <v>10348.700000000001</v>
      </c>
      <c r="CG41">
        <v>923.88</v>
      </c>
      <c r="CH41">
        <v>-7.0722900000000002E-3</v>
      </c>
      <c r="CI41">
        <v>0.83</v>
      </c>
      <c r="CJ41" t="s">
        <v>421</v>
      </c>
      <c r="CK41" t="s">
        <v>421</v>
      </c>
      <c r="CL41" t="s">
        <v>421</v>
      </c>
      <c r="CM41" t="s">
        <v>421</v>
      </c>
      <c r="CN41" t="s">
        <v>421</v>
      </c>
      <c r="CO41" t="s">
        <v>421</v>
      </c>
      <c r="CP41" t="s">
        <v>421</v>
      </c>
      <c r="CQ41" t="s">
        <v>421</v>
      </c>
      <c r="CR41" t="s">
        <v>421</v>
      </c>
      <c r="CS41" t="s">
        <v>421</v>
      </c>
      <c r="CT41">
        <f t="shared" si="46"/>
        <v>1799.87</v>
      </c>
      <c r="CU41">
        <f t="shared" si="47"/>
        <v>1513.0751999210343</v>
      </c>
      <c r="CV41">
        <f t="shared" si="48"/>
        <v>0.84065804748178163</v>
      </c>
      <c r="CW41">
        <f t="shared" si="49"/>
        <v>0.16087003163983854</v>
      </c>
      <c r="CX41">
        <v>6</v>
      </c>
      <c r="CY41">
        <v>0.5</v>
      </c>
      <c r="CZ41" t="s">
        <v>422</v>
      </c>
      <c r="DA41">
        <v>2</v>
      </c>
      <c r="DB41" t="b">
        <v>0</v>
      </c>
      <c r="DC41">
        <v>1657381638.0999999</v>
      </c>
      <c r="DD41">
        <v>24.2074</v>
      </c>
      <c r="DE41">
        <v>20.033000000000001</v>
      </c>
      <c r="DF41">
        <v>23.306999999999999</v>
      </c>
      <c r="DG41">
        <v>15.8415</v>
      </c>
      <c r="DH41">
        <v>25.061499999999999</v>
      </c>
      <c r="DI41">
        <v>23.395900000000001</v>
      </c>
      <c r="DJ41">
        <v>500.04599999999999</v>
      </c>
      <c r="DK41">
        <v>99.5471</v>
      </c>
      <c r="DL41">
        <v>0.100152</v>
      </c>
      <c r="DM41">
        <v>28.1616</v>
      </c>
      <c r="DN41">
        <v>27.977499999999999</v>
      </c>
      <c r="DO41">
        <v>999.9</v>
      </c>
      <c r="DP41">
        <v>0</v>
      </c>
      <c r="DQ41">
        <v>0</v>
      </c>
      <c r="DR41">
        <v>10005</v>
      </c>
      <c r="DS41">
        <v>0</v>
      </c>
      <c r="DT41">
        <v>1903.47</v>
      </c>
      <c r="DU41">
        <v>4.1743800000000002</v>
      </c>
      <c r="DV41">
        <v>24.785</v>
      </c>
      <c r="DW41">
        <v>20.355399999999999</v>
      </c>
      <c r="DX41">
        <v>7.4654199999999999</v>
      </c>
      <c r="DY41">
        <v>20.033000000000001</v>
      </c>
      <c r="DZ41">
        <v>15.8415</v>
      </c>
      <c r="EA41">
        <v>2.3201399999999999</v>
      </c>
      <c r="EB41">
        <v>1.57698</v>
      </c>
      <c r="EC41">
        <v>19.8169</v>
      </c>
      <c r="ED41">
        <v>13.7357</v>
      </c>
      <c r="EE41">
        <v>1799.87</v>
      </c>
      <c r="EF41">
        <v>0.97800600000000004</v>
      </c>
      <c r="EG41">
        <v>2.1994400000000001E-2</v>
      </c>
      <c r="EH41">
        <v>0</v>
      </c>
      <c r="EI41">
        <v>816.08</v>
      </c>
      <c r="EJ41">
        <v>5.0001199999999999</v>
      </c>
      <c r="EK41">
        <v>14794.1</v>
      </c>
      <c r="EL41">
        <v>14416.8</v>
      </c>
      <c r="EM41">
        <v>45.436999999999998</v>
      </c>
      <c r="EN41">
        <v>46.811999999999998</v>
      </c>
      <c r="EO41">
        <v>46.25</v>
      </c>
      <c r="EP41">
        <v>46.811999999999998</v>
      </c>
      <c r="EQ41">
        <v>47.311999999999998</v>
      </c>
      <c r="ER41">
        <v>1755.39</v>
      </c>
      <c r="ES41">
        <v>39.479999999999997</v>
      </c>
      <c r="ET41">
        <v>0</v>
      </c>
      <c r="EU41">
        <v>117.80000019073491</v>
      </c>
      <c r="EV41">
        <v>0</v>
      </c>
      <c r="EW41">
        <v>815.42020000000014</v>
      </c>
      <c r="EX41">
        <v>5.875615379000477</v>
      </c>
      <c r="EY41">
        <v>176.346153643419</v>
      </c>
      <c r="EZ41">
        <v>14775.84</v>
      </c>
      <c r="FA41">
        <v>15</v>
      </c>
      <c r="FB41">
        <v>1657381600.0999999</v>
      </c>
      <c r="FC41" t="s">
        <v>551</v>
      </c>
      <c r="FD41">
        <v>1657381580.5999999</v>
      </c>
      <c r="FE41">
        <v>1657381600.0999999</v>
      </c>
      <c r="FF41">
        <v>29</v>
      </c>
      <c r="FG41">
        <v>-0.13500000000000001</v>
      </c>
      <c r="FH41">
        <v>0.01</v>
      </c>
      <c r="FI41">
        <v>-0.85399999999999998</v>
      </c>
      <c r="FJ41">
        <v>-8.8999999999999996E-2</v>
      </c>
      <c r="FK41">
        <v>20</v>
      </c>
      <c r="FL41">
        <v>16</v>
      </c>
      <c r="FM41">
        <v>0.28000000000000003</v>
      </c>
      <c r="FN41">
        <v>0.01</v>
      </c>
      <c r="FO41">
        <v>4.2256292499999999</v>
      </c>
      <c r="FP41">
        <v>-7.9879812382749812E-2</v>
      </c>
      <c r="FQ41">
        <v>5.5131734073376473E-2</v>
      </c>
      <c r="FR41">
        <v>1</v>
      </c>
      <c r="FS41">
        <v>7.5069252500000001</v>
      </c>
      <c r="FT41">
        <v>-4.1781951219543013E-2</v>
      </c>
      <c r="FU41">
        <v>4.2736060709165753E-2</v>
      </c>
      <c r="FV41">
        <v>1</v>
      </c>
      <c r="FW41">
        <v>2</v>
      </c>
      <c r="FX41">
        <v>2</v>
      </c>
      <c r="FY41" t="s">
        <v>424</v>
      </c>
      <c r="FZ41">
        <v>2.9330799999999999</v>
      </c>
      <c r="GA41">
        <v>2.7031200000000002</v>
      </c>
      <c r="GB41">
        <v>7.1785399999999997E-3</v>
      </c>
      <c r="GC41">
        <v>5.7948299999999999E-3</v>
      </c>
      <c r="GD41">
        <v>0.11278000000000001</v>
      </c>
      <c r="GE41">
        <v>8.5158800000000007E-2</v>
      </c>
      <c r="GF41">
        <v>35006.9</v>
      </c>
      <c r="GG41">
        <v>19317.7</v>
      </c>
      <c r="GH41">
        <v>31667.5</v>
      </c>
      <c r="GI41">
        <v>21124.7</v>
      </c>
      <c r="GJ41">
        <v>38025.699999999997</v>
      </c>
      <c r="GK41">
        <v>32878.5</v>
      </c>
      <c r="GL41">
        <v>47890</v>
      </c>
      <c r="GM41">
        <v>40403.599999999999</v>
      </c>
      <c r="GN41">
        <v>1.93815</v>
      </c>
      <c r="GO41">
        <v>1.9368300000000001</v>
      </c>
      <c r="GP41">
        <v>7.3358400000000004E-2</v>
      </c>
      <c r="GQ41">
        <v>0</v>
      </c>
      <c r="GR41">
        <v>26.778600000000001</v>
      </c>
      <c r="GS41">
        <v>999.9</v>
      </c>
      <c r="GT41">
        <v>60.5</v>
      </c>
      <c r="GU41">
        <v>35.1</v>
      </c>
      <c r="GV41">
        <v>34.517699999999998</v>
      </c>
      <c r="GW41">
        <v>60.464199999999998</v>
      </c>
      <c r="GX41">
        <v>21.586500000000001</v>
      </c>
      <c r="GY41">
        <v>1</v>
      </c>
      <c r="GZ41">
        <v>0.456814</v>
      </c>
      <c r="HA41">
        <v>2.8029799999999998</v>
      </c>
      <c r="HB41">
        <v>20.125800000000002</v>
      </c>
      <c r="HC41">
        <v>5.1984199999999996</v>
      </c>
      <c r="HD41">
        <v>11.950100000000001</v>
      </c>
      <c r="HE41">
        <v>4.9953000000000003</v>
      </c>
      <c r="HF41">
        <v>3.2909999999999999</v>
      </c>
      <c r="HG41">
        <v>9999</v>
      </c>
      <c r="HH41">
        <v>9999</v>
      </c>
      <c r="HI41">
        <v>9999</v>
      </c>
      <c r="HJ41">
        <v>999.9</v>
      </c>
      <c r="HK41">
        <v>1.8759300000000001</v>
      </c>
      <c r="HL41">
        <v>1.87487</v>
      </c>
      <c r="HM41">
        <v>1.87521</v>
      </c>
      <c r="HN41">
        <v>1.87897</v>
      </c>
      <c r="HO41">
        <v>1.87256</v>
      </c>
      <c r="HP41">
        <v>1.8702000000000001</v>
      </c>
      <c r="HQ41">
        <v>1.87235</v>
      </c>
      <c r="HR41">
        <v>1.87561</v>
      </c>
      <c r="HS41">
        <v>0</v>
      </c>
      <c r="HT41">
        <v>0</v>
      </c>
      <c r="HU41">
        <v>0</v>
      </c>
      <c r="HV41">
        <v>0</v>
      </c>
      <c r="HW41" t="s">
        <v>425</v>
      </c>
      <c r="HX41" t="s">
        <v>426</v>
      </c>
      <c r="HY41" t="s">
        <v>427</v>
      </c>
      <c r="HZ41" t="s">
        <v>427</v>
      </c>
      <c r="IA41" t="s">
        <v>427</v>
      </c>
      <c r="IB41" t="s">
        <v>427</v>
      </c>
      <c r="IC41">
        <v>0</v>
      </c>
      <c r="ID41">
        <v>100</v>
      </c>
      <c r="IE41">
        <v>100</v>
      </c>
      <c r="IF41">
        <v>-0.85399999999999998</v>
      </c>
      <c r="IG41">
        <v>-8.8900000000000007E-2</v>
      </c>
      <c r="IH41">
        <v>-0.85412380952380929</v>
      </c>
      <c r="II41">
        <v>0</v>
      </c>
      <c r="IJ41">
        <v>0</v>
      </c>
      <c r="IK41">
        <v>0</v>
      </c>
      <c r="IL41">
        <v>-8.8899999999998869E-2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1</v>
      </c>
      <c r="IU41">
        <v>0.6</v>
      </c>
      <c r="IV41">
        <v>0.18920899999999999</v>
      </c>
      <c r="IW41">
        <v>2.4597199999999999</v>
      </c>
      <c r="IX41">
        <v>1.5490699999999999</v>
      </c>
      <c r="IY41">
        <v>2.3046899999999999</v>
      </c>
      <c r="IZ41">
        <v>1.5918000000000001</v>
      </c>
      <c r="JA41">
        <v>2.2875999999999999</v>
      </c>
      <c r="JB41">
        <v>38.183700000000002</v>
      </c>
      <c r="JC41">
        <v>23.912400000000002</v>
      </c>
      <c r="JD41">
        <v>18</v>
      </c>
      <c r="JE41">
        <v>511.245</v>
      </c>
      <c r="JF41">
        <v>488.22899999999998</v>
      </c>
      <c r="JG41">
        <v>23.125699999999998</v>
      </c>
      <c r="JH41">
        <v>33.018300000000004</v>
      </c>
      <c r="JI41">
        <v>30</v>
      </c>
      <c r="JJ41">
        <v>33.19</v>
      </c>
      <c r="JK41">
        <v>33.215499999999999</v>
      </c>
      <c r="JL41">
        <v>3.8241000000000001</v>
      </c>
      <c r="JM41">
        <v>56.476399999999998</v>
      </c>
      <c r="JN41">
        <v>0</v>
      </c>
      <c r="JO41">
        <v>23.1477</v>
      </c>
      <c r="JP41">
        <v>20</v>
      </c>
      <c r="JQ41">
        <v>15.738200000000001</v>
      </c>
      <c r="JR41">
        <v>99.471800000000002</v>
      </c>
      <c r="JS41">
        <v>98.793599999999998</v>
      </c>
    </row>
    <row r="42" spans="1:279" x14ac:dyDescent="0.25">
      <c r="A42">
        <v>26</v>
      </c>
      <c r="B42">
        <v>1657381771.5999999</v>
      </c>
      <c r="C42">
        <v>4517</v>
      </c>
      <c r="D42" t="s">
        <v>552</v>
      </c>
      <c r="E42" t="s">
        <v>553</v>
      </c>
      <c r="F42" t="s">
        <v>413</v>
      </c>
      <c r="G42" t="s">
        <v>414</v>
      </c>
      <c r="H42" t="s">
        <v>511</v>
      </c>
      <c r="I42" t="s">
        <v>512</v>
      </c>
      <c r="J42" t="s">
        <v>513</v>
      </c>
      <c r="K42">
        <v>1657381771.5999999</v>
      </c>
      <c r="L42">
        <f t="shared" si="0"/>
        <v>6.2435813391563668E-3</v>
      </c>
      <c r="M42">
        <f t="shared" si="1"/>
        <v>6.2435813391563668</v>
      </c>
      <c r="N42">
        <f t="shared" si="2"/>
        <v>23.741459076692493</v>
      </c>
      <c r="O42">
        <f t="shared" si="3"/>
        <v>368.79500000000002</v>
      </c>
      <c r="P42">
        <f t="shared" si="4"/>
        <v>269.64958934352586</v>
      </c>
      <c r="Q42">
        <f t="shared" si="5"/>
        <v>26.869793931631879</v>
      </c>
      <c r="R42">
        <f t="shared" si="6"/>
        <v>36.749344499804998</v>
      </c>
      <c r="S42">
        <f t="shared" si="7"/>
        <v>0.44524652167869272</v>
      </c>
      <c r="T42">
        <f t="shared" si="8"/>
        <v>2.9213700628396775</v>
      </c>
      <c r="U42">
        <f t="shared" si="9"/>
        <v>0.41069281832487492</v>
      </c>
      <c r="V42">
        <f t="shared" si="10"/>
        <v>0.25956369809102536</v>
      </c>
      <c r="W42">
        <f t="shared" si="11"/>
        <v>289.59461984762237</v>
      </c>
      <c r="X42">
        <f t="shared" si="12"/>
        <v>28.307398570353978</v>
      </c>
      <c r="Y42">
        <f t="shared" si="13"/>
        <v>27.950299999999999</v>
      </c>
      <c r="Z42">
        <f t="shared" si="14"/>
        <v>3.783858627856246</v>
      </c>
      <c r="AA42">
        <f t="shared" si="15"/>
        <v>60.224493904710449</v>
      </c>
      <c r="AB42">
        <f t="shared" si="16"/>
        <v>2.3153297746886996</v>
      </c>
      <c r="AC42">
        <f t="shared" si="17"/>
        <v>3.8444985164210843</v>
      </c>
      <c r="AD42">
        <f t="shared" si="18"/>
        <v>1.4685288531675464</v>
      </c>
      <c r="AE42">
        <f t="shared" si="19"/>
        <v>-275.34193705679576</v>
      </c>
      <c r="AF42">
        <f t="shared" si="20"/>
        <v>42.980904781710073</v>
      </c>
      <c r="AG42">
        <f t="shared" si="21"/>
        <v>3.2097795629680235</v>
      </c>
      <c r="AH42">
        <f t="shared" si="22"/>
        <v>60.443367135504722</v>
      </c>
      <c r="AI42">
        <f t="shared" si="23"/>
        <v>23.741459076692493</v>
      </c>
      <c r="AJ42">
        <f t="shared" si="24"/>
        <v>6.2435813391563668</v>
      </c>
      <c r="AK42">
        <f t="shared" si="25"/>
        <v>23.673803030120133</v>
      </c>
      <c r="AL42">
        <v>406.42059532154701</v>
      </c>
      <c r="AM42">
        <v>377.56138181818159</v>
      </c>
      <c r="AN42">
        <v>3.8671201036146771E-5</v>
      </c>
      <c r="AO42">
        <v>67.079234806478894</v>
      </c>
      <c r="AP42">
        <f t="shared" si="26"/>
        <v>6.2436275546019369</v>
      </c>
      <c r="AQ42">
        <v>15.91960485322128</v>
      </c>
      <c r="AR42">
        <v>23.234597575757579</v>
      </c>
      <c r="AS42">
        <v>1.5560145154451641E-4</v>
      </c>
      <c r="AT42">
        <v>78.211093392803562</v>
      </c>
      <c r="AU42">
        <v>0</v>
      </c>
      <c r="AV42">
        <v>0</v>
      </c>
      <c r="AW42">
        <f t="shared" si="27"/>
        <v>1</v>
      </c>
      <c r="AX42">
        <f t="shared" si="28"/>
        <v>0</v>
      </c>
      <c r="AY42">
        <f t="shared" si="29"/>
        <v>52417.550235034614</v>
      </c>
      <c r="AZ42" t="s">
        <v>418</v>
      </c>
      <c r="BA42">
        <v>10366.9</v>
      </c>
      <c r="BB42">
        <v>993.59653846153856</v>
      </c>
      <c r="BC42">
        <v>3431.87</v>
      </c>
      <c r="BD42">
        <f t="shared" si="30"/>
        <v>0.71047955241266758</v>
      </c>
      <c r="BE42">
        <v>-3.9894345373445681</v>
      </c>
      <c r="BF42" t="s">
        <v>554</v>
      </c>
      <c r="BG42">
        <v>10349.5</v>
      </c>
      <c r="BH42">
        <v>828.23487999999998</v>
      </c>
      <c r="BI42">
        <v>1164.25</v>
      </c>
      <c r="BJ42">
        <f t="shared" si="31"/>
        <v>0.28861079665020406</v>
      </c>
      <c r="BK42">
        <v>0.5</v>
      </c>
      <c r="BL42">
        <f t="shared" si="32"/>
        <v>1513.3355999210478</v>
      </c>
      <c r="BM42">
        <f t="shared" si="33"/>
        <v>23.741459076692493</v>
      </c>
      <c r="BN42">
        <f t="shared" si="34"/>
        <v>218.38249654616405</v>
      </c>
      <c r="BO42">
        <f t="shared" si="35"/>
        <v>1.8324351594903213E-2</v>
      </c>
      <c r="BP42">
        <f t="shared" si="36"/>
        <v>1.9477088254240926</v>
      </c>
      <c r="BQ42">
        <f t="shared" si="37"/>
        <v>635.33190474310663</v>
      </c>
      <c r="BR42" t="s">
        <v>555</v>
      </c>
      <c r="BS42">
        <v>593.29</v>
      </c>
      <c r="BT42">
        <f t="shared" si="38"/>
        <v>593.29</v>
      </c>
      <c r="BU42">
        <f t="shared" si="39"/>
        <v>0.49041013528022337</v>
      </c>
      <c r="BV42">
        <f t="shared" si="40"/>
        <v>0.58850903741067673</v>
      </c>
      <c r="BW42">
        <f t="shared" si="41"/>
        <v>0.79885717506640641</v>
      </c>
      <c r="BX42">
        <f t="shared" si="42"/>
        <v>1.9689909420575673</v>
      </c>
      <c r="BY42">
        <f t="shared" si="43"/>
        <v>0.93001053235809505</v>
      </c>
      <c r="BZ42">
        <f t="shared" si="44"/>
        <v>0.4215670400229708</v>
      </c>
      <c r="CA42">
        <f t="shared" si="45"/>
        <v>0.57843295997702926</v>
      </c>
      <c r="CB42">
        <v>969</v>
      </c>
      <c r="CC42">
        <v>300</v>
      </c>
      <c r="CD42">
        <v>300</v>
      </c>
      <c r="CE42">
        <v>300</v>
      </c>
      <c r="CF42">
        <v>10349.5</v>
      </c>
      <c r="CG42">
        <v>1096.42</v>
      </c>
      <c r="CH42">
        <v>-7.0736200000000001E-3</v>
      </c>
      <c r="CI42">
        <v>1.97</v>
      </c>
      <c r="CJ42" t="s">
        <v>421</v>
      </c>
      <c r="CK42" t="s">
        <v>421</v>
      </c>
      <c r="CL42" t="s">
        <v>421</v>
      </c>
      <c r="CM42" t="s">
        <v>421</v>
      </c>
      <c r="CN42" t="s">
        <v>421</v>
      </c>
      <c r="CO42" t="s">
        <v>421</v>
      </c>
      <c r="CP42" t="s">
        <v>421</v>
      </c>
      <c r="CQ42" t="s">
        <v>421</v>
      </c>
      <c r="CR42" t="s">
        <v>421</v>
      </c>
      <c r="CS42" t="s">
        <v>421</v>
      </c>
      <c r="CT42">
        <f t="shared" si="46"/>
        <v>1800.18</v>
      </c>
      <c r="CU42">
        <f t="shared" si="47"/>
        <v>1513.3355999210478</v>
      </c>
      <c r="CV42">
        <f t="shared" si="48"/>
        <v>0.84065793416272139</v>
      </c>
      <c r="CW42">
        <f t="shared" si="49"/>
        <v>0.16086981293405236</v>
      </c>
      <c r="CX42">
        <v>6</v>
      </c>
      <c r="CY42">
        <v>0.5</v>
      </c>
      <c r="CZ42" t="s">
        <v>422</v>
      </c>
      <c r="DA42">
        <v>2</v>
      </c>
      <c r="DB42" t="b">
        <v>0</v>
      </c>
      <c r="DC42">
        <v>1657381771.5999999</v>
      </c>
      <c r="DD42">
        <v>368.79500000000002</v>
      </c>
      <c r="DE42">
        <v>400.03800000000001</v>
      </c>
      <c r="DF42">
        <v>23.235299999999999</v>
      </c>
      <c r="DG42">
        <v>15.9194</v>
      </c>
      <c r="DH42">
        <v>369.14699999999999</v>
      </c>
      <c r="DI42">
        <v>23.328600000000002</v>
      </c>
      <c r="DJ42">
        <v>500.15800000000002</v>
      </c>
      <c r="DK42">
        <v>99.546899999999994</v>
      </c>
      <c r="DL42">
        <v>0.100179</v>
      </c>
      <c r="DM42">
        <v>28.223199999999999</v>
      </c>
      <c r="DN42">
        <v>27.950299999999999</v>
      </c>
      <c r="DO42">
        <v>999.9</v>
      </c>
      <c r="DP42">
        <v>0</v>
      </c>
      <c r="DQ42">
        <v>0</v>
      </c>
      <c r="DR42">
        <v>9998.75</v>
      </c>
      <c r="DS42">
        <v>0</v>
      </c>
      <c r="DT42">
        <v>2023.59</v>
      </c>
      <c r="DU42">
        <v>-31.243099999999998</v>
      </c>
      <c r="DV42">
        <v>377.56799999999998</v>
      </c>
      <c r="DW42">
        <v>406.50900000000001</v>
      </c>
      <c r="DX42">
        <v>7.3159000000000001</v>
      </c>
      <c r="DY42">
        <v>400.03800000000001</v>
      </c>
      <c r="DZ42">
        <v>15.9194</v>
      </c>
      <c r="EA42">
        <v>2.3130000000000002</v>
      </c>
      <c r="EB42">
        <v>1.58473</v>
      </c>
      <c r="EC42">
        <v>19.767299999999999</v>
      </c>
      <c r="ED42">
        <v>13.8111</v>
      </c>
      <c r="EE42">
        <v>1800.18</v>
      </c>
      <c r="EF42">
        <v>0.97800900000000002</v>
      </c>
      <c r="EG42">
        <v>2.1990699999999998E-2</v>
      </c>
      <c r="EH42">
        <v>0</v>
      </c>
      <c r="EI42">
        <v>828.904</v>
      </c>
      <c r="EJ42">
        <v>5.0001199999999999</v>
      </c>
      <c r="EK42">
        <v>15120.3</v>
      </c>
      <c r="EL42">
        <v>14419.3</v>
      </c>
      <c r="EM42">
        <v>45.375</v>
      </c>
      <c r="EN42">
        <v>46.75</v>
      </c>
      <c r="EO42">
        <v>46.186999999999998</v>
      </c>
      <c r="EP42">
        <v>46.811999999999998</v>
      </c>
      <c r="EQ42">
        <v>47.25</v>
      </c>
      <c r="ER42">
        <v>1755.7</v>
      </c>
      <c r="ES42">
        <v>39.479999999999997</v>
      </c>
      <c r="ET42">
        <v>0</v>
      </c>
      <c r="EU42">
        <v>133</v>
      </c>
      <c r="EV42">
        <v>0</v>
      </c>
      <c r="EW42">
        <v>828.23487999999998</v>
      </c>
      <c r="EX42">
        <v>3.323076922103338</v>
      </c>
      <c r="EY42">
        <v>99.546153902839364</v>
      </c>
      <c r="EZ42">
        <v>15102.603999999999</v>
      </c>
      <c r="FA42">
        <v>15</v>
      </c>
      <c r="FB42">
        <v>1657381718.5999999</v>
      </c>
      <c r="FC42" t="s">
        <v>556</v>
      </c>
      <c r="FD42">
        <v>1657381707.5999999</v>
      </c>
      <c r="FE42">
        <v>1657381718.5999999</v>
      </c>
      <c r="FF42">
        <v>30</v>
      </c>
      <c r="FG42">
        <v>0.502</v>
      </c>
      <c r="FH42">
        <v>-4.0000000000000001E-3</v>
      </c>
      <c r="FI42">
        <v>-0.35199999999999998</v>
      </c>
      <c r="FJ42">
        <v>-9.2999999999999999E-2</v>
      </c>
      <c r="FK42">
        <v>400</v>
      </c>
      <c r="FL42">
        <v>15</v>
      </c>
      <c r="FM42">
        <v>0.06</v>
      </c>
      <c r="FN42">
        <v>0.02</v>
      </c>
      <c r="FO42">
        <v>-31.225512195121951</v>
      </c>
      <c r="FP42">
        <v>0.33925296167244401</v>
      </c>
      <c r="FQ42">
        <v>4.2930989404846097E-2</v>
      </c>
      <c r="FR42">
        <v>1</v>
      </c>
      <c r="FS42">
        <v>7.3239860975609758</v>
      </c>
      <c r="FT42">
        <v>-9.5537351916378216E-2</v>
      </c>
      <c r="FU42">
        <v>1.1409212768218621E-2</v>
      </c>
      <c r="FV42">
        <v>1</v>
      </c>
      <c r="FW42">
        <v>2</v>
      </c>
      <c r="FX42">
        <v>2</v>
      </c>
      <c r="FY42" t="s">
        <v>424</v>
      </c>
      <c r="FZ42">
        <v>2.9333399999999998</v>
      </c>
      <c r="GA42">
        <v>2.7031000000000001</v>
      </c>
      <c r="GB42">
        <v>9.1662199999999999E-2</v>
      </c>
      <c r="GC42">
        <v>9.8165699999999995E-2</v>
      </c>
      <c r="GD42">
        <v>0.112541</v>
      </c>
      <c r="GE42">
        <v>8.5453299999999996E-2</v>
      </c>
      <c r="GF42">
        <v>32028</v>
      </c>
      <c r="GG42">
        <v>17522.900000000001</v>
      </c>
      <c r="GH42">
        <v>31667</v>
      </c>
      <c r="GI42">
        <v>21124.6</v>
      </c>
      <c r="GJ42">
        <v>38037.4</v>
      </c>
      <c r="GK42">
        <v>32869.1</v>
      </c>
      <c r="GL42">
        <v>47889.2</v>
      </c>
      <c r="GM42">
        <v>40403.4</v>
      </c>
      <c r="GN42">
        <v>1.9382299999999999</v>
      </c>
      <c r="GO42">
        <v>1.9371799999999999</v>
      </c>
      <c r="GP42">
        <v>7.1894399999999997E-2</v>
      </c>
      <c r="GQ42">
        <v>0</v>
      </c>
      <c r="GR42">
        <v>26.775300000000001</v>
      </c>
      <c r="GS42">
        <v>999.9</v>
      </c>
      <c r="GT42">
        <v>60.4</v>
      </c>
      <c r="GU42">
        <v>35.200000000000003</v>
      </c>
      <c r="GV42">
        <v>34.656199999999998</v>
      </c>
      <c r="GW42">
        <v>60.664200000000001</v>
      </c>
      <c r="GX42">
        <v>21.2179</v>
      </c>
      <c r="GY42">
        <v>1</v>
      </c>
      <c r="GZ42">
        <v>0.457208</v>
      </c>
      <c r="HA42">
        <v>2.3919000000000001</v>
      </c>
      <c r="HB42">
        <v>20.1327</v>
      </c>
      <c r="HC42">
        <v>5.1969200000000004</v>
      </c>
      <c r="HD42">
        <v>11.950100000000001</v>
      </c>
      <c r="HE42">
        <v>4.9955999999999996</v>
      </c>
      <c r="HF42">
        <v>3.2910300000000001</v>
      </c>
      <c r="HG42">
        <v>9999</v>
      </c>
      <c r="HH42">
        <v>9999</v>
      </c>
      <c r="HI42">
        <v>9999</v>
      </c>
      <c r="HJ42">
        <v>999.9</v>
      </c>
      <c r="HK42">
        <v>1.8759300000000001</v>
      </c>
      <c r="HL42">
        <v>1.8748800000000001</v>
      </c>
      <c r="HM42">
        <v>1.8751500000000001</v>
      </c>
      <c r="HN42">
        <v>1.87897</v>
      </c>
      <c r="HO42">
        <v>1.87256</v>
      </c>
      <c r="HP42">
        <v>1.8701399999999999</v>
      </c>
      <c r="HQ42">
        <v>1.87226</v>
      </c>
      <c r="HR42">
        <v>1.87558</v>
      </c>
      <c r="HS42">
        <v>0</v>
      </c>
      <c r="HT42">
        <v>0</v>
      </c>
      <c r="HU42">
        <v>0</v>
      </c>
      <c r="HV42">
        <v>0</v>
      </c>
      <c r="HW42" t="s">
        <v>425</v>
      </c>
      <c r="HX42" t="s">
        <v>426</v>
      </c>
      <c r="HY42" t="s">
        <v>427</v>
      </c>
      <c r="HZ42" t="s">
        <v>427</v>
      </c>
      <c r="IA42" t="s">
        <v>427</v>
      </c>
      <c r="IB42" t="s">
        <v>427</v>
      </c>
      <c r="IC42">
        <v>0</v>
      </c>
      <c r="ID42">
        <v>100</v>
      </c>
      <c r="IE42">
        <v>100</v>
      </c>
      <c r="IF42">
        <v>-0.35199999999999998</v>
      </c>
      <c r="IG42">
        <v>-9.3299999999999994E-2</v>
      </c>
      <c r="IH42">
        <v>-0.35249999999996362</v>
      </c>
      <c r="II42">
        <v>0</v>
      </c>
      <c r="IJ42">
        <v>0</v>
      </c>
      <c r="IK42">
        <v>0</v>
      </c>
      <c r="IL42">
        <v>-9.3289999999996098E-2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1.1000000000000001</v>
      </c>
      <c r="IU42">
        <v>0.9</v>
      </c>
      <c r="IV42">
        <v>1.00464</v>
      </c>
      <c r="IW42">
        <v>2.3852500000000001</v>
      </c>
      <c r="IX42">
        <v>1.5490699999999999</v>
      </c>
      <c r="IY42">
        <v>2.3046899999999999</v>
      </c>
      <c r="IZ42">
        <v>1.5918000000000001</v>
      </c>
      <c r="JA42">
        <v>2.36206</v>
      </c>
      <c r="JB42">
        <v>38.232399999999998</v>
      </c>
      <c r="JC42">
        <v>23.921099999999999</v>
      </c>
      <c r="JD42">
        <v>18</v>
      </c>
      <c r="JE42">
        <v>511.55</v>
      </c>
      <c r="JF42">
        <v>488.74700000000001</v>
      </c>
      <c r="JG42">
        <v>23.5731</v>
      </c>
      <c r="JH42">
        <v>33.044800000000002</v>
      </c>
      <c r="JI42">
        <v>29.9998</v>
      </c>
      <c r="JJ42">
        <v>33.2226</v>
      </c>
      <c r="JK42">
        <v>33.250999999999998</v>
      </c>
      <c r="JL42">
        <v>20.163399999999999</v>
      </c>
      <c r="JM42">
        <v>56.219799999999999</v>
      </c>
      <c r="JN42">
        <v>0</v>
      </c>
      <c r="JO42">
        <v>23.613800000000001</v>
      </c>
      <c r="JP42">
        <v>400</v>
      </c>
      <c r="JQ42">
        <v>15.9802</v>
      </c>
      <c r="JR42">
        <v>99.470200000000006</v>
      </c>
      <c r="JS42">
        <v>98.793300000000002</v>
      </c>
    </row>
    <row r="43" spans="1:279" x14ac:dyDescent="0.25">
      <c r="A43">
        <v>27</v>
      </c>
      <c r="B43">
        <v>1657381920.0999999</v>
      </c>
      <c r="C43">
        <v>4665.5</v>
      </c>
      <c r="D43" t="s">
        <v>557</v>
      </c>
      <c r="E43" t="s">
        <v>558</v>
      </c>
      <c r="F43" t="s">
        <v>413</v>
      </c>
      <c r="G43" t="s">
        <v>414</v>
      </c>
      <c r="H43" t="s">
        <v>511</v>
      </c>
      <c r="I43" t="s">
        <v>512</v>
      </c>
      <c r="J43" t="s">
        <v>513</v>
      </c>
      <c r="K43">
        <v>1657381920.0999999</v>
      </c>
      <c r="L43">
        <f t="shared" si="0"/>
        <v>6.2311898320316058E-3</v>
      </c>
      <c r="M43">
        <f t="shared" si="1"/>
        <v>6.2311898320316059</v>
      </c>
      <c r="N43">
        <f t="shared" si="2"/>
        <v>25.339361886790378</v>
      </c>
      <c r="O43">
        <f t="shared" si="3"/>
        <v>366.85700000000003</v>
      </c>
      <c r="P43">
        <f t="shared" si="4"/>
        <v>261.09574939144454</v>
      </c>
      <c r="Q43">
        <f t="shared" si="5"/>
        <v>26.017687068198349</v>
      </c>
      <c r="R43">
        <f t="shared" si="6"/>
        <v>36.556591392333104</v>
      </c>
      <c r="S43">
        <f t="shared" si="7"/>
        <v>0.4425385335043498</v>
      </c>
      <c r="T43">
        <f t="shared" si="8"/>
        <v>2.9211792280473983</v>
      </c>
      <c r="U43">
        <f t="shared" si="9"/>
        <v>0.40838455072752772</v>
      </c>
      <c r="V43">
        <f t="shared" si="10"/>
        <v>0.25808893260273569</v>
      </c>
      <c r="W43">
        <f t="shared" si="11"/>
        <v>289.56589184760719</v>
      </c>
      <c r="X43">
        <f t="shared" si="12"/>
        <v>28.438754677664278</v>
      </c>
      <c r="Y43">
        <f t="shared" si="13"/>
        <v>28.0246</v>
      </c>
      <c r="Z43">
        <f t="shared" si="14"/>
        <v>3.8002852478532092</v>
      </c>
      <c r="AA43">
        <f t="shared" si="15"/>
        <v>60.067217816949238</v>
      </c>
      <c r="AB43">
        <f t="shared" si="16"/>
        <v>2.3265830986684</v>
      </c>
      <c r="AC43">
        <f t="shared" si="17"/>
        <v>3.8732992524449923</v>
      </c>
      <c r="AD43">
        <f t="shared" si="18"/>
        <v>1.4737021491848092</v>
      </c>
      <c r="AE43">
        <f t="shared" si="19"/>
        <v>-274.7954715925938</v>
      </c>
      <c r="AF43">
        <f t="shared" si="20"/>
        <v>51.48237429394073</v>
      </c>
      <c r="AG43">
        <f t="shared" si="21"/>
        <v>3.8487961529038519</v>
      </c>
      <c r="AH43">
        <f t="shared" si="22"/>
        <v>70.101590701857958</v>
      </c>
      <c r="AI43">
        <f t="shared" si="23"/>
        <v>25.339361886790378</v>
      </c>
      <c r="AJ43">
        <f t="shared" si="24"/>
        <v>6.2311898320316059</v>
      </c>
      <c r="AK43">
        <f t="shared" si="25"/>
        <v>25.324635042271769</v>
      </c>
      <c r="AL43">
        <v>406.50764434982841</v>
      </c>
      <c r="AM43">
        <v>375.62559393939392</v>
      </c>
      <c r="AN43">
        <v>1.097114195356723E-5</v>
      </c>
      <c r="AO43">
        <v>67.05267761514817</v>
      </c>
      <c r="AP43">
        <f t="shared" si="26"/>
        <v>6.2341394075723562</v>
      </c>
      <c r="AQ43">
        <v>16.042557254950999</v>
      </c>
      <c r="AR43">
        <v>23.347801212121212</v>
      </c>
      <c r="AS43">
        <v>5.0594880192034523E-5</v>
      </c>
      <c r="AT43">
        <v>78.152106378344456</v>
      </c>
      <c r="AU43">
        <v>0</v>
      </c>
      <c r="AV43">
        <v>0</v>
      </c>
      <c r="AW43">
        <f t="shared" si="27"/>
        <v>1</v>
      </c>
      <c r="AX43">
        <f t="shared" si="28"/>
        <v>0</v>
      </c>
      <c r="AY43">
        <f t="shared" si="29"/>
        <v>52389.792761944671</v>
      </c>
      <c r="AZ43" t="s">
        <v>418</v>
      </c>
      <c r="BA43">
        <v>10366.9</v>
      </c>
      <c r="BB43">
        <v>993.59653846153856</v>
      </c>
      <c r="BC43">
        <v>3431.87</v>
      </c>
      <c r="BD43">
        <f t="shared" si="30"/>
        <v>0.71047955241266758</v>
      </c>
      <c r="BE43">
        <v>-3.9894345373445681</v>
      </c>
      <c r="BF43" t="s">
        <v>559</v>
      </c>
      <c r="BG43">
        <v>10350.9</v>
      </c>
      <c r="BH43">
        <v>855.78555999999992</v>
      </c>
      <c r="BI43">
        <v>1245.71</v>
      </c>
      <c r="BJ43">
        <f t="shared" si="31"/>
        <v>0.31301381541450268</v>
      </c>
      <c r="BK43">
        <v>0.5</v>
      </c>
      <c r="BL43">
        <f t="shared" si="32"/>
        <v>1513.18439992104</v>
      </c>
      <c r="BM43">
        <f t="shared" si="33"/>
        <v>25.339361886790378</v>
      </c>
      <c r="BN43">
        <f t="shared" si="34"/>
        <v>236.82381122249473</v>
      </c>
      <c r="BO43">
        <f t="shared" si="35"/>
        <v>1.9382169433986605E-2</v>
      </c>
      <c r="BP43">
        <f t="shared" si="36"/>
        <v>1.7549509918038708</v>
      </c>
      <c r="BQ43">
        <f t="shared" si="37"/>
        <v>658.842491851413</v>
      </c>
      <c r="BR43" t="s">
        <v>560</v>
      </c>
      <c r="BS43">
        <v>604.66999999999996</v>
      </c>
      <c r="BT43">
        <f t="shared" si="38"/>
        <v>604.66999999999996</v>
      </c>
      <c r="BU43">
        <f t="shared" si="39"/>
        <v>0.51459810068153911</v>
      </c>
      <c r="BV43">
        <f t="shared" si="40"/>
        <v>0.60826850118557352</v>
      </c>
      <c r="BW43">
        <f t="shared" si="41"/>
        <v>0.77325976230899829</v>
      </c>
      <c r="BX43">
        <f t="shared" si="42"/>
        <v>1.5466228483817581</v>
      </c>
      <c r="BY43">
        <f t="shared" si="43"/>
        <v>0.8966016464045885</v>
      </c>
      <c r="BZ43">
        <f t="shared" si="44"/>
        <v>0.42978256680549826</v>
      </c>
      <c r="CA43">
        <f t="shared" si="45"/>
        <v>0.5702174331945018</v>
      </c>
      <c r="CB43">
        <v>971</v>
      </c>
      <c r="CC43">
        <v>300</v>
      </c>
      <c r="CD43">
        <v>300</v>
      </c>
      <c r="CE43">
        <v>300</v>
      </c>
      <c r="CF43">
        <v>10350.9</v>
      </c>
      <c r="CG43">
        <v>1160.82</v>
      </c>
      <c r="CH43">
        <v>-7.0767199999999999E-3</v>
      </c>
      <c r="CI43">
        <v>-0.08</v>
      </c>
      <c r="CJ43" t="s">
        <v>421</v>
      </c>
      <c r="CK43" t="s">
        <v>421</v>
      </c>
      <c r="CL43" t="s">
        <v>421</v>
      </c>
      <c r="CM43" t="s">
        <v>421</v>
      </c>
      <c r="CN43" t="s">
        <v>421</v>
      </c>
      <c r="CO43" t="s">
        <v>421</v>
      </c>
      <c r="CP43" t="s">
        <v>421</v>
      </c>
      <c r="CQ43" t="s">
        <v>421</v>
      </c>
      <c r="CR43" t="s">
        <v>421</v>
      </c>
      <c r="CS43" t="s">
        <v>421</v>
      </c>
      <c r="CT43">
        <f t="shared" si="46"/>
        <v>1800</v>
      </c>
      <c r="CU43">
        <f t="shared" si="47"/>
        <v>1513.18439992104</v>
      </c>
      <c r="CV43">
        <f t="shared" si="48"/>
        <v>0.84065799995613333</v>
      </c>
      <c r="CW43">
        <f t="shared" si="49"/>
        <v>0.16086993991533732</v>
      </c>
      <c r="CX43">
        <v>6</v>
      </c>
      <c r="CY43">
        <v>0.5</v>
      </c>
      <c r="CZ43" t="s">
        <v>422</v>
      </c>
      <c r="DA43">
        <v>2</v>
      </c>
      <c r="DB43" t="b">
        <v>0</v>
      </c>
      <c r="DC43">
        <v>1657381920.0999999</v>
      </c>
      <c r="DD43">
        <v>366.85700000000003</v>
      </c>
      <c r="DE43">
        <v>400.00400000000002</v>
      </c>
      <c r="DF43">
        <v>23.347999999999999</v>
      </c>
      <c r="DG43">
        <v>16.0459</v>
      </c>
      <c r="DH43">
        <v>367.23599999999999</v>
      </c>
      <c r="DI43">
        <v>23.438500000000001</v>
      </c>
      <c r="DJ43">
        <v>500.05099999999999</v>
      </c>
      <c r="DK43">
        <v>99.548500000000004</v>
      </c>
      <c r="DL43">
        <v>9.9568299999999998E-2</v>
      </c>
      <c r="DM43">
        <v>28.351500000000001</v>
      </c>
      <c r="DN43">
        <v>28.0246</v>
      </c>
      <c r="DO43">
        <v>999.9</v>
      </c>
      <c r="DP43">
        <v>0</v>
      </c>
      <c r="DQ43">
        <v>0</v>
      </c>
      <c r="DR43">
        <v>9997.5</v>
      </c>
      <c r="DS43">
        <v>0</v>
      </c>
      <c r="DT43">
        <v>2035.4</v>
      </c>
      <c r="DU43">
        <v>-33.147100000000002</v>
      </c>
      <c r="DV43">
        <v>375.62700000000001</v>
      </c>
      <c r="DW43">
        <v>406.52699999999999</v>
      </c>
      <c r="DX43">
        <v>7.3021200000000004</v>
      </c>
      <c r="DY43">
        <v>400.00400000000002</v>
      </c>
      <c r="DZ43">
        <v>16.0459</v>
      </c>
      <c r="EA43">
        <v>2.3242600000000002</v>
      </c>
      <c r="EB43">
        <v>1.59735</v>
      </c>
      <c r="EC43">
        <v>19.845600000000001</v>
      </c>
      <c r="ED43">
        <v>13.933199999999999</v>
      </c>
      <c r="EE43">
        <v>1800</v>
      </c>
      <c r="EF43">
        <v>0.97800600000000004</v>
      </c>
      <c r="EG43">
        <v>2.1994400000000001E-2</v>
      </c>
      <c r="EH43">
        <v>0</v>
      </c>
      <c r="EI43">
        <v>856.62599999999998</v>
      </c>
      <c r="EJ43">
        <v>5.0001199999999999</v>
      </c>
      <c r="EK43">
        <v>15623.9</v>
      </c>
      <c r="EL43">
        <v>14417.9</v>
      </c>
      <c r="EM43">
        <v>45.186999999999998</v>
      </c>
      <c r="EN43">
        <v>46.5</v>
      </c>
      <c r="EO43">
        <v>45.936999999999998</v>
      </c>
      <c r="EP43">
        <v>46.625</v>
      </c>
      <c r="EQ43">
        <v>47.061999999999998</v>
      </c>
      <c r="ER43">
        <v>1755.52</v>
      </c>
      <c r="ES43">
        <v>39.479999999999997</v>
      </c>
      <c r="ET43">
        <v>0</v>
      </c>
      <c r="EU43">
        <v>147.9000000953674</v>
      </c>
      <c r="EV43">
        <v>0</v>
      </c>
      <c r="EW43">
        <v>855.78555999999992</v>
      </c>
      <c r="EX43">
        <v>8.4963846029443246</v>
      </c>
      <c r="EY43">
        <v>172.23076916406151</v>
      </c>
      <c r="EZ43">
        <v>15589.548000000001</v>
      </c>
      <c r="FA43">
        <v>15</v>
      </c>
      <c r="FB43">
        <v>1657381855.0999999</v>
      </c>
      <c r="FC43" t="s">
        <v>561</v>
      </c>
      <c r="FD43">
        <v>1657381850.5999999</v>
      </c>
      <c r="FE43">
        <v>1657381855.0999999</v>
      </c>
      <c r="FF43">
        <v>31</v>
      </c>
      <c r="FG43">
        <v>-2.7E-2</v>
      </c>
      <c r="FH43">
        <v>3.0000000000000001E-3</v>
      </c>
      <c r="FI43">
        <v>-0.379</v>
      </c>
      <c r="FJ43">
        <v>-0.09</v>
      </c>
      <c r="FK43">
        <v>400</v>
      </c>
      <c r="FL43">
        <v>16</v>
      </c>
      <c r="FM43">
        <v>0.09</v>
      </c>
      <c r="FN43">
        <v>0.01</v>
      </c>
      <c r="FO43">
        <v>-33.076504999999997</v>
      </c>
      <c r="FP43">
        <v>-0.44650356472795472</v>
      </c>
      <c r="FQ43">
        <v>4.5603903067609863E-2</v>
      </c>
      <c r="FR43">
        <v>1</v>
      </c>
      <c r="FS43">
        <v>7.308607499999999</v>
      </c>
      <c r="FT43">
        <v>-3.2009155722332087E-2</v>
      </c>
      <c r="FU43">
        <v>3.3152320808655222E-3</v>
      </c>
      <c r="FV43">
        <v>1</v>
      </c>
      <c r="FW43">
        <v>2</v>
      </c>
      <c r="FX43">
        <v>2</v>
      </c>
      <c r="FY43" t="s">
        <v>424</v>
      </c>
      <c r="FZ43">
        <v>2.9330799999999999</v>
      </c>
      <c r="GA43">
        <v>2.70248</v>
      </c>
      <c r="GB43">
        <v>9.1286999999999993E-2</v>
      </c>
      <c r="GC43">
        <v>9.8158300000000004E-2</v>
      </c>
      <c r="GD43">
        <v>0.112916</v>
      </c>
      <c r="GE43">
        <v>8.5940799999999998E-2</v>
      </c>
      <c r="GF43">
        <v>32039.7</v>
      </c>
      <c r="GG43">
        <v>17522.599999999999</v>
      </c>
      <c r="GH43">
        <v>31665.5</v>
      </c>
      <c r="GI43">
        <v>21124</v>
      </c>
      <c r="GJ43">
        <v>38019.599999999999</v>
      </c>
      <c r="GK43">
        <v>32850.800000000003</v>
      </c>
      <c r="GL43">
        <v>47887.199999999997</v>
      </c>
      <c r="GM43">
        <v>40402.6</v>
      </c>
      <c r="GN43">
        <v>1.9382999999999999</v>
      </c>
      <c r="GO43">
        <v>1.9367000000000001</v>
      </c>
      <c r="GP43">
        <v>7.2367500000000001E-2</v>
      </c>
      <c r="GQ43">
        <v>0</v>
      </c>
      <c r="GR43">
        <v>26.841999999999999</v>
      </c>
      <c r="GS43">
        <v>999.9</v>
      </c>
      <c r="GT43">
        <v>60.2</v>
      </c>
      <c r="GU43">
        <v>35.299999999999997</v>
      </c>
      <c r="GV43">
        <v>34.730899999999998</v>
      </c>
      <c r="GW43">
        <v>60.554299999999998</v>
      </c>
      <c r="GX43">
        <v>21.610600000000002</v>
      </c>
      <c r="GY43">
        <v>1</v>
      </c>
      <c r="GZ43">
        <v>0.45865299999999998</v>
      </c>
      <c r="HA43">
        <v>2.6329799999999999</v>
      </c>
      <c r="HB43">
        <v>20.128699999999998</v>
      </c>
      <c r="HC43">
        <v>5.1987199999999998</v>
      </c>
      <c r="HD43">
        <v>11.9499</v>
      </c>
      <c r="HE43">
        <v>4.9955999999999996</v>
      </c>
      <c r="HF43">
        <v>3.2909999999999999</v>
      </c>
      <c r="HG43">
        <v>9999</v>
      </c>
      <c r="HH43">
        <v>9999</v>
      </c>
      <c r="HI43">
        <v>9999</v>
      </c>
      <c r="HJ43">
        <v>999.9</v>
      </c>
      <c r="HK43">
        <v>1.87592</v>
      </c>
      <c r="HL43">
        <v>1.87487</v>
      </c>
      <c r="HM43">
        <v>1.87517</v>
      </c>
      <c r="HN43">
        <v>1.87897</v>
      </c>
      <c r="HO43">
        <v>1.87256</v>
      </c>
      <c r="HP43">
        <v>1.8701399999999999</v>
      </c>
      <c r="HQ43">
        <v>1.8722799999999999</v>
      </c>
      <c r="HR43">
        <v>1.87558</v>
      </c>
      <c r="HS43">
        <v>0</v>
      </c>
      <c r="HT43">
        <v>0</v>
      </c>
      <c r="HU43">
        <v>0</v>
      </c>
      <c r="HV43">
        <v>0</v>
      </c>
      <c r="HW43" t="s">
        <v>425</v>
      </c>
      <c r="HX43" t="s">
        <v>426</v>
      </c>
      <c r="HY43" t="s">
        <v>427</v>
      </c>
      <c r="HZ43" t="s">
        <v>427</v>
      </c>
      <c r="IA43" t="s">
        <v>427</v>
      </c>
      <c r="IB43" t="s">
        <v>427</v>
      </c>
      <c r="IC43">
        <v>0</v>
      </c>
      <c r="ID43">
        <v>100</v>
      </c>
      <c r="IE43">
        <v>100</v>
      </c>
      <c r="IF43">
        <v>-0.379</v>
      </c>
      <c r="IG43">
        <v>-9.0499999999999997E-2</v>
      </c>
      <c r="IH43">
        <v>-0.37923809523812219</v>
      </c>
      <c r="II43">
        <v>0</v>
      </c>
      <c r="IJ43">
        <v>0</v>
      </c>
      <c r="IK43">
        <v>0</v>
      </c>
      <c r="IL43">
        <v>-9.0440000000000964E-2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1.2</v>
      </c>
      <c r="IU43">
        <v>1.1000000000000001</v>
      </c>
      <c r="IV43">
        <v>1.00464</v>
      </c>
      <c r="IW43">
        <v>2.3877000000000002</v>
      </c>
      <c r="IX43">
        <v>1.5490699999999999</v>
      </c>
      <c r="IY43">
        <v>2.3046899999999999</v>
      </c>
      <c r="IZ43">
        <v>1.5918000000000001</v>
      </c>
      <c r="JA43">
        <v>2.3754900000000001</v>
      </c>
      <c r="JB43">
        <v>38.207999999999998</v>
      </c>
      <c r="JC43">
        <v>23.921099999999999</v>
      </c>
      <c r="JD43">
        <v>18</v>
      </c>
      <c r="JE43">
        <v>511.69099999999997</v>
      </c>
      <c r="JF43">
        <v>488.53300000000002</v>
      </c>
      <c r="JG43">
        <v>23.713799999999999</v>
      </c>
      <c r="JH43">
        <v>33.041899999999998</v>
      </c>
      <c r="JI43">
        <v>30</v>
      </c>
      <c r="JJ43">
        <v>33.234400000000001</v>
      </c>
      <c r="JK43">
        <v>33.265799999999999</v>
      </c>
      <c r="JL43">
        <v>20.163699999999999</v>
      </c>
      <c r="JM43">
        <v>55.843000000000004</v>
      </c>
      <c r="JN43">
        <v>0</v>
      </c>
      <c r="JO43">
        <v>23.683199999999999</v>
      </c>
      <c r="JP43">
        <v>400</v>
      </c>
      <c r="JQ43">
        <v>16.039100000000001</v>
      </c>
      <c r="JR43">
        <v>99.465800000000002</v>
      </c>
      <c r="JS43">
        <v>98.790899999999993</v>
      </c>
    </row>
    <row r="44" spans="1:279" x14ac:dyDescent="0.25">
      <c r="A44">
        <v>28</v>
      </c>
      <c r="B44">
        <v>1657382024.0999999</v>
      </c>
      <c r="C44">
        <v>4769.5</v>
      </c>
      <c r="D44" t="s">
        <v>562</v>
      </c>
      <c r="E44" t="s">
        <v>563</v>
      </c>
      <c r="F44" t="s">
        <v>413</v>
      </c>
      <c r="G44" t="s">
        <v>414</v>
      </c>
      <c r="H44" t="s">
        <v>511</v>
      </c>
      <c r="I44" t="s">
        <v>512</v>
      </c>
      <c r="J44" t="s">
        <v>513</v>
      </c>
      <c r="K44">
        <v>1657382024.0999999</v>
      </c>
      <c r="L44">
        <f t="shared" si="0"/>
        <v>6.2585722355824394E-3</v>
      </c>
      <c r="M44">
        <f t="shared" si="1"/>
        <v>6.2585722355824398</v>
      </c>
      <c r="N44">
        <f t="shared" si="2"/>
        <v>25.459825662844704</v>
      </c>
      <c r="O44">
        <f t="shared" si="3"/>
        <v>366.74200000000002</v>
      </c>
      <c r="P44">
        <f t="shared" si="4"/>
        <v>261.25924817714019</v>
      </c>
      <c r="Q44">
        <f t="shared" si="5"/>
        <v>26.033606537163315</v>
      </c>
      <c r="R44">
        <f t="shared" si="6"/>
        <v>36.544608450296202</v>
      </c>
      <c r="S44">
        <f t="shared" si="7"/>
        <v>0.44605694470592755</v>
      </c>
      <c r="T44">
        <f t="shared" si="8"/>
        <v>2.9198332495880552</v>
      </c>
      <c r="U44">
        <f t="shared" si="9"/>
        <v>0.41136585573057105</v>
      </c>
      <c r="V44">
        <f t="shared" si="10"/>
        <v>0.25999531465368497</v>
      </c>
      <c r="W44">
        <f t="shared" si="11"/>
        <v>289.5329548475508</v>
      </c>
      <c r="X44">
        <f t="shared" si="12"/>
        <v>28.462859085075518</v>
      </c>
      <c r="Y44">
        <f t="shared" si="13"/>
        <v>28.058800000000002</v>
      </c>
      <c r="Z44">
        <f t="shared" si="14"/>
        <v>3.8078672428968163</v>
      </c>
      <c r="AA44">
        <f t="shared" si="15"/>
        <v>60.267014894206838</v>
      </c>
      <c r="AB44">
        <f t="shared" si="16"/>
        <v>2.3385870906476804</v>
      </c>
      <c r="AC44">
        <f t="shared" si="17"/>
        <v>3.8803765123473486</v>
      </c>
      <c r="AD44">
        <f t="shared" si="18"/>
        <v>1.4692801522491359</v>
      </c>
      <c r="AE44">
        <f t="shared" si="19"/>
        <v>-276.00303558918557</v>
      </c>
      <c r="AF44">
        <f t="shared" si="20"/>
        <v>51.017893654195198</v>
      </c>
      <c r="AG44">
        <f t="shared" si="21"/>
        <v>3.8170767904681542</v>
      </c>
      <c r="AH44">
        <f t="shared" si="22"/>
        <v>68.364889703028581</v>
      </c>
      <c r="AI44">
        <f t="shared" si="23"/>
        <v>25.459825662844704</v>
      </c>
      <c r="AJ44">
        <f t="shared" si="24"/>
        <v>6.2585722355824398</v>
      </c>
      <c r="AK44">
        <f t="shared" si="25"/>
        <v>25.463601098080439</v>
      </c>
      <c r="AL44">
        <v>406.5866805331724</v>
      </c>
      <c r="AM44">
        <v>375.54948484848478</v>
      </c>
      <c r="AN44">
        <v>-2.907427876554475E-3</v>
      </c>
      <c r="AO44">
        <v>67.068418560423424</v>
      </c>
      <c r="AP44">
        <f t="shared" si="26"/>
        <v>6.2067985292694452</v>
      </c>
      <c r="AQ44">
        <v>16.140406955290182</v>
      </c>
      <c r="AR44">
        <v>23.473532727272719</v>
      </c>
      <c r="AS44">
        <v>-9.8144634636585359E-3</v>
      </c>
      <c r="AT44">
        <v>78.174053025380957</v>
      </c>
      <c r="AU44">
        <v>0</v>
      </c>
      <c r="AV44">
        <v>0</v>
      </c>
      <c r="AW44">
        <f t="shared" si="27"/>
        <v>1</v>
      </c>
      <c r="AX44">
        <f t="shared" si="28"/>
        <v>0</v>
      </c>
      <c r="AY44">
        <f t="shared" si="29"/>
        <v>52345.689596013064</v>
      </c>
      <c r="AZ44" t="s">
        <v>418</v>
      </c>
      <c r="BA44">
        <v>10366.9</v>
      </c>
      <c r="BB44">
        <v>993.59653846153856</v>
      </c>
      <c r="BC44">
        <v>3431.87</v>
      </c>
      <c r="BD44">
        <f t="shared" si="30"/>
        <v>0.71047955241266758</v>
      </c>
      <c r="BE44">
        <v>-3.9894345373445681</v>
      </c>
      <c r="BF44" t="s">
        <v>564</v>
      </c>
      <c r="BG44">
        <v>10353.200000000001</v>
      </c>
      <c r="BH44">
        <v>861.80180769230765</v>
      </c>
      <c r="BI44">
        <v>1266.03</v>
      </c>
      <c r="BJ44">
        <f t="shared" si="31"/>
        <v>0.3192880044767441</v>
      </c>
      <c r="BK44">
        <v>0.5</v>
      </c>
      <c r="BL44">
        <f t="shared" si="32"/>
        <v>1513.0082999210108</v>
      </c>
      <c r="BM44">
        <f t="shared" si="33"/>
        <v>25.459825662844704</v>
      </c>
      <c r="BN44">
        <f t="shared" si="34"/>
        <v>241.54270041926534</v>
      </c>
      <c r="BO44">
        <f t="shared" si="35"/>
        <v>1.9464044051659676E-2</v>
      </c>
      <c r="BP44">
        <f t="shared" si="36"/>
        <v>1.7107335529173875</v>
      </c>
      <c r="BQ44">
        <f t="shared" si="37"/>
        <v>664.48313099850157</v>
      </c>
      <c r="BR44" t="s">
        <v>565</v>
      </c>
      <c r="BS44">
        <v>610.26</v>
      </c>
      <c r="BT44">
        <f t="shared" si="38"/>
        <v>610.26</v>
      </c>
      <c r="BU44">
        <f t="shared" si="39"/>
        <v>0.51797350773678352</v>
      </c>
      <c r="BV44">
        <f t="shared" si="40"/>
        <v>0.61641763470072175</v>
      </c>
      <c r="BW44">
        <f t="shared" si="41"/>
        <v>0.76759013471032511</v>
      </c>
      <c r="BX44">
        <f t="shared" si="42"/>
        <v>1.4837685136949468</v>
      </c>
      <c r="BY44">
        <f t="shared" si="43"/>
        <v>0.8882678805983617</v>
      </c>
      <c r="BZ44">
        <f t="shared" si="44"/>
        <v>0.43649830203973028</v>
      </c>
      <c r="CA44">
        <f t="shared" si="45"/>
        <v>0.56350169796026972</v>
      </c>
      <c r="CB44">
        <v>973</v>
      </c>
      <c r="CC44">
        <v>300</v>
      </c>
      <c r="CD44">
        <v>300</v>
      </c>
      <c r="CE44">
        <v>300</v>
      </c>
      <c r="CF44">
        <v>10353.200000000001</v>
      </c>
      <c r="CG44">
        <v>1177.58</v>
      </c>
      <c r="CH44">
        <v>-7.0761299999999999E-3</v>
      </c>
      <c r="CI44">
        <v>-0.19</v>
      </c>
      <c r="CJ44" t="s">
        <v>421</v>
      </c>
      <c r="CK44" t="s">
        <v>421</v>
      </c>
      <c r="CL44" t="s">
        <v>421</v>
      </c>
      <c r="CM44" t="s">
        <v>421</v>
      </c>
      <c r="CN44" t="s">
        <v>421</v>
      </c>
      <c r="CO44" t="s">
        <v>421</v>
      </c>
      <c r="CP44" t="s">
        <v>421</v>
      </c>
      <c r="CQ44" t="s">
        <v>421</v>
      </c>
      <c r="CR44" t="s">
        <v>421</v>
      </c>
      <c r="CS44" t="s">
        <v>421</v>
      </c>
      <c r="CT44">
        <f t="shared" si="46"/>
        <v>1799.79</v>
      </c>
      <c r="CU44">
        <f t="shared" si="47"/>
        <v>1513.0082999210108</v>
      </c>
      <c r="CV44">
        <f t="shared" si="48"/>
        <v>0.84065824341784923</v>
      </c>
      <c r="CW44">
        <f t="shared" si="49"/>
        <v>0.16087040979644893</v>
      </c>
      <c r="CX44">
        <v>6</v>
      </c>
      <c r="CY44">
        <v>0.5</v>
      </c>
      <c r="CZ44" t="s">
        <v>422</v>
      </c>
      <c r="DA44">
        <v>2</v>
      </c>
      <c r="DB44" t="b">
        <v>0</v>
      </c>
      <c r="DC44">
        <v>1657382024.0999999</v>
      </c>
      <c r="DD44">
        <v>366.74200000000002</v>
      </c>
      <c r="DE44">
        <v>400.04300000000001</v>
      </c>
      <c r="DF44">
        <v>23.468800000000002</v>
      </c>
      <c r="DG44">
        <v>16.135899999999999</v>
      </c>
      <c r="DH44">
        <v>367.12599999999998</v>
      </c>
      <c r="DI44">
        <v>23.553799999999999</v>
      </c>
      <c r="DJ44">
        <v>500.077</v>
      </c>
      <c r="DK44">
        <v>99.546700000000001</v>
      </c>
      <c r="DL44">
        <v>9.9941100000000005E-2</v>
      </c>
      <c r="DM44">
        <v>28.382899999999999</v>
      </c>
      <c r="DN44">
        <v>28.058800000000002</v>
      </c>
      <c r="DO44">
        <v>999.9</v>
      </c>
      <c r="DP44">
        <v>0</v>
      </c>
      <c r="DQ44">
        <v>0</v>
      </c>
      <c r="DR44">
        <v>9990</v>
      </c>
      <c r="DS44">
        <v>0</v>
      </c>
      <c r="DT44">
        <v>2037.37</v>
      </c>
      <c r="DU44">
        <v>-33.301000000000002</v>
      </c>
      <c r="DV44">
        <v>375.55599999999998</v>
      </c>
      <c r="DW44">
        <v>406.60399999999998</v>
      </c>
      <c r="DX44">
        <v>7.33291</v>
      </c>
      <c r="DY44">
        <v>400.04300000000001</v>
      </c>
      <c r="DZ44">
        <v>16.135899999999999</v>
      </c>
      <c r="EA44">
        <v>2.3362400000000001</v>
      </c>
      <c r="EB44">
        <v>1.6062700000000001</v>
      </c>
      <c r="EC44">
        <v>19.9285</v>
      </c>
      <c r="ED44">
        <v>14.0191</v>
      </c>
      <c r="EE44">
        <v>1799.79</v>
      </c>
      <c r="EF44">
        <v>0.97799800000000003</v>
      </c>
      <c r="EG44">
        <v>2.2001799999999998E-2</v>
      </c>
      <c r="EH44">
        <v>0</v>
      </c>
      <c r="EI44">
        <v>862.58399999999995</v>
      </c>
      <c r="EJ44">
        <v>5.0001199999999999</v>
      </c>
      <c r="EK44">
        <v>15669</v>
      </c>
      <c r="EL44">
        <v>14416.1</v>
      </c>
      <c r="EM44">
        <v>45.125</v>
      </c>
      <c r="EN44">
        <v>46.375</v>
      </c>
      <c r="EO44">
        <v>45.875</v>
      </c>
      <c r="EP44">
        <v>46.5</v>
      </c>
      <c r="EQ44">
        <v>46.936999999999998</v>
      </c>
      <c r="ER44">
        <v>1755.3</v>
      </c>
      <c r="ES44">
        <v>39.49</v>
      </c>
      <c r="ET44">
        <v>0</v>
      </c>
      <c r="EU44">
        <v>103.7000000476837</v>
      </c>
      <c r="EV44">
        <v>0</v>
      </c>
      <c r="EW44">
        <v>861.80180769230765</v>
      </c>
      <c r="EX44">
        <v>7.0247863279724214</v>
      </c>
      <c r="EY44">
        <v>96.030769518844849</v>
      </c>
      <c r="EZ44">
        <v>15662.696153846149</v>
      </c>
      <c r="FA44">
        <v>15</v>
      </c>
      <c r="FB44">
        <v>1657381988.5999999</v>
      </c>
      <c r="FC44" t="s">
        <v>566</v>
      </c>
      <c r="FD44">
        <v>1657381981.5999999</v>
      </c>
      <c r="FE44">
        <v>1657381988.5999999</v>
      </c>
      <c r="FF44">
        <v>32</v>
      </c>
      <c r="FG44">
        <v>-5.0000000000000001E-3</v>
      </c>
      <c r="FH44">
        <v>5.0000000000000001E-3</v>
      </c>
      <c r="FI44">
        <v>-0.38400000000000001</v>
      </c>
      <c r="FJ44">
        <v>-8.5000000000000006E-2</v>
      </c>
      <c r="FK44">
        <v>400</v>
      </c>
      <c r="FL44">
        <v>16</v>
      </c>
      <c r="FM44">
        <v>0.03</v>
      </c>
      <c r="FN44">
        <v>0.01</v>
      </c>
      <c r="FO44">
        <v>-33.266955000000003</v>
      </c>
      <c r="FP44">
        <v>6.4977861163368122E-2</v>
      </c>
      <c r="FQ44">
        <v>4.7304423418957478E-2</v>
      </c>
      <c r="FR44">
        <v>1</v>
      </c>
      <c r="FS44">
        <v>7.3567349999999996</v>
      </c>
      <c r="FT44">
        <v>9.8373883677270027E-2</v>
      </c>
      <c r="FU44">
        <v>2.2450285298855292E-2</v>
      </c>
      <c r="FV44">
        <v>1</v>
      </c>
      <c r="FW44">
        <v>2</v>
      </c>
      <c r="FX44">
        <v>2</v>
      </c>
      <c r="FY44" t="s">
        <v>424</v>
      </c>
      <c r="FZ44">
        <v>2.9331299999999998</v>
      </c>
      <c r="GA44">
        <v>2.7027800000000002</v>
      </c>
      <c r="GB44">
        <v>9.1261999999999996E-2</v>
      </c>
      <c r="GC44">
        <v>9.8162399999999997E-2</v>
      </c>
      <c r="GD44">
        <v>0.113305</v>
      </c>
      <c r="GE44">
        <v>8.6284E-2</v>
      </c>
      <c r="GF44">
        <v>32040</v>
      </c>
      <c r="GG44">
        <v>17522.7</v>
      </c>
      <c r="GH44">
        <v>31665</v>
      </c>
      <c r="GI44">
        <v>21124.3</v>
      </c>
      <c r="GJ44">
        <v>38002.1</v>
      </c>
      <c r="GK44">
        <v>32838.9</v>
      </c>
      <c r="GL44">
        <v>47886.3</v>
      </c>
      <c r="GM44">
        <v>40403.1</v>
      </c>
      <c r="GN44">
        <v>1.93825</v>
      </c>
      <c r="GO44">
        <v>1.9362200000000001</v>
      </c>
      <c r="GP44">
        <v>7.1395200000000006E-2</v>
      </c>
      <c r="GQ44">
        <v>0</v>
      </c>
      <c r="GR44">
        <v>26.892199999999999</v>
      </c>
      <c r="GS44">
        <v>999.9</v>
      </c>
      <c r="GT44">
        <v>60.1</v>
      </c>
      <c r="GU44">
        <v>35.299999999999997</v>
      </c>
      <c r="GV44">
        <v>34.669699999999999</v>
      </c>
      <c r="GW44">
        <v>60.564300000000003</v>
      </c>
      <c r="GX44">
        <v>21.286100000000001</v>
      </c>
      <c r="GY44">
        <v>1</v>
      </c>
      <c r="GZ44">
        <v>0.46027200000000001</v>
      </c>
      <c r="HA44">
        <v>2.8936999999999999</v>
      </c>
      <c r="HB44">
        <v>20.123899999999999</v>
      </c>
      <c r="HC44">
        <v>5.1976699999999996</v>
      </c>
      <c r="HD44">
        <v>11.950100000000001</v>
      </c>
      <c r="HE44">
        <v>4.9954499999999999</v>
      </c>
      <c r="HF44">
        <v>3.2909999999999999</v>
      </c>
      <c r="HG44">
        <v>9999</v>
      </c>
      <c r="HH44">
        <v>9999</v>
      </c>
      <c r="HI44">
        <v>9999</v>
      </c>
      <c r="HJ44">
        <v>999.9</v>
      </c>
      <c r="HK44">
        <v>1.87592</v>
      </c>
      <c r="HL44">
        <v>1.87486</v>
      </c>
      <c r="HM44">
        <v>1.8751500000000001</v>
      </c>
      <c r="HN44">
        <v>1.87897</v>
      </c>
      <c r="HO44">
        <v>1.87256</v>
      </c>
      <c r="HP44">
        <v>1.87016</v>
      </c>
      <c r="HQ44">
        <v>1.8723000000000001</v>
      </c>
      <c r="HR44">
        <v>1.8755599999999999</v>
      </c>
      <c r="HS44">
        <v>0</v>
      </c>
      <c r="HT44">
        <v>0</v>
      </c>
      <c r="HU44">
        <v>0</v>
      </c>
      <c r="HV44">
        <v>0</v>
      </c>
      <c r="HW44" t="s">
        <v>425</v>
      </c>
      <c r="HX44" t="s">
        <v>426</v>
      </c>
      <c r="HY44" t="s">
        <v>427</v>
      </c>
      <c r="HZ44" t="s">
        <v>427</v>
      </c>
      <c r="IA44" t="s">
        <v>427</v>
      </c>
      <c r="IB44" t="s">
        <v>427</v>
      </c>
      <c r="IC44">
        <v>0</v>
      </c>
      <c r="ID44">
        <v>100</v>
      </c>
      <c r="IE44">
        <v>100</v>
      </c>
      <c r="IF44">
        <v>-0.38400000000000001</v>
      </c>
      <c r="IG44">
        <v>-8.5000000000000006E-2</v>
      </c>
      <c r="IH44">
        <v>-0.38414999999992011</v>
      </c>
      <c r="II44">
        <v>0</v>
      </c>
      <c r="IJ44">
        <v>0</v>
      </c>
      <c r="IK44">
        <v>0</v>
      </c>
      <c r="IL44">
        <v>-8.5080000000004929E-2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0.7</v>
      </c>
      <c r="IU44">
        <v>0.6</v>
      </c>
      <c r="IV44">
        <v>1.00586</v>
      </c>
      <c r="IW44">
        <v>2.3999000000000001</v>
      </c>
      <c r="IX44">
        <v>1.5490699999999999</v>
      </c>
      <c r="IY44">
        <v>2.3046899999999999</v>
      </c>
      <c r="IZ44">
        <v>1.5918000000000001</v>
      </c>
      <c r="JA44">
        <v>2.2705099999999998</v>
      </c>
      <c r="JB44">
        <v>38.232399999999998</v>
      </c>
      <c r="JC44">
        <v>23.903600000000001</v>
      </c>
      <c r="JD44">
        <v>18</v>
      </c>
      <c r="JE44">
        <v>511.75</v>
      </c>
      <c r="JF44">
        <v>488.28100000000001</v>
      </c>
      <c r="JG44">
        <v>23.7059</v>
      </c>
      <c r="JH44">
        <v>33.050699999999999</v>
      </c>
      <c r="JI44">
        <v>30</v>
      </c>
      <c r="JJ44">
        <v>33.246200000000002</v>
      </c>
      <c r="JK44">
        <v>33.275700000000001</v>
      </c>
      <c r="JL44">
        <v>20.162199999999999</v>
      </c>
      <c r="JM44">
        <v>55.953699999999998</v>
      </c>
      <c r="JN44">
        <v>0</v>
      </c>
      <c r="JO44">
        <v>23.649100000000001</v>
      </c>
      <c r="JP44">
        <v>400</v>
      </c>
      <c r="JQ44">
        <v>16.063099999999999</v>
      </c>
      <c r="JR44">
        <v>99.463899999999995</v>
      </c>
      <c r="JS44">
        <v>98.792100000000005</v>
      </c>
    </row>
    <row r="45" spans="1:279" x14ac:dyDescent="0.25">
      <c r="A45">
        <v>29</v>
      </c>
      <c r="B45">
        <v>1657382138.0999999</v>
      </c>
      <c r="C45">
        <v>4883.5</v>
      </c>
      <c r="D45" t="s">
        <v>567</v>
      </c>
      <c r="E45" t="s">
        <v>568</v>
      </c>
      <c r="F45" t="s">
        <v>413</v>
      </c>
      <c r="G45" t="s">
        <v>414</v>
      </c>
      <c r="H45" t="s">
        <v>511</v>
      </c>
      <c r="I45" t="s">
        <v>512</v>
      </c>
      <c r="J45" t="s">
        <v>513</v>
      </c>
      <c r="K45">
        <v>1657382138.0999999</v>
      </c>
      <c r="L45">
        <f t="shared" si="0"/>
        <v>6.1159853852532668E-3</v>
      </c>
      <c r="M45">
        <f t="shared" si="1"/>
        <v>6.1159853852532668</v>
      </c>
      <c r="N45">
        <f t="shared" si="2"/>
        <v>33.348359266501873</v>
      </c>
      <c r="O45">
        <f t="shared" si="3"/>
        <v>555.82000000000005</v>
      </c>
      <c r="P45">
        <f t="shared" si="4"/>
        <v>414.08549958021854</v>
      </c>
      <c r="Q45">
        <f t="shared" si="5"/>
        <v>41.260867896712917</v>
      </c>
      <c r="R45">
        <f t="shared" si="6"/>
        <v>55.383768853534001</v>
      </c>
      <c r="S45">
        <f t="shared" si="7"/>
        <v>0.43901556078568393</v>
      </c>
      <c r="T45">
        <f t="shared" si="8"/>
        <v>2.9287430097698874</v>
      </c>
      <c r="U45">
        <f t="shared" si="9"/>
        <v>0.40546081882775131</v>
      </c>
      <c r="V45">
        <f t="shared" si="10"/>
        <v>0.2562137171204103</v>
      </c>
      <c r="W45">
        <f t="shared" si="11"/>
        <v>289.56966284757027</v>
      </c>
      <c r="X45">
        <f t="shared" si="12"/>
        <v>28.36891575977706</v>
      </c>
      <c r="Y45">
        <f t="shared" si="13"/>
        <v>27.974299999999999</v>
      </c>
      <c r="Z45">
        <f t="shared" si="14"/>
        <v>3.7891578826900307</v>
      </c>
      <c r="AA45">
        <f t="shared" si="15"/>
        <v>60.564728577782269</v>
      </c>
      <c r="AB45">
        <f t="shared" si="16"/>
        <v>2.3323021583790502</v>
      </c>
      <c r="AC45">
        <f t="shared" si="17"/>
        <v>3.8509248091217212</v>
      </c>
      <c r="AD45">
        <f t="shared" si="18"/>
        <v>1.4568557243109805</v>
      </c>
      <c r="AE45">
        <f t="shared" si="19"/>
        <v>-269.71495548966908</v>
      </c>
      <c r="AF45">
        <f t="shared" si="20"/>
        <v>43.831483536417402</v>
      </c>
      <c r="AG45">
        <f t="shared" si="21"/>
        <v>3.2659170894223122</v>
      </c>
      <c r="AH45">
        <f t="shared" si="22"/>
        <v>66.952107983740916</v>
      </c>
      <c r="AI45">
        <f t="shared" si="23"/>
        <v>33.348359266501873</v>
      </c>
      <c r="AJ45">
        <f t="shared" si="24"/>
        <v>6.1159853852532668</v>
      </c>
      <c r="AK45">
        <f t="shared" si="25"/>
        <v>33.405974816476316</v>
      </c>
      <c r="AL45">
        <v>609.89056215388837</v>
      </c>
      <c r="AM45">
        <v>569.16730909090882</v>
      </c>
      <c r="AN45">
        <v>-5.4494695412870831E-3</v>
      </c>
      <c r="AO45">
        <v>67.069310016629771</v>
      </c>
      <c r="AP45">
        <f t="shared" si="26"/>
        <v>6.0629144800908579</v>
      </c>
      <c r="AQ45">
        <v>16.24709290165838</v>
      </c>
      <c r="AR45">
        <v>23.408789090909082</v>
      </c>
      <c r="AS45">
        <v>-9.0012270750465841E-3</v>
      </c>
      <c r="AT45">
        <v>78.17756769773365</v>
      </c>
      <c r="AU45">
        <v>0</v>
      </c>
      <c r="AV45">
        <v>0</v>
      </c>
      <c r="AW45">
        <f t="shared" si="27"/>
        <v>1</v>
      </c>
      <c r="AX45">
        <f t="shared" si="28"/>
        <v>0</v>
      </c>
      <c r="AY45">
        <f t="shared" si="29"/>
        <v>52624.269194867062</v>
      </c>
      <c r="AZ45" t="s">
        <v>418</v>
      </c>
      <c r="BA45">
        <v>10366.9</v>
      </c>
      <c r="BB45">
        <v>993.59653846153856</v>
      </c>
      <c r="BC45">
        <v>3431.87</v>
      </c>
      <c r="BD45">
        <f t="shared" si="30"/>
        <v>0.71047955241266758</v>
      </c>
      <c r="BE45">
        <v>-3.9894345373445681</v>
      </c>
      <c r="BF45" t="s">
        <v>569</v>
      </c>
      <c r="BG45">
        <v>10352.799999999999</v>
      </c>
      <c r="BH45">
        <v>883.20665384615381</v>
      </c>
      <c r="BI45">
        <v>1310.33</v>
      </c>
      <c r="BJ45">
        <f t="shared" si="31"/>
        <v>0.32596624220909709</v>
      </c>
      <c r="BK45">
        <v>0.5</v>
      </c>
      <c r="BL45">
        <f t="shared" si="32"/>
        <v>1513.201499921021</v>
      </c>
      <c r="BM45">
        <f t="shared" si="33"/>
        <v>33.348359266501873</v>
      </c>
      <c r="BN45">
        <f t="shared" si="34"/>
        <v>246.62630331721226</v>
      </c>
      <c r="BO45">
        <f t="shared" si="35"/>
        <v>2.4674700498112923E-2</v>
      </c>
      <c r="BP45">
        <f t="shared" si="36"/>
        <v>1.6190883212625828</v>
      </c>
      <c r="BQ45">
        <f t="shared" si="37"/>
        <v>676.48703413443502</v>
      </c>
      <c r="BR45" t="s">
        <v>570</v>
      </c>
      <c r="BS45">
        <v>618.16</v>
      </c>
      <c r="BT45">
        <f t="shared" si="38"/>
        <v>618.16</v>
      </c>
      <c r="BU45">
        <f t="shared" si="39"/>
        <v>0.52824097746369236</v>
      </c>
      <c r="BV45">
        <f t="shared" si="40"/>
        <v>0.61707867453637999</v>
      </c>
      <c r="BW45">
        <f t="shared" si="41"/>
        <v>0.75400094537105811</v>
      </c>
      <c r="BX45">
        <f t="shared" si="42"/>
        <v>1.3485261206037114</v>
      </c>
      <c r="BY45">
        <f t="shared" si="43"/>
        <v>0.87009928683773874</v>
      </c>
      <c r="BZ45">
        <f t="shared" si="44"/>
        <v>0.4318959235534181</v>
      </c>
      <c r="CA45">
        <f t="shared" si="45"/>
        <v>0.5681040764465819</v>
      </c>
      <c r="CB45">
        <v>975</v>
      </c>
      <c r="CC45">
        <v>300</v>
      </c>
      <c r="CD45">
        <v>300</v>
      </c>
      <c r="CE45">
        <v>300</v>
      </c>
      <c r="CF45">
        <v>10352.799999999999</v>
      </c>
      <c r="CG45">
        <v>1223.25</v>
      </c>
      <c r="CH45">
        <v>-7.07612E-3</v>
      </c>
      <c r="CI45">
        <v>3.01</v>
      </c>
      <c r="CJ45" t="s">
        <v>421</v>
      </c>
      <c r="CK45" t="s">
        <v>421</v>
      </c>
      <c r="CL45" t="s">
        <v>421</v>
      </c>
      <c r="CM45" t="s">
        <v>421</v>
      </c>
      <c r="CN45" t="s">
        <v>421</v>
      </c>
      <c r="CO45" t="s">
        <v>421</v>
      </c>
      <c r="CP45" t="s">
        <v>421</v>
      </c>
      <c r="CQ45" t="s">
        <v>421</v>
      </c>
      <c r="CR45" t="s">
        <v>421</v>
      </c>
      <c r="CS45" t="s">
        <v>421</v>
      </c>
      <c r="CT45">
        <f t="shared" si="46"/>
        <v>1800.02</v>
      </c>
      <c r="CU45">
        <f t="shared" si="47"/>
        <v>1513.201499921021</v>
      </c>
      <c r="CV45">
        <f t="shared" si="48"/>
        <v>0.84065815930990817</v>
      </c>
      <c r="CW45">
        <f t="shared" si="49"/>
        <v>0.16087024746812273</v>
      </c>
      <c r="CX45">
        <v>6</v>
      </c>
      <c r="CY45">
        <v>0.5</v>
      </c>
      <c r="CZ45" t="s">
        <v>422</v>
      </c>
      <c r="DA45">
        <v>2</v>
      </c>
      <c r="DB45" t="b">
        <v>0</v>
      </c>
      <c r="DC45">
        <v>1657382138.0999999</v>
      </c>
      <c r="DD45">
        <v>555.82000000000005</v>
      </c>
      <c r="DE45">
        <v>599.92100000000005</v>
      </c>
      <c r="DF45">
        <v>23.406500000000001</v>
      </c>
      <c r="DG45">
        <v>16.238499999999998</v>
      </c>
      <c r="DH45">
        <v>555.66200000000003</v>
      </c>
      <c r="DI45">
        <v>23.490500000000001</v>
      </c>
      <c r="DJ45">
        <v>499.95800000000003</v>
      </c>
      <c r="DK45">
        <v>99.543899999999994</v>
      </c>
      <c r="DL45">
        <v>9.9453700000000006E-2</v>
      </c>
      <c r="DM45">
        <v>28.251899999999999</v>
      </c>
      <c r="DN45">
        <v>27.974299999999999</v>
      </c>
      <c r="DO45">
        <v>999.9</v>
      </c>
      <c r="DP45">
        <v>0</v>
      </c>
      <c r="DQ45">
        <v>0</v>
      </c>
      <c r="DR45">
        <v>10041.200000000001</v>
      </c>
      <c r="DS45">
        <v>0</v>
      </c>
      <c r="DT45">
        <v>2028.49</v>
      </c>
      <c r="DU45">
        <v>-44.101300000000002</v>
      </c>
      <c r="DV45">
        <v>569.14099999999996</v>
      </c>
      <c r="DW45">
        <v>609.82399999999996</v>
      </c>
      <c r="DX45">
        <v>7.1679599999999999</v>
      </c>
      <c r="DY45">
        <v>599.92100000000005</v>
      </c>
      <c r="DZ45">
        <v>16.238499999999998</v>
      </c>
      <c r="EA45">
        <v>2.3299699999999999</v>
      </c>
      <c r="EB45">
        <v>1.6164400000000001</v>
      </c>
      <c r="EC45">
        <v>19.885100000000001</v>
      </c>
      <c r="ED45">
        <v>14.1165</v>
      </c>
      <c r="EE45">
        <v>1800.02</v>
      </c>
      <c r="EF45">
        <v>0.97800200000000004</v>
      </c>
      <c r="EG45">
        <v>2.19981E-2</v>
      </c>
      <c r="EH45">
        <v>0</v>
      </c>
      <c r="EI45">
        <v>882.548</v>
      </c>
      <c r="EJ45">
        <v>5.0001199999999999</v>
      </c>
      <c r="EK45">
        <v>16025.3</v>
      </c>
      <c r="EL45">
        <v>14418</v>
      </c>
      <c r="EM45">
        <v>45.186999999999998</v>
      </c>
      <c r="EN45">
        <v>46.561999999999998</v>
      </c>
      <c r="EO45">
        <v>45.936999999999998</v>
      </c>
      <c r="EP45">
        <v>46.625</v>
      </c>
      <c r="EQ45">
        <v>47.061999999999998</v>
      </c>
      <c r="ER45">
        <v>1755.53</v>
      </c>
      <c r="ES45">
        <v>39.49</v>
      </c>
      <c r="ET45">
        <v>0</v>
      </c>
      <c r="EU45">
        <v>113.7000000476837</v>
      </c>
      <c r="EV45">
        <v>0</v>
      </c>
      <c r="EW45">
        <v>883.20665384615381</v>
      </c>
      <c r="EX45">
        <v>-4.792102567323389</v>
      </c>
      <c r="EY45">
        <v>-150.91282082771991</v>
      </c>
      <c r="EZ45">
        <v>16040.323076923079</v>
      </c>
      <c r="FA45">
        <v>15</v>
      </c>
      <c r="FB45">
        <v>1657382097.5999999</v>
      </c>
      <c r="FC45" t="s">
        <v>571</v>
      </c>
      <c r="FD45">
        <v>1657382096.5999999</v>
      </c>
      <c r="FE45">
        <v>1657382097.5999999</v>
      </c>
      <c r="FF45">
        <v>33</v>
      </c>
      <c r="FG45">
        <v>0.54300000000000004</v>
      </c>
      <c r="FH45">
        <v>1E-3</v>
      </c>
      <c r="FI45">
        <v>0.158</v>
      </c>
      <c r="FJ45">
        <v>-8.4000000000000005E-2</v>
      </c>
      <c r="FK45">
        <v>600</v>
      </c>
      <c r="FL45">
        <v>16</v>
      </c>
      <c r="FM45">
        <v>0.05</v>
      </c>
      <c r="FN45">
        <v>0.01</v>
      </c>
      <c r="FO45">
        <v>-44.230332500000003</v>
      </c>
      <c r="FP45">
        <v>0.40311106941835739</v>
      </c>
      <c r="FQ45">
        <v>9.1809082849955162E-2</v>
      </c>
      <c r="FR45">
        <v>1</v>
      </c>
      <c r="FS45">
        <v>7.1638455000000008</v>
      </c>
      <c r="FT45">
        <v>7.3342063789860787E-2</v>
      </c>
      <c r="FU45">
        <v>2.0899053919974452E-2</v>
      </c>
      <c r="FV45">
        <v>1</v>
      </c>
      <c r="FW45">
        <v>2</v>
      </c>
      <c r="FX45">
        <v>2</v>
      </c>
      <c r="FY45" t="s">
        <v>424</v>
      </c>
      <c r="FZ45">
        <v>2.9327999999999999</v>
      </c>
      <c r="GA45">
        <v>2.7027399999999999</v>
      </c>
      <c r="GB45">
        <v>0.124653</v>
      </c>
      <c r="GC45">
        <v>0.13214799999999999</v>
      </c>
      <c r="GD45">
        <v>0.113077</v>
      </c>
      <c r="GE45">
        <v>8.6669499999999997E-2</v>
      </c>
      <c r="GF45">
        <v>30860</v>
      </c>
      <c r="GG45">
        <v>16860.400000000001</v>
      </c>
      <c r="GH45">
        <v>31663.4</v>
      </c>
      <c r="GI45">
        <v>21122.799999999999</v>
      </c>
      <c r="GJ45">
        <v>38011.1</v>
      </c>
      <c r="GK45">
        <v>32823.599999999999</v>
      </c>
      <c r="GL45">
        <v>47884.1</v>
      </c>
      <c r="GM45">
        <v>40400.800000000003</v>
      </c>
      <c r="GN45">
        <v>1.9374499999999999</v>
      </c>
      <c r="GO45">
        <v>1.93605</v>
      </c>
      <c r="GP45">
        <v>5.8971299999999997E-2</v>
      </c>
      <c r="GQ45">
        <v>0</v>
      </c>
      <c r="GR45">
        <v>27.0107</v>
      </c>
      <c r="GS45">
        <v>999.9</v>
      </c>
      <c r="GT45">
        <v>60</v>
      </c>
      <c r="GU45">
        <v>35.4</v>
      </c>
      <c r="GV45">
        <v>34.806399999999996</v>
      </c>
      <c r="GW45">
        <v>60.624299999999998</v>
      </c>
      <c r="GX45">
        <v>21.698699999999999</v>
      </c>
      <c r="GY45">
        <v>1</v>
      </c>
      <c r="GZ45">
        <v>0.46579500000000001</v>
      </c>
      <c r="HA45">
        <v>2.70627</v>
      </c>
      <c r="HB45">
        <v>20.1233</v>
      </c>
      <c r="HC45">
        <v>5.1973700000000003</v>
      </c>
      <c r="HD45">
        <v>11.950100000000001</v>
      </c>
      <c r="HE45">
        <v>4.9950999999999999</v>
      </c>
      <c r="HF45">
        <v>3.2910300000000001</v>
      </c>
      <c r="HG45">
        <v>9999</v>
      </c>
      <c r="HH45">
        <v>9999</v>
      </c>
      <c r="HI45">
        <v>9999</v>
      </c>
      <c r="HJ45">
        <v>999.9</v>
      </c>
      <c r="HK45">
        <v>1.87592</v>
      </c>
      <c r="HL45">
        <v>1.87486</v>
      </c>
      <c r="HM45">
        <v>1.87517</v>
      </c>
      <c r="HN45">
        <v>1.87897</v>
      </c>
      <c r="HO45">
        <v>1.87256</v>
      </c>
      <c r="HP45">
        <v>1.87019</v>
      </c>
      <c r="HQ45">
        <v>1.8722799999999999</v>
      </c>
      <c r="HR45">
        <v>1.8755900000000001</v>
      </c>
      <c r="HS45">
        <v>0</v>
      </c>
      <c r="HT45">
        <v>0</v>
      </c>
      <c r="HU45">
        <v>0</v>
      </c>
      <c r="HV45">
        <v>0</v>
      </c>
      <c r="HW45" t="s">
        <v>425</v>
      </c>
      <c r="HX45" t="s">
        <v>426</v>
      </c>
      <c r="HY45" t="s">
        <v>427</v>
      </c>
      <c r="HZ45" t="s">
        <v>427</v>
      </c>
      <c r="IA45" t="s">
        <v>427</v>
      </c>
      <c r="IB45" t="s">
        <v>427</v>
      </c>
      <c r="IC45">
        <v>0</v>
      </c>
      <c r="ID45">
        <v>100</v>
      </c>
      <c r="IE45">
        <v>100</v>
      </c>
      <c r="IF45">
        <v>0.158</v>
      </c>
      <c r="IG45">
        <v>-8.4000000000000005E-2</v>
      </c>
      <c r="IH45">
        <v>0.15835000000004129</v>
      </c>
      <c r="II45">
        <v>0</v>
      </c>
      <c r="IJ45">
        <v>0</v>
      </c>
      <c r="IK45">
        <v>0</v>
      </c>
      <c r="IL45">
        <v>-8.4045000000006809E-2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0.7</v>
      </c>
      <c r="IU45">
        <v>0.7</v>
      </c>
      <c r="IV45">
        <v>1.3928199999999999</v>
      </c>
      <c r="IW45">
        <v>2.3852500000000001</v>
      </c>
      <c r="IX45">
        <v>1.5490699999999999</v>
      </c>
      <c r="IY45">
        <v>2.3046899999999999</v>
      </c>
      <c r="IZ45">
        <v>1.5918000000000001</v>
      </c>
      <c r="JA45">
        <v>2.3278799999999999</v>
      </c>
      <c r="JB45">
        <v>38.281199999999998</v>
      </c>
      <c r="JC45">
        <v>23.921099999999999</v>
      </c>
      <c r="JD45">
        <v>18</v>
      </c>
      <c r="JE45">
        <v>511.48099999999999</v>
      </c>
      <c r="JF45">
        <v>488.42899999999997</v>
      </c>
      <c r="JG45">
        <v>22.741299999999999</v>
      </c>
      <c r="JH45">
        <v>33.095300000000002</v>
      </c>
      <c r="JI45">
        <v>29.9998</v>
      </c>
      <c r="JJ45">
        <v>33.2789</v>
      </c>
      <c r="JK45">
        <v>33.310299999999998</v>
      </c>
      <c r="JL45">
        <v>27.9116</v>
      </c>
      <c r="JM45">
        <v>55.676400000000001</v>
      </c>
      <c r="JN45">
        <v>0</v>
      </c>
      <c r="JO45">
        <v>23.249300000000002</v>
      </c>
      <c r="JP45">
        <v>600</v>
      </c>
      <c r="JQ45">
        <v>16.188600000000001</v>
      </c>
      <c r="JR45">
        <v>99.459199999999996</v>
      </c>
      <c r="JS45">
        <v>98.786199999999994</v>
      </c>
    </row>
    <row r="46" spans="1:279" x14ac:dyDescent="0.25">
      <c r="A46">
        <v>30</v>
      </c>
      <c r="B46">
        <v>1657382286.5999999</v>
      </c>
      <c r="C46">
        <v>5032</v>
      </c>
      <c r="D46" t="s">
        <v>572</v>
      </c>
      <c r="E46" t="s">
        <v>573</v>
      </c>
      <c r="F46" t="s">
        <v>413</v>
      </c>
      <c r="G46" t="s">
        <v>414</v>
      </c>
      <c r="H46" t="s">
        <v>511</v>
      </c>
      <c r="I46" t="s">
        <v>512</v>
      </c>
      <c r="J46" t="s">
        <v>513</v>
      </c>
      <c r="K46">
        <v>1657382286.5999999</v>
      </c>
      <c r="L46">
        <f t="shared" si="0"/>
        <v>6.0281546990207128E-3</v>
      </c>
      <c r="M46">
        <f t="shared" si="1"/>
        <v>6.0281546990207131</v>
      </c>
      <c r="N46">
        <f t="shared" si="2"/>
        <v>36.062648125100935</v>
      </c>
      <c r="O46">
        <f t="shared" si="3"/>
        <v>751.28399999999999</v>
      </c>
      <c r="P46">
        <f t="shared" si="4"/>
        <v>590.86425904730845</v>
      </c>
      <c r="Q46">
        <f t="shared" si="5"/>
        <v>58.876936458846266</v>
      </c>
      <c r="R46">
        <f t="shared" si="6"/>
        <v>74.862034136009996</v>
      </c>
      <c r="S46">
        <f t="shared" si="7"/>
        <v>0.42769105900203536</v>
      </c>
      <c r="T46">
        <f t="shared" si="8"/>
        <v>2.9268158202262944</v>
      </c>
      <c r="U46">
        <f t="shared" si="9"/>
        <v>0.39575835465384107</v>
      </c>
      <c r="V46">
        <f t="shared" si="10"/>
        <v>0.25001902231102729</v>
      </c>
      <c r="W46">
        <f t="shared" si="11"/>
        <v>289.57285484757193</v>
      </c>
      <c r="X46">
        <f t="shared" si="12"/>
        <v>28.451142412906155</v>
      </c>
      <c r="Y46">
        <f t="shared" si="13"/>
        <v>27.9649</v>
      </c>
      <c r="Z46">
        <f t="shared" si="14"/>
        <v>3.7870815703380765</v>
      </c>
      <c r="AA46">
        <f t="shared" si="15"/>
        <v>59.928336865167296</v>
      </c>
      <c r="AB46">
        <f t="shared" si="16"/>
        <v>2.3157702806452498</v>
      </c>
      <c r="AC46">
        <f t="shared" si="17"/>
        <v>3.8642325180081318</v>
      </c>
      <c r="AD46">
        <f t="shared" si="18"/>
        <v>1.4713112896928267</v>
      </c>
      <c r="AE46">
        <f t="shared" si="19"/>
        <v>-265.84162222681346</v>
      </c>
      <c r="AF46">
        <f t="shared" si="20"/>
        <v>54.642848245363759</v>
      </c>
      <c r="AG46">
        <f t="shared" si="21"/>
        <v>4.0751742909165625</v>
      </c>
      <c r="AH46">
        <f t="shared" si="22"/>
        <v>82.449255157038777</v>
      </c>
      <c r="AI46">
        <f t="shared" si="23"/>
        <v>36.062648125100935</v>
      </c>
      <c r="AJ46">
        <f t="shared" si="24"/>
        <v>6.0281546990207131</v>
      </c>
      <c r="AK46">
        <f t="shared" si="25"/>
        <v>36.015832009851273</v>
      </c>
      <c r="AL46">
        <v>813.08784948737969</v>
      </c>
      <c r="AM46">
        <v>769.15234545454541</v>
      </c>
      <c r="AN46">
        <v>1.0881422226301279E-3</v>
      </c>
      <c r="AO46">
        <v>67.055753597796482</v>
      </c>
      <c r="AP46">
        <f t="shared" si="26"/>
        <v>6.0290976950824344</v>
      </c>
      <c r="AQ46">
        <v>16.174899136666411</v>
      </c>
      <c r="AR46">
        <v>23.240130909090901</v>
      </c>
      <c r="AS46">
        <v>2.5337405071859919E-4</v>
      </c>
      <c r="AT46">
        <v>78.169710172714261</v>
      </c>
      <c r="AU46">
        <v>0</v>
      </c>
      <c r="AV46">
        <v>0</v>
      </c>
      <c r="AW46">
        <f t="shared" si="27"/>
        <v>1</v>
      </c>
      <c r="AX46">
        <f t="shared" si="28"/>
        <v>0</v>
      </c>
      <c r="AY46">
        <f t="shared" si="29"/>
        <v>52558.571706696843</v>
      </c>
      <c r="AZ46" t="s">
        <v>418</v>
      </c>
      <c r="BA46">
        <v>10366.9</v>
      </c>
      <c r="BB46">
        <v>993.59653846153856</v>
      </c>
      <c r="BC46">
        <v>3431.87</v>
      </c>
      <c r="BD46">
        <f t="shared" si="30"/>
        <v>0.71047955241266758</v>
      </c>
      <c r="BE46">
        <v>-3.9894345373445681</v>
      </c>
      <c r="BF46" t="s">
        <v>574</v>
      </c>
      <c r="BG46">
        <v>10352.799999999999</v>
      </c>
      <c r="BH46">
        <v>861.59132</v>
      </c>
      <c r="BI46">
        <v>1264.6300000000001</v>
      </c>
      <c r="BJ46">
        <f t="shared" si="31"/>
        <v>0.31870086902888595</v>
      </c>
      <c r="BK46">
        <v>0.5</v>
      </c>
      <c r="BL46">
        <f t="shared" si="32"/>
        <v>1513.2182999210215</v>
      </c>
      <c r="BM46">
        <f t="shared" si="33"/>
        <v>36.062648125100935</v>
      </c>
      <c r="BN46">
        <f t="shared" si="34"/>
        <v>241.13199360762147</v>
      </c>
      <c r="BO46">
        <f t="shared" si="35"/>
        <v>2.6468145848180604E-2</v>
      </c>
      <c r="BP46">
        <f t="shared" si="36"/>
        <v>1.7137344519740949</v>
      </c>
      <c r="BQ46">
        <f t="shared" si="37"/>
        <v>664.09726526717532</v>
      </c>
      <c r="BR46" t="s">
        <v>575</v>
      </c>
      <c r="BS46">
        <v>607.54</v>
      </c>
      <c r="BT46">
        <f t="shared" si="38"/>
        <v>607.54</v>
      </c>
      <c r="BU46">
        <f t="shared" si="39"/>
        <v>0.51959071032634063</v>
      </c>
      <c r="BV46">
        <f t="shared" si="40"/>
        <v>0.61336906664231694</v>
      </c>
      <c r="BW46">
        <f t="shared" si="41"/>
        <v>0.76734659193507837</v>
      </c>
      <c r="BX46">
        <f t="shared" si="42"/>
        <v>1.4870439897429641</v>
      </c>
      <c r="BY46">
        <f t="shared" si="43"/>
        <v>0.88884205737634958</v>
      </c>
      <c r="BZ46">
        <f t="shared" si="44"/>
        <v>0.43250928148611478</v>
      </c>
      <c r="CA46">
        <f t="shared" si="45"/>
        <v>0.56749071851388522</v>
      </c>
      <c r="CB46">
        <v>977</v>
      </c>
      <c r="CC46">
        <v>300</v>
      </c>
      <c r="CD46">
        <v>300</v>
      </c>
      <c r="CE46">
        <v>300</v>
      </c>
      <c r="CF46">
        <v>10352.799999999999</v>
      </c>
      <c r="CG46">
        <v>1186.01</v>
      </c>
      <c r="CH46">
        <v>-7.0760299999999996E-3</v>
      </c>
      <c r="CI46">
        <v>3.33</v>
      </c>
      <c r="CJ46" t="s">
        <v>421</v>
      </c>
      <c r="CK46" t="s">
        <v>421</v>
      </c>
      <c r="CL46" t="s">
        <v>421</v>
      </c>
      <c r="CM46" t="s">
        <v>421</v>
      </c>
      <c r="CN46" t="s">
        <v>421</v>
      </c>
      <c r="CO46" t="s">
        <v>421</v>
      </c>
      <c r="CP46" t="s">
        <v>421</v>
      </c>
      <c r="CQ46" t="s">
        <v>421</v>
      </c>
      <c r="CR46" t="s">
        <v>421</v>
      </c>
      <c r="CS46" t="s">
        <v>421</v>
      </c>
      <c r="CT46">
        <f t="shared" si="46"/>
        <v>1800.04</v>
      </c>
      <c r="CU46">
        <f t="shared" si="47"/>
        <v>1513.2182999210215</v>
      </c>
      <c r="CV46">
        <f t="shared" si="48"/>
        <v>0.84065815199718985</v>
      </c>
      <c r="CW46">
        <f t="shared" si="49"/>
        <v>0.16087023335457654</v>
      </c>
      <c r="CX46">
        <v>6</v>
      </c>
      <c r="CY46">
        <v>0.5</v>
      </c>
      <c r="CZ46" t="s">
        <v>422</v>
      </c>
      <c r="DA46">
        <v>2</v>
      </c>
      <c r="DB46" t="b">
        <v>0</v>
      </c>
      <c r="DC46">
        <v>1657382286.5999999</v>
      </c>
      <c r="DD46">
        <v>751.28399999999999</v>
      </c>
      <c r="DE46">
        <v>799.99400000000003</v>
      </c>
      <c r="DF46">
        <v>23.240100000000002</v>
      </c>
      <c r="DG46">
        <v>16.174399999999999</v>
      </c>
      <c r="DH46">
        <v>750.36699999999996</v>
      </c>
      <c r="DI46">
        <v>23.331600000000002</v>
      </c>
      <c r="DJ46">
        <v>499.99799999999999</v>
      </c>
      <c r="DK46">
        <v>99.545599999999993</v>
      </c>
      <c r="DL46">
        <v>9.9852499999999997E-2</v>
      </c>
      <c r="DM46">
        <v>28.311199999999999</v>
      </c>
      <c r="DN46">
        <v>27.9649</v>
      </c>
      <c r="DO46">
        <v>999.9</v>
      </c>
      <c r="DP46">
        <v>0</v>
      </c>
      <c r="DQ46">
        <v>0</v>
      </c>
      <c r="DR46">
        <v>10030</v>
      </c>
      <c r="DS46">
        <v>0</v>
      </c>
      <c r="DT46">
        <v>2042.84</v>
      </c>
      <c r="DU46">
        <v>-48.710599999999999</v>
      </c>
      <c r="DV46">
        <v>769.15899999999999</v>
      </c>
      <c r="DW46">
        <v>813.14599999999996</v>
      </c>
      <c r="DX46">
        <v>7.0657300000000003</v>
      </c>
      <c r="DY46">
        <v>799.99400000000003</v>
      </c>
      <c r="DZ46">
        <v>16.174399999999999</v>
      </c>
      <c r="EA46">
        <v>2.31345</v>
      </c>
      <c r="EB46">
        <v>1.61009</v>
      </c>
      <c r="EC46">
        <v>19.770399999999999</v>
      </c>
      <c r="ED46">
        <v>14.0557</v>
      </c>
      <c r="EE46">
        <v>1800.04</v>
      </c>
      <c r="EF46">
        <v>0.97800200000000004</v>
      </c>
      <c r="EG46">
        <v>2.19981E-2</v>
      </c>
      <c r="EH46">
        <v>0</v>
      </c>
      <c r="EI46">
        <v>860.67100000000005</v>
      </c>
      <c r="EJ46">
        <v>5.0001199999999999</v>
      </c>
      <c r="EK46">
        <v>15640.8</v>
      </c>
      <c r="EL46">
        <v>14418.2</v>
      </c>
      <c r="EM46">
        <v>45.125</v>
      </c>
      <c r="EN46">
        <v>46.436999999999998</v>
      </c>
      <c r="EO46">
        <v>45.875</v>
      </c>
      <c r="EP46">
        <v>46.561999999999998</v>
      </c>
      <c r="EQ46">
        <v>47</v>
      </c>
      <c r="ER46">
        <v>1755.55</v>
      </c>
      <c r="ES46">
        <v>39.49</v>
      </c>
      <c r="ET46">
        <v>0</v>
      </c>
      <c r="EU46">
        <v>147.80000019073489</v>
      </c>
      <c r="EV46">
        <v>0</v>
      </c>
      <c r="EW46">
        <v>861.59132</v>
      </c>
      <c r="EX46">
        <v>-7.1085384537466556</v>
      </c>
      <c r="EY46">
        <v>-143.6307689506381</v>
      </c>
      <c r="EZ46">
        <v>15656.704</v>
      </c>
      <c r="FA46">
        <v>15</v>
      </c>
      <c r="FB46">
        <v>1657382230.5999999</v>
      </c>
      <c r="FC46" t="s">
        <v>576</v>
      </c>
      <c r="FD46">
        <v>1657382224.0999999</v>
      </c>
      <c r="FE46">
        <v>1657382230.5999999</v>
      </c>
      <c r="FF46">
        <v>34</v>
      </c>
      <c r="FG46">
        <v>0.75800000000000001</v>
      </c>
      <c r="FH46">
        <v>-7.0000000000000001E-3</v>
      </c>
      <c r="FI46">
        <v>0.91600000000000004</v>
      </c>
      <c r="FJ46">
        <v>-9.0999999999999998E-2</v>
      </c>
      <c r="FK46">
        <v>800</v>
      </c>
      <c r="FL46">
        <v>16</v>
      </c>
      <c r="FM46">
        <v>0.04</v>
      </c>
      <c r="FN46">
        <v>0.02</v>
      </c>
      <c r="FO46">
        <v>-48.687617073170728</v>
      </c>
      <c r="FP46">
        <v>2.106062717775473E-2</v>
      </c>
      <c r="FQ46">
        <v>5.4403774539240918E-2</v>
      </c>
      <c r="FR46">
        <v>1</v>
      </c>
      <c r="FS46">
        <v>7.0646719512195144</v>
      </c>
      <c r="FT46">
        <v>-7.0053867595822536E-2</v>
      </c>
      <c r="FU46">
        <v>1.144553917141739E-2</v>
      </c>
      <c r="FV46">
        <v>1</v>
      </c>
      <c r="FW46">
        <v>2</v>
      </c>
      <c r="FX46">
        <v>2</v>
      </c>
      <c r="FY46" t="s">
        <v>424</v>
      </c>
      <c r="FZ46">
        <v>2.9328699999999999</v>
      </c>
      <c r="GA46">
        <v>2.7030400000000001</v>
      </c>
      <c r="GB46">
        <v>0.153617</v>
      </c>
      <c r="GC46">
        <v>0.160776</v>
      </c>
      <c r="GD46">
        <v>0.112527</v>
      </c>
      <c r="GE46">
        <v>8.6417999999999995E-2</v>
      </c>
      <c r="GF46">
        <v>29835.9</v>
      </c>
      <c r="GG46">
        <v>16303</v>
      </c>
      <c r="GH46">
        <v>31661.9</v>
      </c>
      <c r="GI46">
        <v>21122.5</v>
      </c>
      <c r="GJ46">
        <v>38034</v>
      </c>
      <c r="GK46">
        <v>32833.1</v>
      </c>
      <c r="GL46">
        <v>47882</v>
      </c>
      <c r="GM46">
        <v>40400.800000000003</v>
      </c>
      <c r="GN46">
        <v>1.9377</v>
      </c>
      <c r="GO46">
        <v>1.9350799999999999</v>
      </c>
      <c r="GP46">
        <v>6.3702499999999995E-2</v>
      </c>
      <c r="GQ46">
        <v>0</v>
      </c>
      <c r="GR46">
        <v>26.9239</v>
      </c>
      <c r="GS46">
        <v>999.9</v>
      </c>
      <c r="GT46">
        <v>59.8</v>
      </c>
      <c r="GU46">
        <v>35.5</v>
      </c>
      <c r="GV46">
        <v>34.8795</v>
      </c>
      <c r="GW46">
        <v>60.464300000000001</v>
      </c>
      <c r="GX46">
        <v>21.698699999999999</v>
      </c>
      <c r="GY46">
        <v>1</v>
      </c>
      <c r="GZ46">
        <v>0.46499699999999999</v>
      </c>
      <c r="HA46">
        <v>2.5078200000000002</v>
      </c>
      <c r="HB46">
        <v>20.1309</v>
      </c>
      <c r="HC46">
        <v>5.1939299999999999</v>
      </c>
      <c r="HD46">
        <v>11.949199999999999</v>
      </c>
      <c r="HE46">
        <v>4.9954000000000001</v>
      </c>
      <c r="HF46">
        <v>3.2909999999999999</v>
      </c>
      <c r="HG46">
        <v>9999</v>
      </c>
      <c r="HH46">
        <v>9999</v>
      </c>
      <c r="HI46">
        <v>9999</v>
      </c>
      <c r="HJ46">
        <v>999.9</v>
      </c>
      <c r="HK46">
        <v>1.87592</v>
      </c>
      <c r="HL46">
        <v>1.87486</v>
      </c>
      <c r="HM46">
        <v>1.8751599999999999</v>
      </c>
      <c r="HN46">
        <v>1.87897</v>
      </c>
      <c r="HO46">
        <v>1.87256</v>
      </c>
      <c r="HP46">
        <v>1.8701399999999999</v>
      </c>
      <c r="HQ46">
        <v>1.87229</v>
      </c>
      <c r="HR46">
        <v>1.87557</v>
      </c>
      <c r="HS46">
        <v>0</v>
      </c>
      <c r="HT46">
        <v>0</v>
      </c>
      <c r="HU46">
        <v>0</v>
      </c>
      <c r="HV46">
        <v>0</v>
      </c>
      <c r="HW46" t="s">
        <v>425</v>
      </c>
      <c r="HX46" t="s">
        <v>426</v>
      </c>
      <c r="HY46" t="s">
        <v>427</v>
      </c>
      <c r="HZ46" t="s">
        <v>427</v>
      </c>
      <c r="IA46" t="s">
        <v>427</v>
      </c>
      <c r="IB46" t="s">
        <v>427</v>
      </c>
      <c r="IC46">
        <v>0</v>
      </c>
      <c r="ID46">
        <v>100</v>
      </c>
      <c r="IE46">
        <v>100</v>
      </c>
      <c r="IF46">
        <v>0.91700000000000004</v>
      </c>
      <c r="IG46">
        <v>-9.1499999999999998E-2</v>
      </c>
      <c r="IH46">
        <v>0.91647619047625994</v>
      </c>
      <c r="II46">
        <v>0</v>
      </c>
      <c r="IJ46">
        <v>0</v>
      </c>
      <c r="IK46">
        <v>0</v>
      </c>
      <c r="IL46">
        <v>-9.1499999999998138E-2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</v>
      </c>
      <c r="IU46">
        <v>0.9</v>
      </c>
      <c r="IV46">
        <v>1.7578100000000001</v>
      </c>
      <c r="IW46">
        <v>2.36572</v>
      </c>
      <c r="IX46">
        <v>1.5490699999999999</v>
      </c>
      <c r="IY46">
        <v>2.3046899999999999</v>
      </c>
      <c r="IZ46">
        <v>1.5918000000000001</v>
      </c>
      <c r="JA46">
        <v>2.35107</v>
      </c>
      <c r="JB46">
        <v>38.330100000000002</v>
      </c>
      <c r="JC46">
        <v>23.921099999999999</v>
      </c>
      <c r="JD46">
        <v>18</v>
      </c>
      <c r="JE46">
        <v>511.9</v>
      </c>
      <c r="JF46">
        <v>487.99900000000002</v>
      </c>
      <c r="JG46">
        <v>23.489799999999999</v>
      </c>
      <c r="JH46">
        <v>33.127400000000002</v>
      </c>
      <c r="JI46">
        <v>29.999500000000001</v>
      </c>
      <c r="JJ46">
        <v>33.311599999999999</v>
      </c>
      <c r="JK46">
        <v>33.341999999999999</v>
      </c>
      <c r="JL46">
        <v>35.197899999999997</v>
      </c>
      <c r="JM46">
        <v>55.962699999999998</v>
      </c>
      <c r="JN46">
        <v>0</v>
      </c>
      <c r="JO46">
        <v>23.528700000000001</v>
      </c>
      <c r="JP46">
        <v>800</v>
      </c>
      <c r="JQ46">
        <v>16.241399999999999</v>
      </c>
      <c r="JR46">
        <v>99.454700000000003</v>
      </c>
      <c r="JS46">
        <v>98.785600000000002</v>
      </c>
    </row>
    <row r="47" spans="1:279" x14ac:dyDescent="0.25">
      <c r="A47">
        <v>31</v>
      </c>
      <c r="B47">
        <v>1657382476.5</v>
      </c>
      <c r="C47">
        <v>5221.9000000953674</v>
      </c>
      <c r="D47" t="s">
        <v>577</v>
      </c>
      <c r="E47" t="s">
        <v>578</v>
      </c>
      <c r="F47" t="s">
        <v>413</v>
      </c>
      <c r="G47" t="s">
        <v>414</v>
      </c>
      <c r="H47" t="s">
        <v>511</v>
      </c>
      <c r="I47" t="s">
        <v>512</v>
      </c>
      <c r="J47" t="s">
        <v>513</v>
      </c>
      <c r="K47">
        <v>1657382476.5</v>
      </c>
      <c r="L47">
        <f t="shared" si="0"/>
        <v>5.0226646205260017E-3</v>
      </c>
      <c r="M47">
        <f t="shared" si="1"/>
        <v>5.0226646205260019</v>
      </c>
      <c r="N47">
        <f t="shared" si="2"/>
        <v>37.608618810971819</v>
      </c>
      <c r="O47">
        <f t="shared" si="3"/>
        <v>949.25300000000004</v>
      </c>
      <c r="P47">
        <f t="shared" si="4"/>
        <v>744.81103697936783</v>
      </c>
      <c r="Q47">
        <f t="shared" si="5"/>
        <v>74.222412949328969</v>
      </c>
      <c r="R47">
        <f t="shared" si="6"/>
        <v>94.595601651028005</v>
      </c>
      <c r="S47">
        <f t="shared" si="7"/>
        <v>0.34597774917787155</v>
      </c>
      <c r="T47">
        <f t="shared" si="8"/>
        <v>2.9257326058249959</v>
      </c>
      <c r="U47">
        <f t="shared" si="9"/>
        <v>0.32474943746095908</v>
      </c>
      <c r="V47">
        <f t="shared" si="10"/>
        <v>0.20476704461337963</v>
      </c>
      <c r="W47">
        <f t="shared" si="11"/>
        <v>289.58562284757869</v>
      </c>
      <c r="X47">
        <f t="shared" si="12"/>
        <v>28.682248720914767</v>
      </c>
      <c r="Y47">
        <f t="shared" si="13"/>
        <v>27.992899999999999</v>
      </c>
      <c r="Z47">
        <f t="shared" si="14"/>
        <v>3.7932692576448854</v>
      </c>
      <c r="AA47">
        <f t="shared" si="15"/>
        <v>59.603627059610353</v>
      </c>
      <c r="AB47">
        <f t="shared" si="16"/>
        <v>2.2991267490663998</v>
      </c>
      <c r="AC47">
        <f t="shared" si="17"/>
        <v>3.8573604703066366</v>
      </c>
      <c r="AD47">
        <f t="shared" si="18"/>
        <v>1.4941425085784856</v>
      </c>
      <c r="AE47">
        <f t="shared" si="19"/>
        <v>-221.49950976519668</v>
      </c>
      <c r="AF47">
        <f t="shared" si="20"/>
        <v>45.379524089754888</v>
      </c>
      <c r="AG47">
        <f t="shared" si="21"/>
        <v>3.3855395308230274</v>
      </c>
      <c r="AH47">
        <f t="shared" si="22"/>
        <v>116.85117670295995</v>
      </c>
      <c r="AI47">
        <f t="shared" si="23"/>
        <v>37.608618810971819</v>
      </c>
      <c r="AJ47">
        <f t="shared" si="24"/>
        <v>5.0226646205260019</v>
      </c>
      <c r="AK47">
        <f t="shared" si="25"/>
        <v>37.681240583121536</v>
      </c>
      <c r="AL47">
        <v>1017.455913498569</v>
      </c>
      <c r="AM47">
        <v>971.64347878787839</v>
      </c>
      <c r="AN47">
        <v>-3.5933436429824238E-2</v>
      </c>
      <c r="AO47">
        <v>67.055229403525516</v>
      </c>
      <c r="AP47">
        <f t="shared" si="26"/>
        <v>4.9886591815596466</v>
      </c>
      <c r="AQ47">
        <v>17.184013126480071</v>
      </c>
      <c r="AR47">
        <v>23.07677515151515</v>
      </c>
      <c r="AS47">
        <v>-7.2557156291386832E-3</v>
      </c>
      <c r="AT47">
        <v>78.166954431825246</v>
      </c>
      <c r="AU47">
        <v>0</v>
      </c>
      <c r="AV47">
        <v>0</v>
      </c>
      <c r="AW47">
        <f t="shared" si="27"/>
        <v>1</v>
      </c>
      <c r="AX47">
        <f t="shared" si="28"/>
        <v>0</v>
      </c>
      <c r="AY47">
        <f t="shared" si="29"/>
        <v>52532.943676543822</v>
      </c>
      <c r="AZ47" t="s">
        <v>418</v>
      </c>
      <c r="BA47">
        <v>10366.9</v>
      </c>
      <c r="BB47">
        <v>993.59653846153856</v>
      </c>
      <c r="BC47">
        <v>3431.87</v>
      </c>
      <c r="BD47">
        <f t="shared" si="30"/>
        <v>0.71047955241266758</v>
      </c>
      <c r="BE47">
        <v>-3.9894345373445681</v>
      </c>
      <c r="BF47" t="s">
        <v>579</v>
      </c>
      <c r="BG47">
        <v>10353.1</v>
      </c>
      <c r="BH47">
        <v>840.96780000000001</v>
      </c>
      <c r="BI47">
        <v>1237.03</v>
      </c>
      <c r="BJ47">
        <f t="shared" si="31"/>
        <v>0.32017186325311431</v>
      </c>
      <c r="BK47">
        <v>0.5</v>
      </c>
      <c r="BL47">
        <f t="shared" si="32"/>
        <v>1513.2854999210251</v>
      </c>
      <c r="BM47">
        <f t="shared" si="33"/>
        <v>37.608618810971819</v>
      </c>
      <c r="BN47">
        <f t="shared" si="34"/>
        <v>242.25571907181759</v>
      </c>
      <c r="BO47">
        <f t="shared" si="35"/>
        <v>2.7488569308625036E-2</v>
      </c>
      <c r="BP47">
        <f t="shared" si="36"/>
        <v>1.7742819495080961</v>
      </c>
      <c r="BQ47">
        <f t="shared" si="37"/>
        <v>656.40649337710067</v>
      </c>
      <c r="BR47" t="s">
        <v>580</v>
      </c>
      <c r="BS47">
        <v>602.53</v>
      </c>
      <c r="BT47">
        <f t="shared" si="38"/>
        <v>602.53</v>
      </c>
      <c r="BU47">
        <f t="shared" si="39"/>
        <v>0.51292207949685942</v>
      </c>
      <c r="BV47">
        <f t="shared" si="40"/>
        <v>0.62421150512214341</v>
      </c>
      <c r="BW47">
        <f t="shared" si="41"/>
        <v>0.77574275272678439</v>
      </c>
      <c r="BX47">
        <f t="shared" si="42"/>
        <v>1.6269833961894506</v>
      </c>
      <c r="BY47">
        <f t="shared" si="43"/>
        <v>0.90016154242811475</v>
      </c>
      <c r="BZ47">
        <f t="shared" si="44"/>
        <v>0.44723015337952898</v>
      </c>
      <c r="CA47">
        <f t="shared" si="45"/>
        <v>0.55276984662047102</v>
      </c>
      <c r="CB47">
        <v>979</v>
      </c>
      <c r="CC47">
        <v>300</v>
      </c>
      <c r="CD47">
        <v>300</v>
      </c>
      <c r="CE47">
        <v>300</v>
      </c>
      <c r="CF47">
        <v>10353.1</v>
      </c>
      <c r="CG47">
        <v>1160.72</v>
      </c>
      <c r="CH47">
        <v>-7.0768799999999998E-3</v>
      </c>
      <c r="CI47">
        <v>4.38</v>
      </c>
      <c r="CJ47" t="s">
        <v>421</v>
      </c>
      <c r="CK47" t="s">
        <v>421</v>
      </c>
      <c r="CL47" t="s">
        <v>421</v>
      </c>
      <c r="CM47" t="s">
        <v>421</v>
      </c>
      <c r="CN47" t="s">
        <v>421</v>
      </c>
      <c r="CO47" t="s">
        <v>421</v>
      </c>
      <c r="CP47" t="s">
        <v>421</v>
      </c>
      <c r="CQ47" t="s">
        <v>421</v>
      </c>
      <c r="CR47" t="s">
        <v>421</v>
      </c>
      <c r="CS47" t="s">
        <v>421</v>
      </c>
      <c r="CT47">
        <f t="shared" si="46"/>
        <v>1800.12</v>
      </c>
      <c r="CU47">
        <f t="shared" si="47"/>
        <v>1513.2854999210251</v>
      </c>
      <c r="CV47">
        <f t="shared" si="48"/>
        <v>0.84065812274794194</v>
      </c>
      <c r="CW47">
        <f t="shared" si="49"/>
        <v>0.16087017690352795</v>
      </c>
      <c r="CX47">
        <v>6</v>
      </c>
      <c r="CY47">
        <v>0.5</v>
      </c>
      <c r="CZ47" t="s">
        <v>422</v>
      </c>
      <c r="DA47">
        <v>2</v>
      </c>
      <c r="DB47" t="b">
        <v>0</v>
      </c>
      <c r="DC47">
        <v>1657382476.5</v>
      </c>
      <c r="DD47">
        <v>949.25300000000004</v>
      </c>
      <c r="DE47">
        <v>1000.1</v>
      </c>
      <c r="DF47">
        <v>23.071400000000001</v>
      </c>
      <c r="DG47">
        <v>17.183800000000002</v>
      </c>
      <c r="DH47">
        <v>947.91399999999999</v>
      </c>
      <c r="DI47">
        <v>23.1433</v>
      </c>
      <c r="DJ47">
        <v>500.04599999999999</v>
      </c>
      <c r="DK47">
        <v>99.552599999999998</v>
      </c>
      <c r="DL47">
        <v>0.100076</v>
      </c>
      <c r="DM47">
        <v>28.2806</v>
      </c>
      <c r="DN47">
        <v>27.992899999999999</v>
      </c>
      <c r="DO47">
        <v>999.9</v>
      </c>
      <c r="DP47">
        <v>0</v>
      </c>
      <c r="DQ47">
        <v>0</v>
      </c>
      <c r="DR47">
        <v>10023.1</v>
      </c>
      <c r="DS47">
        <v>0</v>
      </c>
      <c r="DT47">
        <v>2068.7199999999998</v>
      </c>
      <c r="DU47">
        <v>-50.842300000000002</v>
      </c>
      <c r="DV47">
        <v>971.67100000000005</v>
      </c>
      <c r="DW47">
        <v>1017.58</v>
      </c>
      <c r="DX47">
        <v>5.8876099999999996</v>
      </c>
      <c r="DY47">
        <v>1000.1</v>
      </c>
      <c r="DZ47">
        <v>17.183800000000002</v>
      </c>
      <c r="EA47">
        <v>2.2968199999999999</v>
      </c>
      <c r="EB47">
        <v>1.71069</v>
      </c>
      <c r="EC47">
        <v>19.6541</v>
      </c>
      <c r="ED47">
        <v>14.9938</v>
      </c>
      <c r="EE47">
        <v>1800.12</v>
      </c>
      <c r="EF47">
        <v>0.97800200000000004</v>
      </c>
      <c r="EG47">
        <v>2.19981E-2</v>
      </c>
      <c r="EH47">
        <v>0</v>
      </c>
      <c r="EI47">
        <v>841.12099999999998</v>
      </c>
      <c r="EJ47">
        <v>5.0001199999999999</v>
      </c>
      <c r="EK47">
        <v>15291.1</v>
      </c>
      <c r="EL47">
        <v>14418.8</v>
      </c>
      <c r="EM47">
        <v>45</v>
      </c>
      <c r="EN47">
        <v>46.436999999999998</v>
      </c>
      <c r="EO47">
        <v>45.811999999999998</v>
      </c>
      <c r="EP47">
        <v>46.561999999999998</v>
      </c>
      <c r="EQ47">
        <v>46.936999999999998</v>
      </c>
      <c r="ER47">
        <v>1755.63</v>
      </c>
      <c r="ES47">
        <v>39.49</v>
      </c>
      <c r="ET47">
        <v>0</v>
      </c>
      <c r="EU47">
        <v>189.9000000953674</v>
      </c>
      <c r="EV47">
        <v>0</v>
      </c>
      <c r="EW47">
        <v>840.96780000000001</v>
      </c>
      <c r="EX47">
        <v>0.66607692628249826</v>
      </c>
      <c r="EY47">
        <v>-37.646153934645447</v>
      </c>
      <c r="EZ47">
        <v>15296.596</v>
      </c>
      <c r="FA47">
        <v>15</v>
      </c>
      <c r="FB47">
        <v>1657382403.5</v>
      </c>
      <c r="FC47" t="s">
        <v>581</v>
      </c>
      <c r="FD47">
        <v>1657382399</v>
      </c>
      <c r="FE47">
        <v>1657382403.5</v>
      </c>
      <c r="FF47">
        <v>35</v>
      </c>
      <c r="FG47">
        <v>0.42299999999999999</v>
      </c>
      <c r="FH47">
        <v>0.02</v>
      </c>
      <c r="FI47">
        <v>1.339</v>
      </c>
      <c r="FJ47">
        <v>-7.1999999999999995E-2</v>
      </c>
      <c r="FK47">
        <v>1000</v>
      </c>
      <c r="FL47">
        <v>17</v>
      </c>
      <c r="FM47">
        <v>0.03</v>
      </c>
      <c r="FN47">
        <v>0.01</v>
      </c>
      <c r="FO47">
        <v>-50.760334146341457</v>
      </c>
      <c r="FP47">
        <v>-0.1209303135888026</v>
      </c>
      <c r="FQ47">
        <v>7.0824663644586713E-2</v>
      </c>
      <c r="FR47">
        <v>1</v>
      </c>
      <c r="FS47">
        <v>5.9614107317073177</v>
      </c>
      <c r="FT47">
        <v>-0.37536961672472507</v>
      </c>
      <c r="FU47">
        <v>3.7183589508449758E-2</v>
      </c>
      <c r="FV47">
        <v>0</v>
      </c>
      <c r="FW47">
        <v>1</v>
      </c>
      <c r="FX47">
        <v>2</v>
      </c>
      <c r="FY47" t="s">
        <v>582</v>
      </c>
      <c r="FZ47">
        <v>2.9329499999999999</v>
      </c>
      <c r="GA47">
        <v>2.7032099999999999</v>
      </c>
      <c r="GB47">
        <v>0.17929100000000001</v>
      </c>
      <c r="GC47">
        <v>0.18593299999999999</v>
      </c>
      <c r="GD47">
        <v>0.111876</v>
      </c>
      <c r="GE47">
        <v>9.0252600000000002E-2</v>
      </c>
      <c r="GF47">
        <v>28925.9</v>
      </c>
      <c r="GG47">
        <v>15811.7</v>
      </c>
      <c r="GH47">
        <v>31658.7</v>
      </c>
      <c r="GI47">
        <v>21120.400000000001</v>
      </c>
      <c r="GJ47">
        <v>38059.1</v>
      </c>
      <c r="GK47">
        <v>32692.400000000001</v>
      </c>
      <c r="GL47">
        <v>47877.4</v>
      </c>
      <c r="GM47">
        <v>40397.4</v>
      </c>
      <c r="GN47">
        <v>1.93615</v>
      </c>
      <c r="GO47">
        <v>1.93635</v>
      </c>
      <c r="GP47">
        <v>6.5319199999999994E-2</v>
      </c>
      <c r="GQ47">
        <v>0</v>
      </c>
      <c r="GR47">
        <v>26.9255</v>
      </c>
      <c r="GS47">
        <v>999.9</v>
      </c>
      <c r="GT47">
        <v>59.5</v>
      </c>
      <c r="GU47">
        <v>35.6</v>
      </c>
      <c r="GV47">
        <v>34.898000000000003</v>
      </c>
      <c r="GW47">
        <v>60.064300000000003</v>
      </c>
      <c r="GX47">
        <v>21.374199999999998</v>
      </c>
      <c r="GY47">
        <v>1</v>
      </c>
      <c r="GZ47">
        <v>0.46887200000000001</v>
      </c>
      <c r="HA47">
        <v>2.5996700000000001</v>
      </c>
      <c r="HB47">
        <v>20.129100000000001</v>
      </c>
      <c r="HC47">
        <v>5.1942300000000001</v>
      </c>
      <c r="HD47">
        <v>11.949199999999999</v>
      </c>
      <c r="HE47">
        <v>4.9953500000000002</v>
      </c>
      <c r="HF47">
        <v>3.2909999999999999</v>
      </c>
      <c r="HG47">
        <v>9999</v>
      </c>
      <c r="HH47">
        <v>9999</v>
      </c>
      <c r="HI47">
        <v>9999</v>
      </c>
      <c r="HJ47">
        <v>999.9</v>
      </c>
      <c r="HK47">
        <v>1.87592</v>
      </c>
      <c r="HL47">
        <v>1.8748499999999999</v>
      </c>
      <c r="HM47">
        <v>1.8751899999999999</v>
      </c>
      <c r="HN47">
        <v>1.87897</v>
      </c>
      <c r="HO47">
        <v>1.87256</v>
      </c>
      <c r="HP47">
        <v>1.8702000000000001</v>
      </c>
      <c r="HQ47">
        <v>1.8723099999999999</v>
      </c>
      <c r="HR47">
        <v>1.8755999999999999</v>
      </c>
      <c r="HS47">
        <v>0</v>
      </c>
      <c r="HT47">
        <v>0</v>
      </c>
      <c r="HU47">
        <v>0</v>
      </c>
      <c r="HV47">
        <v>0</v>
      </c>
      <c r="HW47" t="s">
        <v>425</v>
      </c>
      <c r="HX47" t="s">
        <v>426</v>
      </c>
      <c r="HY47" t="s">
        <v>427</v>
      </c>
      <c r="HZ47" t="s">
        <v>427</v>
      </c>
      <c r="IA47" t="s">
        <v>427</v>
      </c>
      <c r="IB47" t="s">
        <v>427</v>
      </c>
      <c r="IC47">
        <v>0</v>
      </c>
      <c r="ID47">
        <v>100</v>
      </c>
      <c r="IE47">
        <v>100</v>
      </c>
      <c r="IF47">
        <v>1.339</v>
      </c>
      <c r="IG47">
        <v>-7.1900000000000006E-2</v>
      </c>
      <c r="IH47">
        <v>1.3386190476187489</v>
      </c>
      <c r="II47">
        <v>0</v>
      </c>
      <c r="IJ47">
        <v>0</v>
      </c>
      <c r="IK47">
        <v>0</v>
      </c>
      <c r="IL47">
        <v>-7.1885000000005306E-2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1.3</v>
      </c>
      <c r="IU47">
        <v>1.2</v>
      </c>
      <c r="IV47">
        <v>2.1081500000000002</v>
      </c>
      <c r="IW47">
        <v>2.36206</v>
      </c>
      <c r="IX47">
        <v>1.5490699999999999</v>
      </c>
      <c r="IY47">
        <v>2.3046899999999999</v>
      </c>
      <c r="IZ47">
        <v>1.5930200000000001</v>
      </c>
      <c r="JA47">
        <v>2.3071299999999999</v>
      </c>
      <c r="JB47">
        <v>38.378999999999998</v>
      </c>
      <c r="JC47">
        <v>23.912400000000002</v>
      </c>
      <c r="JD47">
        <v>18</v>
      </c>
      <c r="JE47">
        <v>511.209</v>
      </c>
      <c r="JF47">
        <v>489.21300000000002</v>
      </c>
      <c r="JG47">
        <v>23.5975</v>
      </c>
      <c r="JH47">
        <v>33.168799999999997</v>
      </c>
      <c r="JI47">
        <v>30.000299999999999</v>
      </c>
      <c r="JJ47">
        <v>33.353299999999997</v>
      </c>
      <c r="JK47">
        <v>33.384500000000003</v>
      </c>
      <c r="JL47">
        <v>42.2117</v>
      </c>
      <c r="JM47">
        <v>53.338000000000001</v>
      </c>
      <c r="JN47">
        <v>0</v>
      </c>
      <c r="JO47">
        <v>23.592300000000002</v>
      </c>
      <c r="JP47">
        <v>1000</v>
      </c>
      <c r="JQ47">
        <v>17.207899999999999</v>
      </c>
      <c r="JR47">
        <v>99.444900000000004</v>
      </c>
      <c r="JS47">
        <v>98.776799999999994</v>
      </c>
    </row>
    <row r="48" spans="1:279" x14ac:dyDescent="0.25">
      <c r="A48">
        <v>32</v>
      </c>
      <c r="B48">
        <v>1657382666</v>
      </c>
      <c r="C48">
        <v>5411.4000000953674</v>
      </c>
      <c r="D48" t="s">
        <v>583</v>
      </c>
      <c r="E48" t="s">
        <v>584</v>
      </c>
      <c r="F48" t="s">
        <v>413</v>
      </c>
      <c r="G48" t="s">
        <v>414</v>
      </c>
      <c r="H48" t="s">
        <v>511</v>
      </c>
      <c r="I48" t="s">
        <v>512</v>
      </c>
      <c r="J48" t="s">
        <v>513</v>
      </c>
      <c r="K48">
        <v>1657382666</v>
      </c>
      <c r="L48">
        <f t="shared" si="0"/>
        <v>3.535042592308915E-3</v>
      </c>
      <c r="M48">
        <f t="shared" si="1"/>
        <v>3.535042592308915</v>
      </c>
      <c r="N48">
        <f t="shared" si="2"/>
        <v>37.729897449566892</v>
      </c>
      <c r="O48">
        <f t="shared" si="3"/>
        <v>1149.67</v>
      </c>
      <c r="P48">
        <f t="shared" si="4"/>
        <v>855.0764639319126</v>
      </c>
      <c r="Q48">
        <f t="shared" si="5"/>
        <v>85.21443041279143</v>
      </c>
      <c r="R48">
        <f t="shared" si="6"/>
        <v>114.57276436096001</v>
      </c>
      <c r="S48">
        <f t="shared" si="7"/>
        <v>0.23263823545851842</v>
      </c>
      <c r="T48">
        <f t="shared" si="8"/>
        <v>2.9188063850361305</v>
      </c>
      <c r="U48">
        <f t="shared" si="9"/>
        <v>0.22280622616125911</v>
      </c>
      <c r="V48">
        <f t="shared" si="10"/>
        <v>0.14010263113314766</v>
      </c>
      <c r="W48">
        <f t="shared" si="11"/>
        <v>289.57923884757537</v>
      </c>
      <c r="X48">
        <f t="shared" si="12"/>
        <v>28.857176453768318</v>
      </c>
      <c r="Y48">
        <f t="shared" si="13"/>
        <v>28.022600000000001</v>
      </c>
      <c r="Z48">
        <f t="shared" si="14"/>
        <v>3.7998422642605578</v>
      </c>
      <c r="AA48">
        <f t="shared" si="15"/>
        <v>59.50225437694592</v>
      </c>
      <c r="AB48">
        <f t="shared" si="16"/>
        <v>2.2668100893567997</v>
      </c>
      <c r="AC48">
        <f t="shared" si="17"/>
        <v>3.8096205145381394</v>
      </c>
      <c r="AD48">
        <f t="shared" si="18"/>
        <v>1.5330321749037581</v>
      </c>
      <c r="AE48">
        <f t="shared" si="19"/>
        <v>-155.89537832082314</v>
      </c>
      <c r="AF48">
        <f t="shared" si="20"/>
        <v>6.9395182215060327</v>
      </c>
      <c r="AG48">
        <f t="shared" si="21"/>
        <v>0.51847519507753925</v>
      </c>
      <c r="AH48">
        <f t="shared" si="22"/>
        <v>141.1418539433358</v>
      </c>
      <c r="AI48">
        <f t="shared" si="23"/>
        <v>37.729897449566892</v>
      </c>
      <c r="AJ48">
        <f t="shared" si="24"/>
        <v>3.535042592308915</v>
      </c>
      <c r="AK48">
        <f t="shared" si="25"/>
        <v>38.016922402140558</v>
      </c>
      <c r="AL48">
        <v>1222.6773457322481</v>
      </c>
      <c r="AM48">
        <v>1176.428303030302</v>
      </c>
      <c r="AN48">
        <v>-4.2036945032587807E-2</v>
      </c>
      <c r="AO48">
        <v>67.055880772394829</v>
      </c>
      <c r="AP48">
        <f t="shared" si="26"/>
        <v>3.4322797894315809</v>
      </c>
      <c r="AQ48">
        <v>18.554988191632191</v>
      </c>
      <c r="AR48">
        <v>22.757436969696961</v>
      </c>
      <c r="AS48">
        <v>-2.8723281202215099E-2</v>
      </c>
      <c r="AT48">
        <v>78.170394185483019</v>
      </c>
      <c r="AU48">
        <v>0</v>
      </c>
      <c r="AV48">
        <v>0</v>
      </c>
      <c r="AW48">
        <f t="shared" si="27"/>
        <v>1</v>
      </c>
      <c r="AX48">
        <f t="shared" si="28"/>
        <v>0</v>
      </c>
      <c r="AY48">
        <f t="shared" si="29"/>
        <v>52371.407218262058</v>
      </c>
      <c r="AZ48" t="s">
        <v>418</v>
      </c>
      <c r="BA48">
        <v>10366.9</v>
      </c>
      <c r="BB48">
        <v>993.59653846153856</v>
      </c>
      <c r="BC48">
        <v>3431.87</v>
      </c>
      <c r="BD48">
        <f t="shared" si="30"/>
        <v>0.71047955241266758</v>
      </c>
      <c r="BE48">
        <v>-3.9894345373445681</v>
      </c>
      <c r="BF48" t="s">
        <v>585</v>
      </c>
      <c r="BG48">
        <v>10352.9</v>
      </c>
      <c r="BH48">
        <v>833.08361538461554</v>
      </c>
      <c r="BI48">
        <v>1235.03</v>
      </c>
      <c r="BJ48">
        <f t="shared" si="31"/>
        <v>0.32545475382410505</v>
      </c>
      <c r="BK48">
        <v>0.5</v>
      </c>
      <c r="BL48">
        <f t="shared" si="32"/>
        <v>1513.2518999210233</v>
      </c>
      <c r="BM48">
        <f t="shared" si="33"/>
        <v>37.729897449566892</v>
      </c>
      <c r="BN48">
        <f t="shared" si="34"/>
        <v>246.24751228132794</v>
      </c>
      <c r="BO48">
        <f t="shared" si="35"/>
        <v>2.7569324042539638E-2</v>
      </c>
      <c r="BP48">
        <f t="shared" si="36"/>
        <v>1.7787746046654738</v>
      </c>
      <c r="BQ48">
        <f t="shared" si="37"/>
        <v>655.84292714336584</v>
      </c>
      <c r="BR48" t="s">
        <v>586</v>
      </c>
      <c r="BS48">
        <v>598.37</v>
      </c>
      <c r="BT48">
        <f t="shared" si="38"/>
        <v>598.37</v>
      </c>
      <c r="BU48">
        <f t="shared" si="39"/>
        <v>0.51550164773325347</v>
      </c>
      <c r="BV48">
        <f t="shared" si="40"/>
        <v>0.63133601076773227</v>
      </c>
      <c r="BW48">
        <f t="shared" si="41"/>
        <v>0.77530968766543151</v>
      </c>
      <c r="BX48">
        <f t="shared" si="42"/>
        <v>1.6648329608253269</v>
      </c>
      <c r="BY48">
        <f t="shared" si="43"/>
        <v>0.90098179496809772</v>
      </c>
      <c r="BZ48">
        <f t="shared" si="44"/>
        <v>0.45346291991192156</v>
      </c>
      <c r="CA48">
        <f t="shared" si="45"/>
        <v>0.54653708008807844</v>
      </c>
      <c r="CB48">
        <v>981</v>
      </c>
      <c r="CC48">
        <v>300</v>
      </c>
      <c r="CD48">
        <v>300</v>
      </c>
      <c r="CE48">
        <v>300</v>
      </c>
      <c r="CF48">
        <v>10352.9</v>
      </c>
      <c r="CG48">
        <v>1156.03</v>
      </c>
      <c r="CH48">
        <v>-7.0766600000000002E-3</v>
      </c>
      <c r="CI48">
        <v>3.23</v>
      </c>
      <c r="CJ48" t="s">
        <v>421</v>
      </c>
      <c r="CK48" t="s">
        <v>421</v>
      </c>
      <c r="CL48" t="s">
        <v>421</v>
      </c>
      <c r="CM48" t="s">
        <v>421</v>
      </c>
      <c r="CN48" t="s">
        <v>421</v>
      </c>
      <c r="CO48" t="s">
        <v>421</v>
      </c>
      <c r="CP48" t="s">
        <v>421</v>
      </c>
      <c r="CQ48" t="s">
        <v>421</v>
      </c>
      <c r="CR48" t="s">
        <v>421</v>
      </c>
      <c r="CS48" t="s">
        <v>421</v>
      </c>
      <c r="CT48">
        <f t="shared" si="46"/>
        <v>1800.08</v>
      </c>
      <c r="CU48">
        <f t="shared" si="47"/>
        <v>1513.2518999210233</v>
      </c>
      <c r="CV48">
        <f t="shared" si="48"/>
        <v>0.84065813737224093</v>
      </c>
      <c r="CW48">
        <f t="shared" si="49"/>
        <v>0.16087020512842506</v>
      </c>
      <c r="CX48">
        <v>6</v>
      </c>
      <c r="CY48">
        <v>0.5</v>
      </c>
      <c r="CZ48" t="s">
        <v>422</v>
      </c>
      <c r="DA48">
        <v>2</v>
      </c>
      <c r="DB48" t="b">
        <v>0</v>
      </c>
      <c r="DC48">
        <v>1657382666</v>
      </c>
      <c r="DD48">
        <v>1149.67</v>
      </c>
      <c r="DE48">
        <v>1199.81</v>
      </c>
      <c r="DF48">
        <v>22.746099999999998</v>
      </c>
      <c r="DG48">
        <v>18.601600000000001</v>
      </c>
      <c r="DH48">
        <v>1147.8900000000001</v>
      </c>
      <c r="DI48">
        <v>22.796500000000002</v>
      </c>
      <c r="DJ48">
        <v>500.12799999999999</v>
      </c>
      <c r="DK48">
        <v>99.556899999999999</v>
      </c>
      <c r="DL48">
        <v>0.100188</v>
      </c>
      <c r="DM48">
        <v>28.066700000000001</v>
      </c>
      <c r="DN48">
        <v>28.022600000000001</v>
      </c>
      <c r="DO48">
        <v>999.9</v>
      </c>
      <c r="DP48">
        <v>0</v>
      </c>
      <c r="DQ48">
        <v>0</v>
      </c>
      <c r="DR48">
        <v>9983.1200000000008</v>
      </c>
      <c r="DS48">
        <v>0</v>
      </c>
      <c r="DT48">
        <v>2041.9</v>
      </c>
      <c r="DU48">
        <v>-50.141100000000002</v>
      </c>
      <c r="DV48">
        <v>1176.43</v>
      </c>
      <c r="DW48">
        <v>1222.55</v>
      </c>
      <c r="DX48">
        <v>4.1444799999999997</v>
      </c>
      <c r="DY48">
        <v>1199.81</v>
      </c>
      <c r="DZ48">
        <v>18.601600000000001</v>
      </c>
      <c r="EA48">
        <v>2.2645300000000002</v>
      </c>
      <c r="EB48">
        <v>1.85192</v>
      </c>
      <c r="EC48">
        <v>19.426300000000001</v>
      </c>
      <c r="ED48">
        <v>16.231999999999999</v>
      </c>
      <c r="EE48">
        <v>1800.08</v>
      </c>
      <c r="EF48">
        <v>0.97800200000000004</v>
      </c>
      <c r="EG48">
        <v>2.19981E-2</v>
      </c>
      <c r="EH48">
        <v>0</v>
      </c>
      <c r="EI48">
        <v>833.38199999999995</v>
      </c>
      <c r="EJ48">
        <v>5.0001199999999999</v>
      </c>
      <c r="EK48">
        <v>15151.6</v>
      </c>
      <c r="EL48">
        <v>14418.5</v>
      </c>
      <c r="EM48">
        <v>44.936999999999998</v>
      </c>
      <c r="EN48">
        <v>46.436999999999998</v>
      </c>
      <c r="EO48">
        <v>45.75</v>
      </c>
      <c r="EP48">
        <v>46.5</v>
      </c>
      <c r="EQ48">
        <v>46.936999999999998</v>
      </c>
      <c r="ER48">
        <v>1755.59</v>
      </c>
      <c r="ES48">
        <v>39.49</v>
      </c>
      <c r="ET48">
        <v>0</v>
      </c>
      <c r="EU48">
        <v>188.9000000953674</v>
      </c>
      <c r="EV48">
        <v>0</v>
      </c>
      <c r="EW48">
        <v>833.08361538461554</v>
      </c>
      <c r="EX48">
        <v>4.1108376093588124</v>
      </c>
      <c r="EY48">
        <v>-5.0222224861063376</v>
      </c>
      <c r="EZ48">
        <v>15153.08076923077</v>
      </c>
      <c r="FA48">
        <v>15</v>
      </c>
      <c r="FB48">
        <v>1657382541</v>
      </c>
      <c r="FC48" t="s">
        <v>587</v>
      </c>
      <c r="FD48">
        <v>1657382540.5</v>
      </c>
      <c r="FE48">
        <v>1657382541</v>
      </c>
      <c r="FF48">
        <v>36</v>
      </c>
      <c r="FG48">
        <v>0.44500000000000001</v>
      </c>
      <c r="FH48">
        <v>2.1000000000000001E-2</v>
      </c>
      <c r="FI48">
        <v>1.782</v>
      </c>
      <c r="FJ48">
        <v>-0.05</v>
      </c>
      <c r="FK48">
        <v>1200</v>
      </c>
      <c r="FL48">
        <v>18</v>
      </c>
      <c r="FM48">
        <v>0.05</v>
      </c>
      <c r="FN48">
        <v>0.02</v>
      </c>
      <c r="FO48">
        <v>-50.465964999999997</v>
      </c>
      <c r="FP48">
        <v>0.789172232645452</v>
      </c>
      <c r="FQ48">
        <v>0.1200479790542098</v>
      </c>
      <c r="FR48">
        <v>0</v>
      </c>
      <c r="FS48">
        <v>4.4175582500000008</v>
      </c>
      <c r="FT48">
        <v>-0.69188476547843714</v>
      </c>
      <c r="FU48">
        <v>8.2957047075203308E-2</v>
      </c>
      <c r="FV48">
        <v>0</v>
      </c>
      <c r="FW48">
        <v>0</v>
      </c>
      <c r="FX48">
        <v>2</v>
      </c>
      <c r="FY48" t="s">
        <v>493</v>
      </c>
      <c r="FZ48">
        <v>2.9330799999999999</v>
      </c>
      <c r="GA48">
        <v>2.7029700000000001</v>
      </c>
      <c r="GB48">
        <v>0.202593</v>
      </c>
      <c r="GC48">
        <v>0.20856</v>
      </c>
      <c r="GD48">
        <v>0.11067399999999999</v>
      </c>
      <c r="GE48">
        <v>9.5491099999999995E-2</v>
      </c>
      <c r="GF48">
        <v>28100</v>
      </c>
      <c r="GG48">
        <v>15369.5</v>
      </c>
      <c r="GH48">
        <v>31656.1</v>
      </c>
      <c r="GI48">
        <v>21118.3</v>
      </c>
      <c r="GJ48">
        <v>38109.1</v>
      </c>
      <c r="GK48">
        <v>32501.200000000001</v>
      </c>
      <c r="GL48">
        <v>47874</v>
      </c>
      <c r="GM48">
        <v>40394.199999999997</v>
      </c>
      <c r="GN48">
        <v>1.9350000000000001</v>
      </c>
      <c r="GO48">
        <v>1.9376</v>
      </c>
      <c r="GP48">
        <v>6.6489000000000006E-2</v>
      </c>
      <c r="GQ48">
        <v>0</v>
      </c>
      <c r="GR48">
        <v>26.9361</v>
      </c>
      <c r="GS48">
        <v>999.9</v>
      </c>
      <c r="GT48">
        <v>59.4</v>
      </c>
      <c r="GU48">
        <v>35.700000000000003</v>
      </c>
      <c r="GV48">
        <v>35.033299999999997</v>
      </c>
      <c r="GW48">
        <v>60.834299999999999</v>
      </c>
      <c r="GX48">
        <v>21.0457</v>
      </c>
      <c r="GY48">
        <v>1</v>
      </c>
      <c r="GZ48">
        <v>0.478298</v>
      </c>
      <c r="HA48">
        <v>3.5172599999999998</v>
      </c>
      <c r="HB48">
        <v>20.1126</v>
      </c>
      <c r="HC48">
        <v>5.1975199999999999</v>
      </c>
      <c r="HD48">
        <v>11.950100000000001</v>
      </c>
      <c r="HE48">
        <v>4.9953500000000002</v>
      </c>
      <c r="HF48">
        <v>3.2909999999999999</v>
      </c>
      <c r="HG48">
        <v>9999</v>
      </c>
      <c r="HH48">
        <v>9999</v>
      </c>
      <c r="HI48">
        <v>9999</v>
      </c>
      <c r="HJ48">
        <v>999.9</v>
      </c>
      <c r="HK48">
        <v>1.87592</v>
      </c>
      <c r="HL48">
        <v>1.87486</v>
      </c>
      <c r="HM48">
        <v>1.8751800000000001</v>
      </c>
      <c r="HN48">
        <v>1.87897</v>
      </c>
      <c r="HO48">
        <v>1.87256</v>
      </c>
      <c r="HP48">
        <v>1.87018</v>
      </c>
      <c r="HQ48">
        <v>1.87233</v>
      </c>
      <c r="HR48">
        <v>1.87561</v>
      </c>
      <c r="HS48">
        <v>0</v>
      </c>
      <c r="HT48">
        <v>0</v>
      </c>
      <c r="HU48">
        <v>0</v>
      </c>
      <c r="HV48">
        <v>0</v>
      </c>
      <c r="HW48" t="s">
        <v>425</v>
      </c>
      <c r="HX48" t="s">
        <v>426</v>
      </c>
      <c r="HY48" t="s">
        <v>427</v>
      </c>
      <c r="HZ48" t="s">
        <v>427</v>
      </c>
      <c r="IA48" t="s">
        <v>427</v>
      </c>
      <c r="IB48" t="s">
        <v>427</v>
      </c>
      <c r="IC48">
        <v>0</v>
      </c>
      <c r="ID48">
        <v>100</v>
      </c>
      <c r="IE48">
        <v>100</v>
      </c>
      <c r="IF48">
        <v>1.78</v>
      </c>
      <c r="IG48">
        <v>-5.04E-2</v>
      </c>
      <c r="IH48">
        <v>1.7823809523806631</v>
      </c>
      <c r="II48">
        <v>0</v>
      </c>
      <c r="IJ48">
        <v>0</v>
      </c>
      <c r="IK48">
        <v>0</v>
      </c>
      <c r="IL48">
        <v>-5.0444999999999851E-2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2.1</v>
      </c>
      <c r="IU48">
        <v>2.1</v>
      </c>
      <c r="IV48">
        <v>2.4475099999999999</v>
      </c>
      <c r="IW48">
        <v>2.36206</v>
      </c>
      <c r="IX48">
        <v>1.5490699999999999</v>
      </c>
      <c r="IY48">
        <v>2.3034699999999999</v>
      </c>
      <c r="IZ48">
        <v>1.5930200000000001</v>
      </c>
      <c r="JA48">
        <v>2.2936999999999999</v>
      </c>
      <c r="JB48">
        <v>38.427900000000001</v>
      </c>
      <c r="JC48">
        <v>23.8949</v>
      </c>
      <c r="JD48">
        <v>18</v>
      </c>
      <c r="JE48">
        <v>510.80200000000002</v>
      </c>
      <c r="JF48">
        <v>490.43400000000003</v>
      </c>
      <c r="JG48">
        <v>22.575199999999999</v>
      </c>
      <c r="JH48">
        <v>33.230600000000003</v>
      </c>
      <c r="JI48">
        <v>30.0014</v>
      </c>
      <c r="JJ48">
        <v>33.398000000000003</v>
      </c>
      <c r="JK48">
        <v>33.430100000000003</v>
      </c>
      <c r="JL48">
        <v>48.994100000000003</v>
      </c>
      <c r="JM48">
        <v>49.352200000000003</v>
      </c>
      <c r="JN48">
        <v>0</v>
      </c>
      <c r="JO48">
        <v>22.529199999999999</v>
      </c>
      <c r="JP48">
        <v>1200</v>
      </c>
      <c r="JQ48">
        <v>18.770399999999999</v>
      </c>
      <c r="JR48">
        <v>99.4375</v>
      </c>
      <c r="JS48">
        <v>98.7684</v>
      </c>
    </row>
    <row r="49" spans="1:279" x14ac:dyDescent="0.25">
      <c r="A49">
        <v>33</v>
      </c>
      <c r="B49">
        <v>1657382855.5</v>
      </c>
      <c r="C49">
        <v>5600.9000000953674</v>
      </c>
      <c r="D49" t="s">
        <v>588</v>
      </c>
      <c r="E49" t="s">
        <v>589</v>
      </c>
      <c r="F49" t="s">
        <v>413</v>
      </c>
      <c r="G49" t="s">
        <v>414</v>
      </c>
      <c r="H49" t="s">
        <v>511</v>
      </c>
      <c r="I49" t="s">
        <v>512</v>
      </c>
      <c r="J49" t="s">
        <v>513</v>
      </c>
      <c r="K49">
        <v>1657382855.5</v>
      </c>
      <c r="L49">
        <f t="shared" ref="L49:L80" si="50">(M49)/1000</f>
        <v>1.8676489325132285E-3</v>
      </c>
      <c r="M49">
        <f t="shared" ref="M49:M80" si="51">IF(DB49, AP49, AJ49)</f>
        <v>1.8676489325132284</v>
      </c>
      <c r="N49">
        <f t="shared" ref="N49:N80" si="52">IF(DB49, AK49, AI49)</f>
        <v>37.004551047580414</v>
      </c>
      <c r="O49">
        <f t="shared" ref="O49:O80" si="53">DD49 - IF(AW49&gt;1, N49*CX49*100/(AY49*DR49), 0)</f>
        <v>1452.24</v>
      </c>
      <c r="P49">
        <f t="shared" ref="P49:P80" si="54">((V49-L49/2)*O49-N49)/(V49+L49/2)</f>
        <v>918.21202441713649</v>
      </c>
      <c r="Q49">
        <f t="shared" ref="Q49:Q80" si="55">P49*(DK49+DL49)/1000</f>
        <v>91.508156691692733</v>
      </c>
      <c r="R49">
        <f t="shared" ref="R49:R80" si="56">(DD49 - IF(AW49&gt;1, N49*CX49*100/(AY49*DR49), 0))*(DK49+DL49)/1000</f>
        <v>144.72888825247202</v>
      </c>
      <c r="S49">
        <f t="shared" ref="S49:S80" si="57">2/((1/U49-1/T49)+SIGN(U49)*SQRT((1/U49-1/T49)*(1/U49-1/T49) + 4*CY49/((CY49+1)*(CY49+1))*(2*1/U49*1/T49-1/T49*1/T49)))</f>
        <v>0.11979049601229805</v>
      </c>
      <c r="T49">
        <f t="shared" ref="T49:T80" si="58">IF(LEFT(CZ49,1)&lt;&gt;"0",IF(LEFT(CZ49,1)="1",3,DA49),$D$5+$E$5*(DR49*DK49/($K$5*1000))+$F$5*(DR49*DK49/($K$5*1000))*MAX(MIN(CX49,$J$5),$I$5)*MAX(MIN(CX49,$J$5),$I$5)+$G$5*MAX(MIN(CX49,$J$5),$I$5)*(DR49*DK49/($K$5*1000))+$H$5*(DR49*DK49/($K$5*1000))*(DR49*DK49/($K$5*1000)))</f>
        <v>2.9204913190606994</v>
      </c>
      <c r="U49">
        <f t="shared" ref="U49:U80" si="59">L49*(1000-(1000*0.61365*EXP(17.502*Y49/(240.97+Y49))/(DK49+DL49)+DF49)/2)/(1000*0.61365*EXP(17.502*Y49/(240.97+Y49))/(DK49+DL49)-DF49)</f>
        <v>0.11712627629270124</v>
      </c>
      <c r="V49">
        <f t="shared" ref="V49:V80" si="60">1/((CY49+1)/(S49/1.6)+1/(T49/1.37)) + CY49/((CY49+1)/(S49/1.6) + CY49/(T49/1.37))</f>
        <v>7.3438357047239181E-2</v>
      </c>
      <c r="W49">
        <f t="shared" ref="W49:W80" si="61">(CT49*CW49)</f>
        <v>289.57923884757537</v>
      </c>
      <c r="X49">
        <f t="shared" ref="X49:X80" si="62">(DM49+(W49+2*0.95*0.0000000567*(((DM49+$B$7)+273)^4-(DM49+273)^4)-44100*L49)/(1.84*29.3*T49+8*0.95*0.0000000567*(DM49+273)^3))</f>
        <v>28.99576649063955</v>
      </c>
      <c r="Y49">
        <f t="shared" ref="Y49:Y80" si="63">($C$7*DN49+$D$7*DO49+$E$7*X49)</f>
        <v>27.976700000000001</v>
      </c>
      <c r="Z49">
        <f t="shared" ref="Z49:Z80" si="64">0.61365*EXP(17.502*Y49/(240.97+Y49))</f>
        <v>3.7896881641258027</v>
      </c>
      <c r="AA49">
        <f t="shared" ref="AA49:AA80" si="65">(AB49/AC49*100)</f>
        <v>60.054389970434755</v>
      </c>
      <c r="AB49">
        <f t="shared" ref="AB49:AB80" si="66">DF49*(DK49+DL49)/1000</f>
        <v>2.2487072622492001</v>
      </c>
      <c r="AC49">
        <f t="shared" ref="AC49:AC80" si="67">0.61365*EXP(17.502*DM49/(240.97+DM49))</f>
        <v>3.7444510940103735</v>
      </c>
      <c r="AD49">
        <f t="shared" ref="AD49:AD80" si="68">(Z49-DF49*(DK49+DL49)/1000)</f>
        <v>1.5409809018766025</v>
      </c>
      <c r="AE49">
        <f t="shared" ref="AE49:AE80" si="69">(-L49*44100)</f>
        <v>-82.363317923833378</v>
      </c>
      <c r="AF49">
        <f t="shared" ref="AF49:AF80" si="70">2*29.3*T49*0.92*(DM49-Y49)</f>
        <v>-32.403112861000643</v>
      </c>
      <c r="AG49">
        <f t="shared" ref="AG49:AG80" si="71">2*0.95*0.0000000567*(((DM49+$B$7)+273)^4-(Y49+273)^4)</f>
        <v>-2.4154340592858339</v>
      </c>
      <c r="AH49">
        <f t="shared" ref="AH49:AH80" si="72">W49+AG49+AE49+AF49</f>
        <v>172.39737400345552</v>
      </c>
      <c r="AI49">
        <f t="shared" ref="AI49:AI80" si="73">DJ49*AW49*(DE49-DD49*(1000-AW49*DG49)/(1000-AW49*DF49))/(100*CX49)</f>
        <v>37.004551047580414</v>
      </c>
      <c r="AJ49">
        <f t="shared" ref="AJ49:AJ80" si="74">1000*DJ49*AW49*(DF49-DG49)/(100*CX49*(1000-AW49*DF49))</f>
        <v>1.8676489325132284</v>
      </c>
      <c r="AK49">
        <f t="shared" ref="AK49:AK80" si="75">(AL49 - AM49 - DK49*1000/(8.314*(DM49+273.15)) * AO49/DJ49 * AN49) * DJ49/(100*CX49) * (1000 - DG49)/1000</f>
        <v>37.137232635892033</v>
      </c>
      <c r="AL49">
        <v>1531.242456075596</v>
      </c>
      <c r="AM49">
        <v>1485.757878787879</v>
      </c>
      <c r="AN49">
        <v>-1.2619942435679299E-3</v>
      </c>
      <c r="AO49">
        <v>67.06868056432198</v>
      </c>
      <c r="AP49">
        <f t="shared" ref="AP49:AP80" si="76">(AR49 - AQ49 + DK49*1000/(8.314*(DM49+273.15)) * AT49/DJ49 * AS49) * DJ49/(100*CX49) * 1000/(1000 - AR49)</f>
        <v>1.8628738840540304</v>
      </c>
      <c r="AQ49">
        <v>20.377253555417148</v>
      </c>
      <c r="AR49">
        <v>22.565647878787871</v>
      </c>
      <c r="AS49">
        <v>-5.4626439979846059E-4</v>
      </c>
      <c r="AT49">
        <v>78.175202486527084</v>
      </c>
      <c r="AU49">
        <v>0</v>
      </c>
      <c r="AV49">
        <v>0</v>
      </c>
      <c r="AW49">
        <f t="shared" ref="AW49:AW80" si="77">IF(AU49*$H$13&gt;=AY49,1,(AY49/(AY49-AU49*$H$13)))</f>
        <v>1</v>
      </c>
      <c r="AX49">
        <f t="shared" ref="AX49:AX80" si="78">(AW49-1)*100</f>
        <v>0</v>
      </c>
      <c r="AY49">
        <f t="shared" ref="AY49:AY80" si="79">MAX(0,($B$13+$C$13*DR49)/(1+$D$13*DR49)*DK49/(DM49+273)*$E$13)</f>
        <v>52471.381442952712</v>
      </c>
      <c r="AZ49" t="s">
        <v>418</v>
      </c>
      <c r="BA49">
        <v>10366.9</v>
      </c>
      <c r="BB49">
        <v>993.59653846153856</v>
      </c>
      <c r="BC49">
        <v>3431.87</v>
      </c>
      <c r="BD49">
        <f t="shared" ref="BD49:BD80" si="80">1-BB49/BC49</f>
        <v>0.71047955241266758</v>
      </c>
      <c r="BE49">
        <v>-3.9894345373445681</v>
      </c>
      <c r="BF49" t="s">
        <v>590</v>
      </c>
      <c r="BG49">
        <v>10353.200000000001</v>
      </c>
      <c r="BH49">
        <v>830.36849999999993</v>
      </c>
      <c r="BI49">
        <v>1229.54</v>
      </c>
      <c r="BJ49">
        <f t="shared" ref="BJ49:BJ80" si="81">1-BH49/BI49</f>
        <v>0.32465108902516393</v>
      </c>
      <c r="BK49">
        <v>0.5</v>
      </c>
      <c r="BL49">
        <f t="shared" ref="BL49:BL80" si="82">CU49</f>
        <v>1513.2518999210233</v>
      </c>
      <c r="BM49">
        <f t="shared" ref="BM49:BM80" si="83">N49</f>
        <v>37.004551047580414</v>
      </c>
      <c r="BN49">
        <f t="shared" ref="BN49:BN80" si="84">BJ49*BK49*BL49</f>
        <v>245.63943863937931</v>
      </c>
      <c r="BO49">
        <f t="shared" ref="BO49:BO80" si="85">(BM49-BE49)/BL49</f>
        <v>2.7089994459656361E-2</v>
      </c>
      <c r="BP49">
        <f t="shared" ref="BP49:BP80" si="86">(BC49-BI49)/BI49</f>
        <v>1.7911820680905053</v>
      </c>
      <c r="BQ49">
        <f t="shared" ref="BQ49:BQ80" si="87">BB49/(BD49+BB49/BI49)</f>
        <v>654.29152884007692</v>
      </c>
      <c r="BR49" t="s">
        <v>591</v>
      </c>
      <c r="BS49">
        <v>600.30999999999995</v>
      </c>
      <c r="BT49">
        <f t="shared" ref="BT49:BT80" si="88">IF(BS49&lt;&gt;0, BS49, BQ49)</f>
        <v>600.30999999999995</v>
      </c>
      <c r="BU49">
        <f t="shared" ref="BU49:BU80" si="89">1-BT49/BI49</f>
        <v>0.51176049579517546</v>
      </c>
      <c r="BV49">
        <f t="shared" ref="BV49:BV80" si="90">(BI49-BH49)/(BI49-BT49)</f>
        <v>0.63438091000111252</v>
      </c>
      <c r="BW49">
        <f t="shared" ref="BW49:BW80" si="91">(BC49-BI49)/(BC49-BT49)</f>
        <v>0.77777973979008042</v>
      </c>
      <c r="BX49">
        <f t="shared" ref="BX49:BX80" si="92">(BI49-BH49)/(BI49-BB49)</f>
        <v>1.6918099675117746</v>
      </c>
      <c r="BY49">
        <f t="shared" ref="BY49:BY80" si="93">(BC49-BI49)/(BC49-BB49)</f>
        <v>0.90323338819035093</v>
      </c>
      <c r="BZ49">
        <f t="shared" ref="BZ49:BZ80" si="94">(BV49*BT49/BH49)</f>
        <v>0.45862193000188212</v>
      </c>
      <c r="CA49">
        <f t="shared" ref="CA49:CA80" si="95">(1-BZ49)</f>
        <v>0.54137806999811788</v>
      </c>
      <c r="CB49">
        <v>983</v>
      </c>
      <c r="CC49">
        <v>300</v>
      </c>
      <c r="CD49">
        <v>300</v>
      </c>
      <c r="CE49">
        <v>300</v>
      </c>
      <c r="CF49">
        <v>10353.200000000001</v>
      </c>
      <c r="CG49">
        <v>1153.72</v>
      </c>
      <c r="CH49">
        <v>-7.0762500000000001E-3</v>
      </c>
      <c r="CI49">
        <v>4.3600000000000003</v>
      </c>
      <c r="CJ49" t="s">
        <v>421</v>
      </c>
      <c r="CK49" t="s">
        <v>421</v>
      </c>
      <c r="CL49" t="s">
        <v>421</v>
      </c>
      <c r="CM49" t="s">
        <v>421</v>
      </c>
      <c r="CN49" t="s">
        <v>421</v>
      </c>
      <c r="CO49" t="s">
        <v>421</v>
      </c>
      <c r="CP49" t="s">
        <v>421</v>
      </c>
      <c r="CQ49" t="s">
        <v>421</v>
      </c>
      <c r="CR49" t="s">
        <v>421</v>
      </c>
      <c r="CS49" t="s">
        <v>421</v>
      </c>
      <c r="CT49">
        <f t="shared" ref="CT49:CT80" si="96">$B$11*DS49+$C$11*DT49+$F$11*EE49*(1-EH49)</f>
        <v>1800.08</v>
      </c>
      <c r="CU49">
        <f t="shared" ref="CU49:CU80" si="97">CT49*CV49</f>
        <v>1513.2518999210233</v>
      </c>
      <c r="CV49">
        <f t="shared" ref="CV49:CV80" si="98">($B$11*$D$9+$C$11*$D$9+$F$11*((ER49+EJ49)/MAX(ER49+EJ49+ES49, 0.1)*$I$9+ES49/MAX(ER49+EJ49+ES49, 0.1)*$J$9))/($B$11+$C$11+$F$11)</f>
        <v>0.84065813737224093</v>
      </c>
      <c r="CW49">
        <f t="shared" ref="CW49:CW80" si="99">($B$11*$K$9+$C$11*$K$9+$F$11*((ER49+EJ49)/MAX(ER49+EJ49+ES49, 0.1)*$P$9+ES49/MAX(ER49+EJ49+ES49, 0.1)*$Q$9))/($B$11+$C$11+$F$11)</f>
        <v>0.16087020512842506</v>
      </c>
      <c r="CX49">
        <v>6</v>
      </c>
      <c r="CY49">
        <v>0.5</v>
      </c>
      <c r="CZ49" t="s">
        <v>422</v>
      </c>
      <c r="DA49">
        <v>2</v>
      </c>
      <c r="DB49" t="b">
        <v>0</v>
      </c>
      <c r="DC49">
        <v>1657382855.5</v>
      </c>
      <c r="DD49">
        <v>1452.24</v>
      </c>
      <c r="DE49">
        <v>1499.9</v>
      </c>
      <c r="DF49">
        <v>22.564</v>
      </c>
      <c r="DG49">
        <v>20.3734</v>
      </c>
      <c r="DH49">
        <v>1450.04</v>
      </c>
      <c r="DI49">
        <v>22.5564</v>
      </c>
      <c r="DJ49">
        <v>500.00200000000001</v>
      </c>
      <c r="DK49">
        <v>99.559200000000004</v>
      </c>
      <c r="DL49">
        <v>9.9870299999999995E-2</v>
      </c>
      <c r="DM49">
        <v>27.770900000000001</v>
      </c>
      <c r="DN49">
        <v>27.976700000000001</v>
      </c>
      <c r="DO49">
        <v>999.9</v>
      </c>
      <c r="DP49">
        <v>0</v>
      </c>
      <c r="DQ49">
        <v>0</v>
      </c>
      <c r="DR49">
        <v>9992.5</v>
      </c>
      <c r="DS49">
        <v>0</v>
      </c>
      <c r="DT49">
        <v>1440.41</v>
      </c>
      <c r="DU49">
        <v>-47.654499999999999</v>
      </c>
      <c r="DV49">
        <v>1485.77</v>
      </c>
      <c r="DW49">
        <v>1531.09</v>
      </c>
      <c r="DX49">
        <v>2.19062</v>
      </c>
      <c r="DY49">
        <v>1499.9</v>
      </c>
      <c r="DZ49">
        <v>20.3734</v>
      </c>
      <c r="EA49">
        <v>2.2464599999999999</v>
      </c>
      <c r="EB49">
        <v>2.0283600000000002</v>
      </c>
      <c r="EC49">
        <v>19.297499999999999</v>
      </c>
      <c r="ED49">
        <v>17.6675</v>
      </c>
      <c r="EE49">
        <v>1800.08</v>
      </c>
      <c r="EF49">
        <v>0.97800200000000004</v>
      </c>
      <c r="EG49">
        <v>2.19981E-2</v>
      </c>
      <c r="EH49">
        <v>0</v>
      </c>
      <c r="EI49">
        <v>830.81899999999996</v>
      </c>
      <c r="EJ49">
        <v>5.0001199999999999</v>
      </c>
      <c r="EK49">
        <v>15014.7</v>
      </c>
      <c r="EL49">
        <v>14418.5</v>
      </c>
      <c r="EM49">
        <v>44.75</v>
      </c>
      <c r="EN49">
        <v>46</v>
      </c>
      <c r="EO49">
        <v>45.5</v>
      </c>
      <c r="EP49">
        <v>46.25</v>
      </c>
      <c r="EQ49">
        <v>46.686999999999998</v>
      </c>
      <c r="ER49">
        <v>1755.59</v>
      </c>
      <c r="ES49">
        <v>39.49</v>
      </c>
      <c r="ET49">
        <v>0</v>
      </c>
      <c r="EU49">
        <v>188.80000019073489</v>
      </c>
      <c r="EV49">
        <v>0</v>
      </c>
      <c r="EW49">
        <v>830.36849999999993</v>
      </c>
      <c r="EX49">
        <v>3.59148716456798</v>
      </c>
      <c r="EY49">
        <v>896.72820695907819</v>
      </c>
      <c r="EZ49">
        <v>14810.93461538462</v>
      </c>
      <c r="FA49">
        <v>15</v>
      </c>
      <c r="FB49">
        <v>1657382801</v>
      </c>
      <c r="FC49" t="s">
        <v>592</v>
      </c>
      <c r="FD49">
        <v>1657382801</v>
      </c>
      <c r="FE49">
        <v>1657382795.5</v>
      </c>
      <c r="FF49">
        <v>37</v>
      </c>
      <c r="FG49">
        <v>0.41799999999999998</v>
      </c>
      <c r="FH49">
        <v>5.8000000000000003E-2</v>
      </c>
      <c r="FI49">
        <v>2.2000000000000002</v>
      </c>
      <c r="FJ49">
        <v>8.0000000000000002E-3</v>
      </c>
      <c r="FK49">
        <v>1500</v>
      </c>
      <c r="FL49">
        <v>20</v>
      </c>
      <c r="FM49">
        <v>0.12</v>
      </c>
      <c r="FN49">
        <v>0.03</v>
      </c>
      <c r="FO49">
        <v>-47.967982926829272</v>
      </c>
      <c r="FP49">
        <v>1.0906703832751949</v>
      </c>
      <c r="FQ49">
        <v>0.1240687061867269</v>
      </c>
      <c r="FR49">
        <v>0</v>
      </c>
      <c r="FS49">
        <v>2.220668048780488</v>
      </c>
      <c r="FT49">
        <v>-0.1422750522648073</v>
      </c>
      <c r="FU49">
        <v>1.456132385088328E-2</v>
      </c>
      <c r="FV49">
        <v>0</v>
      </c>
      <c r="FW49">
        <v>0</v>
      </c>
      <c r="FX49">
        <v>2</v>
      </c>
      <c r="FY49" t="s">
        <v>493</v>
      </c>
      <c r="FZ49">
        <v>2.93275</v>
      </c>
      <c r="GA49">
        <v>2.7027299999999999</v>
      </c>
      <c r="GB49">
        <v>0.23405999999999999</v>
      </c>
      <c r="GC49">
        <v>0.23905100000000001</v>
      </c>
      <c r="GD49">
        <v>0.109836</v>
      </c>
      <c r="GE49">
        <v>0.101822</v>
      </c>
      <c r="GF49">
        <v>26986.6</v>
      </c>
      <c r="GG49">
        <v>14775.3</v>
      </c>
      <c r="GH49">
        <v>31654.799999999999</v>
      </c>
      <c r="GI49">
        <v>21117.8</v>
      </c>
      <c r="GJ49">
        <v>38144.300000000003</v>
      </c>
      <c r="GK49">
        <v>32273</v>
      </c>
      <c r="GL49">
        <v>47871.9</v>
      </c>
      <c r="GM49">
        <v>40393.800000000003</v>
      </c>
      <c r="GN49">
        <v>1.9337</v>
      </c>
      <c r="GO49">
        <v>1.9399500000000001</v>
      </c>
      <c r="GP49">
        <v>8.0224100000000007E-2</v>
      </c>
      <c r="GQ49">
        <v>0</v>
      </c>
      <c r="GR49">
        <v>26.665500000000002</v>
      </c>
      <c r="GS49">
        <v>999.9</v>
      </c>
      <c r="GT49">
        <v>59.1</v>
      </c>
      <c r="GU49">
        <v>35.799999999999997</v>
      </c>
      <c r="GV49">
        <v>35.042000000000002</v>
      </c>
      <c r="GW49">
        <v>60.804400000000001</v>
      </c>
      <c r="GX49">
        <v>21.245999999999999</v>
      </c>
      <c r="GY49">
        <v>1</v>
      </c>
      <c r="GZ49">
        <v>0.47928900000000002</v>
      </c>
      <c r="HA49">
        <v>3.2850600000000001</v>
      </c>
      <c r="HB49">
        <v>20.117699999999999</v>
      </c>
      <c r="HC49">
        <v>5.1973700000000003</v>
      </c>
      <c r="HD49">
        <v>11.950100000000001</v>
      </c>
      <c r="HE49">
        <v>4.9950999999999999</v>
      </c>
      <c r="HF49">
        <v>3.2909999999999999</v>
      </c>
      <c r="HG49">
        <v>9999</v>
      </c>
      <c r="HH49">
        <v>9999</v>
      </c>
      <c r="HI49">
        <v>9999</v>
      </c>
      <c r="HJ49">
        <v>999.9</v>
      </c>
      <c r="HK49">
        <v>1.87592</v>
      </c>
      <c r="HL49">
        <v>1.8748499999999999</v>
      </c>
      <c r="HM49">
        <v>1.8751500000000001</v>
      </c>
      <c r="HN49">
        <v>1.87897</v>
      </c>
      <c r="HO49">
        <v>1.87256</v>
      </c>
      <c r="HP49">
        <v>1.8701700000000001</v>
      </c>
      <c r="HQ49">
        <v>1.8722700000000001</v>
      </c>
      <c r="HR49">
        <v>1.8755500000000001</v>
      </c>
      <c r="HS49">
        <v>0</v>
      </c>
      <c r="HT49">
        <v>0</v>
      </c>
      <c r="HU49">
        <v>0</v>
      </c>
      <c r="HV49">
        <v>0</v>
      </c>
      <c r="HW49" t="s">
        <v>425</v>
      </c>
      <c r="HX49" t="s">
        <v>426</v>
      </c>
      <c r="HY49" t="s">
        <v>427</v>
      </c>
      <c r="HZ49" t="s">
        <v>427</v>
      </c>
      <c r="IA49" t="s">
        <v>427</v>
      </c>
      <c r="IB49" t="s">
        <v>427</v>
      </c>
      <c r="IC49">
        <v>0</v>
      </c>
      <c r="ID49">
        <v>100</v>
      </c>
      <c r="IE49">
        <v>100</v>
      </c>
      <c r="IF49">
        <v>2.2000000000000002</v>
      </c>
      <c r="IG49">
        <v>7.6E-3</v>
      </c>
      <c r="IH49">
        <v>2.200000000000045</v>
      </c>
      <c r="II49">
        <v>0</v>
      </c>
      <c r="IJ49">
        <v>0</v>
      </c>
      <c r="IK49">
        <v>0</v>
      </c>
      <c r="IL49">
        <v>7.6499999999981583E-3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0.9</v>
      </c>
      <c r="IU49">
        <v>1</v>
      </c>
      <c r="IV49">
        <v>2.9345699999999999</v>
      </c>
      <c r="IW49">
        <v>2.34985</v>
      </c>
      <c r="IX49">
        <v>1.5490699999999999</v>
      </c>
      <c r="IY49">
        <v>2.3034699999999999</v>
      </c>
      <c r="IZ49">
        <v>1.5930200000000001</v>
      </c>
      <c r="JA49">
        <v>2.32056</v>
      </c>
      <c r="JB49">
        <v>38.427900000000001</v>
      </c>
      <c r="JC49">
        <v>23.903600000000001</v>
      </c>
      <c r="JD49">
        <v>18</v>
      </c>
      <c r="JE49">
        <v>510.20600000000002</v>
      </c>
      <c r="JF49">
        <v>492.29599999999999</v>
      </c>
      <c r="JG49">
        <v>22.167999999999999</v>
      </c>
      <c r="JH49">
        <v>33.2455</v>
      </c>
      <c r="JI49">
        <v>29.9999</v>
      </c>
      <c r="JJ49">
        <v>33.430799999999998</v>
      </c>
      <c r="JK49">
        <v>33.459099999999999</v>
      </c>
      <c r="JL49">
        <v>58.745699999999999</v>
      </c>
      <c r="JM49">
        <v>44.638199999999998</v>
      </c>
      <c r="JN49">
        <v>0</v>
      </c>
      <c r="JO49">
        <v>22.1769</v>
      </c>
      <c r="JP49">
        <v>1500</v>
      </c>
      <c r="JQ49">
        <v>20.357099999999999</v>
      </c>
      <c r="JR49">
        <v>99.433300000000003</v>
      </c>
      <c r="JS49">
        <v>98.766900000000007</v>
      </c>
    </row>
    <row r="50" spans="1:279" x14ac:dyDescent="0.25">
      <c r="A50">
        <v>34</v>
      </c>
      <c r="B50">
        <v>1657383045</v>
      </c>
      <c r="C50">
        <v>5790.4000000953674</v>
      </c>
      <c r="D50" t="s">
        <v>593</v>
      </c>
      <c r="E50" t="s">
        <v>594</v>
      </c>
      <c r="F50" t="s">
        <v>413</v>
      </c>
      <c r="G50" t="s">
        <v>414</v>
      </c>
      <c r="H50" t="s">
        <v>511</v>
      </c>
      <c r="I50" t="s">
        <v>512</v>
      </c>
      <c r="J50" t="s">
        <v>513</v>
      </c>
      <c r="K50">
        <v>1657383045</v>
      </c>
      <c r="L50">
        <f t="shared" si="50"/>
        <v>1.0455974441992589E-3</v>
      </c>
      <c r="M50">
        <f t="shared" si="51"/>
        <v>1.0455974441992588</v>
      </c>
      <c r="N50">
        <f t="shared" si="52"/>
        <v>36.416856293566823</v>
      </c>
      <c r="O50">
        <f t="shared" si="53"/>
        <v>1754.01</v>
      </c>
      <c r="P50">
        <f t="shared" si="54"/>
        <v>804.63737399974218</v>
      </c>
      <c r="Q50">
        <f t="shared" si="55"/>
        <v>80.190268192367469</v>
      </c>
      <c r="R50">
        <f t="shared" si="56"/>
        <v>174.80487093573601</v>
      </c>
      <c r="S50">
        <f t="shared" si="57"/>
        <v>6.4293696586840809E-2</v>
      </c>
      <c r="T50">
        <f t="shared" si="58"/>
        <v>2.9233676521354512</v>
      </c>
      <c r="U50">
        <f t="shared" si="59"/>
        <v>6.3518358502013816E-2</v>
      </c>
      <c r="V50">
        <f t="shared" si="60"/>
        <v>3.9767855989337533E-2</v>
      </c>
      <c r="W50">
        <f t="shared" si="61"/>
        <v>289.55849084756437</v>
      </c>
      <c r="X50">
        <f t="shared" si="62"/>
        <v>29.128696085211438</v>
      </c>
      <c r="Y50">
        <f t="shared" si="63"/>
        <v>28.098099999999999</v>
      </c>
      <c r="Z50">
        <f t="shared" si="64"/>
        <v>3.8165961791303329</v>
      </c>
      <c r="AA50">
        <f t="shared" si="65"/>
        <v>59.720772139724176</v>
      </c>
      <c r="AB50">
        <f t="shared" si="66"/>
        <v>2.22578949179568</v>
      </c>
      <c r="AC50">
        <f t="shared" si="67"/>
        <v>3.7269938281912505</v>
      </c>
      <c r="AD50">
        <f t="shared" si="68"/>
        <v>1.5908066873346529</v>
      </c>
      <c r="AE50">
        <f t="shared" si="69"/>
        <v>-46.110847289187319</v>
      </c>
      <c r="AF50">
        <f t="shared" si="70"/>
        <v>-64.176591842176393</v>
      </c>
      <c r="AG50">
        <f t="shared" si="71"/>
        <v>-4.7802143094008045</v>
      </c>
      <c r="AH50">
        <f t="shared" si="72"/>
        <v>174.49083740679987</v>
      </c>
      <c r="AI50">
        <f t="shared" si="73"/>
        <v>36.416856293566823</v>
      </c>
      <c r="AJ50">
        <f t="shared" si="74"/>
        <v>1.0455974441992588</v>
      </c>
      <c r="AK50">
        <f t="shared" si="75"/>
        <v>36.289581233111143</v>
      </c>
      <c r="AL50">
        <v>1838.709459403759</v>
      </c>
      <c r="AM50">
        <v>1794.079575757575</v>
      </c>
      <c r="AN50">
        <v>2.8867523068773011E-2</v>
      </c>
      <c r="AO50">
        <v>67.055175995826374</v>
      </c>
      <c r="AP50">
        <f t="shared" si="76"/>
        <v>1.0521984787003271</v>
      </c>
      <c r="AQ50">
        <v>21.101109196778129</v>
      </c>
      <c r="AR50">
        <v>22.333894545454552</v>
      </c>
      <c r="AS50">
        <v>2.1811914763477931E-4</v>
      </c>
      <c r="AT50">
        <v>78.16669486838579</v>
      </c>
      <c r="AU50">
        <v>0</v>
      </c>
      <c r="AV50">
        <v>0</v>
      </c>
      <c r="AW50">
        <f t="shared" si="77"/>
        <v>1</v>
      </c>
      <c r="AX50">
        <f t="shared" si="78"/>
        <v>0</v>
      </c>
      <c r="AY50">
        <f t="shared" si="79"/>
        <v>52568.087181469324</v>
      </c>
      <c r="AZ50" t="s">
        <v>418</v>
      </c>
      <c r="BA50">
        <v>10366.9</v>
      </c>
      <c r="BB50">
        <v>993.59653846153856</v>
      </c>
      <c r="BC50">
        <v>3431.87</v>
      </c>
      <c r="BD50">
        <f t="shared" si="80"/>
        <v>0.71047955241266758</v>
      </c>
      <c r="BE50">
        <v>-3.9894345373445681</v>
      </c>
      <c r="BF50" t="s">
        <v>595</v>
      </c>
      <c r="BG50">
        <v>10354</v>
      </c>
      <c r="BH50">
        <v>836.11123076923081</v>
      </c>
      <c r="BI50">
        <v>1246.3</v>
      </c>
      <c r="BJ50">
        <f t="shared" si="81"/>
        <v>0.3291252260537344</v>
      </c>
      <c r="BK50">
        <v>0.5</v>
      </c>
      <c r="BL50">
        <f t="shared" si="82"/>
        <v>1513.1426999210178</v>
      </c>
      <c r="BM50">
        <f t="shared" si="83"/>
        <v>36.416856293566823</v>
      </c>
      <c r="BN50">
        <f t="shared" si="84"/>
        <v>249.00671658153149</v>
      </c>
      <c r="BO50">
        <f t="shared" si="85"/>
        <v>2.6703556005008976E-2</v>
      </c>
      <c r="BP50">
        <f t="shared" si="86"/>
        <v>1.7536467945117546</v>
      </c>
      <c r="BQ50">
        <f t="shared" si="87"/>
        <v>659.00749203175906</v>
      </c>
      <c r="BR50" t="s">
        <v>596</v>
      </c>
      <c r="BS50">
        <v>599.27</v>
      </c>
      <c r="BT50">
        <f t="shared" si="88"/>
        <v>599.27</v>
      </c>
      <c r="BU50">
        <f t="shared" si="89"/>
        <v>0.51916071571852684</v>
      </c>
      <c r="BV50">
        <f t="shared" si="90"/>
        <v>0.63395633777532601</v>
      </c>
      <c r="BW50">
        <f t="shared" si="91"/>
        <v>0.77157734943161749</v>
      </c>
      <c r="BX50">
        <f t="shared" si="92"/>
        <v>1.6232020200021617</v>
      </c>
      <c r="BY50">
        <f t="shared" si="93"/>
        <v>0.89635967190529353</v>
      </c>
      <c r="BZ50">
        <f t="shared" si="94"/>
        <v>0.45437855701220237</v>
      </c>
      <c r="CA50">
        <f t="shared" si="95"/>
        <v>0.54562144298779769</v>
      </c>
      <c r="CB50">
        <v>985</v>
      </c>
      <c r="CC50">
        <v>300</v>
      </c>
      <c r="CD50">
        <v>300</v>
      </c>
      <c r="CE50">
        <v>300</v>
      </c>
      <c r="CF50">
        <v>10354</v>
      </c>
      <c r="CG50">
        <v>1168.22</v>
      </c>
      <c r="CH50">
        <v>-7.0773499999999996E-3</v>
      </c>
      <c r="CI50">
        <v>3.91</v>
      </c>
      <c r="CJ50" t="s">
        <v>421</v>
      </c>
      <c r="CK50" t="s">
        <v>421</v>
      </c>
      <c r="CL50" t="s">
        <v>421</v>
      </c>
      <c r="CM50" t="s">
        <v>421</v>
      </c>
      <c r="CN50" t="s">
        <v>421</v>
      </c>
      <c r="CO50" t="s">
        <v>421</v>
      </c>
      <c r="CP50" t="s">
        <v>421</v>
      </c>
      <c r="CQ50" t="s">
        <v>421</v>
      </c>
      <c r="CR50" t="s">
        <v>421</v>
      </c>
      <c r="CS50" t="s">
        <v>421</v>
      </c>
      <c r="CT50">
        <f t="shared" si="96"/>
        <v>1799.95</v>
      </c>
      <c r="CU50">
        <f t="shared" si="97"/>
        <v>1513.1426999210178</v>
      </c>
      <c r="CV50">
        <f t="shared" si="98"/>
        <v>0.84065818490570166</v>
      </c>
      <c r="CW50">
        <f t="shared" si="99"/>
        <v>0.1608702968680043</v>
      </c>
      <c r="CX50">
        <v>6</v>
      </c>
      <c r="CY50">
        <v>0.5</v>
      </c>
      <c r="CZ50" t="s">
        <v>422</v>
      </c>
      <c r="DA50">
        <v>2</v>
      </c>
      <c r="DB50" t="b">
        <v>0</v>
      </c>
      <c r="DC50">
        <v>1657383045</v>
      </c>
      <c r="DD50">
        <v>1754.01</v>
      </c>
      <c r="DE50">
        <v>1799.9</v>
      </c>
      <c r="DF50">
        <v>22.3338</v>
      </c>
      <c r="DG50">
        <v>21.107399999999998</v>
      </c>
      <c r="DH50">
        <v>1750.95</v>
      </c>
      <c r="DI50">
        <v>22.3202</v>
      </c>
      <c r="DJ50">
        <v>500.12</v>
      </c>
      <c r="DK50">
        <v>99.560400000000001</v>
      </c>
      <c r="DL50">
        <v>9.9733600000000006E-2</v>
      </c>
      <c r="DM50">
        <v>27.690899999999999</v>
      </c>
      <c r="DN50">
        <v>28.098099999999999</v>
      </c>
      <c r="DO50">
        <v>999.9</v>
      </c>
      <c r="DP50">
        <v>0</v>
      </c>
      <c r="DQ50">
        <v>0</v>
      </c>
      <c r="DR50">
        <v>10008.799999999999</v>
      </c>
      <c r="DS50">
        <v>0</v>
      </c>
      <c r="DT50">
        <v>2042.25</v>
      </c>
      <c r="DU50">
        <v>-45.889200000000002</v>
      </c>
      <c r="DV50">
        <v>1794.08</v>
      </c>
      <c r="DW50">
        <v>1838.71</v>
      </c>
      <c r="DX50">
        <v>1.22638</v>
      </c>
      <c r="DY50">
        <v>1799.9</v>
      </c>
      <c r="DZ50">
        <v>21.107399999999998</v>
      </c>
      <c r="EA50">
        <v>2.22356</v>
      </c>
      <c r="EB50">
        <v>2.1014599999999999</v>
      </c>
      <c r="EC50">
        <v>19.133099999999999</v>
      </c>
      <c r="ED50">
        <v>18.2303</v>
      </c>
      <c r="EE50">
        <v>1799.95</v>
      </c>
      <c r="EF50">
        <v>0.97799800000000003</v>
      </c>
      <c r="EG50">
        <v>2.2001799999999998E-2</v>
      </c>
      <c r="EH50">
        <v>0</v>
      </c>
      <c r="EI50">
        <v>836.779</v>
      </c>
      <c r="EJ50">
        <v>5.0001199999999999</v>
      </c>
      <c r="EK50">
        <v>15232.1</v>
      </c>
      <c r="EL50">
        <v>14417.4</v>
      </c>
      <c r="EM50">
        <v>44.436999999999998</v>
      </c>
      <c r="EN50">
        <v>45.75</v>
      </c>
      <c r="EO50">
        <v>45.25</v>
      </c>
      <c r="EP50">
        <v>45.936999999999998</v>
      </c>
      <c r="EQ50">
        <v>46.436999999999998</v>
      </c>
      <c r="ER50">
        <v>1755.46</v>
      </c>
      <c r="ES50">
        <v>39.49</v>
      </c>
      <c r="ET50">
        <v>0</v>
      </c>
      <c r="EU50">
        <v>188.9000000953674</v>
      </c>
      <c r="EV50">
        <v>0</v>
      </c>
      <c r="EW50">
        <v>836.11123076923081</v>
      </c>
      <c r="EX50">
        <v>5.4337094040502887</v>
      </c>
      <c r="EY50">
        <v>59.374359145542208</v>
      </c>
      <c r="EZ50">
        <v>15209.70384615385</v>
      </c>
      <c r="FA50">
        <v>15</v>
      </c>
      <c r="FB50">
        <v>1657382920.5</v>
      </c>
      <c r="FC50" t="s">
        <v>597</v>
      </c>
      <c r="FD50">
        <v>1657382920</v>
      </c>
      <c r="FE50">
        <v>1657382920.5</v>
      </c>
      <c r="FF50">
        <v>38</v>
      </c>
      <c r="FG50">
        <v>0.86299999999999999</v>
      </c>
      <c r="FH50">
        <v>6.0000000000000001E-3</v>
      </c>
      <c r="FI50">
        <v>3.0649999999999999</v>
      </c>
      <c r="FJ50">
        <v>1.4E-2</v>
      </c>
      <c r="FK50">
        <v>1800</v>
      </c>
      <c r="FL50">
        <v>20</v>
      </c>
      <c r="FM50">
        <v>0.03</v>
      </c>
      <c r="FN50">
        <v>0.05</v>
      </c>
      <c r="FO50">
        <v>-46.128985365853652</v>
      </c>
      <c r="FP50">
        <v>1.0968648083623389</v>
      </c>
      <c r="FQ50">
        <v>0.14348869006331369</v>
      </c>
      <c r="FR50">
        <v>0</v>
      </c>
      <c r="FS50">
        <v>1.3335841463414631</v>
      </c>
      <c r="FT50">
        <v>-0.61755554006968616</v>
      </c>
      <c r="FU50">
        <v>6.4440760354010224E-2</v>
      </c>
      <c r="FV50">
        <v>0</v>
      </c>
      <c r="FW50">
        <v>0</v>
      </c>
      <c r="FX50">
        <v>2</v>
      </c>
      <c r="FY50" t="s">
        <v>493</v>
      </c>
      <c r="FZ50">
        <v>2.9331200000000002</v>
      </c>
      <c r="GA50">
        <v>2.7027399999999999</v>
      </c>
      <c r="GB50">
        <v>0.26194899999999999</v>
      </c>
      <c r="GC50">
        <v>0.26618999999999998</v>
      </c>
      <c r="GD50">
        <v>0.109029</v>
      </c>
      <c r="GE50">
        <v>0.104394</v>
      </c>
      <c r="GF50">
        <v>26003.9</v>
      </c>
      <c r="GG50">
        <v>14248.1</v>
      </c>
      <c r="GH50">
        <v>31658.400000000001</v>
      </c>
      <c r="GI50">
        <v>21119.5</v>
      </c>
      <c r="GJ50">
        <v>38183.599999999999</v>
      </c>
      <c r="GK50">
        <v>32183.8</v>
      </c>
      <c r="GL50">
        <v>47877.4</v>
      </c>
      <c r="GM50">
        <v>40397.9</v>
      </c>
      <c r="GN50">
        <v>1.93407</v>
      </c>
      <c r="GO50">
        <v>1.9435</v>
      </c>
      <c r="GP50">
        <v>9.1534099999999993E-2</v>
      </c>
      <c r="GQ50">
        <v>0</v>
      </c>
      <c r="GR50">
        <v>26.602</v>
      </c>
      <c r="GS50">
        <v>999.9</v>
      </c>
      <c r="GT50">
        <v>58.8</v>
      </c>
      <c r="GU50">
        <v>35.799999999999997</v>
      </c>
      <c r="GV50">
        <v>34.866599999999998</v>
      </c>
      <c r="GW50">
        <v>60.764400000000002</v>
      </c>
      <c r="GX50">
        <v>21.057700000000001</v>
      </c>
      <c r="GY50">
        <v>1</v>
      </c>
      <c r="GZ50">
        <v>0.47595999999999999</v>
      </c>
      <c r="HA50">
        <v>4.1791299999999998</v>
      </c>
      <c r="HB50">
        <v>20.119399999999999</v>
      </c>
      <c r="HC50">
        <v>5.1978200000000001</v>
      </c>
      <c r="HD50">
        <v>11.950100000000001</v>
      </c>
      <c r="HE50">
        <v>4.9953500000000002</v>
      </c>
      <c r="HF50">
        <v>3.2910300000000001</v>
      </c>
      <c r="HG50">
        <v>9999</v>
      </c>
      <c r="HH50">
        <v>9999</v>
      </c>
      <c r="HI50">
        <v>9999</v>
      </c>
      <c r="HJ50">
        <v>999.9</v>
      </c>
      <c r="HK50">
        <v>1.87582</v>
      </c>
      <c r="HL50">
        <v>1.87476</v>
      </c>
      <c r="HM50">
        <v>1.8750899999999999</v>
      </c>
      <c r="HN50">
        <v>1.87886</v>
      </c>
      <c r="HO50">
        <v>1.8724400000000001</v>
      </c>
      <c r="HP50">
        <v>1.87008</v>
      </c>
      <c r="HQ50">
        <v>1.87219</v>
      </c>
      <c r="HR50">
        <v>1.87548</v>
      </c>
      <c r="HS50">
        <v>0</v>
      </c>
      <c r="HT50">
        <v>0</v>
      </c>
      <c r="HU50">
        <v>0</v>
      </c>
      <c r="HV50">
        <v>0</v>
      </c>
      <c r="HW50" t="s">
        <v>425</v>
      </c>
      <c r="HX50" t="s">
        <v>426</v>
      </c>
      <c r="HY50" t="s">
        <v>427</v>
      </c>
      <c r="HZ50" t="s">
        <v>427</v>
      </c>
      <c r="IA50" t="s">
        <v>427</v>
      </c>
      <c r="IB50" t="s">
        <v>427</v>
      </c>
      <c r="IC50">
        <v>0</v>
      </c>
      <c r="ID50">
        <v>100</v>
      </c>
      <c r="IE50">
        <v>100</v>
      </c>
      <c r="IF50">
        <v>3.06</v>
      </c>
      <c r="IG50">
        <v>1.3599999999999999E-2</v>
      </c>
      <c r="IH50">
        <v>3.065000000000055</v>
      </c>
      <c r="II50">
        <v>0</v>
      </c>
      <c r="IJ50">
        <v>0</v>
      </c>
      <c r="IK50">
        <v>0</v>
      </c>
      <c r="IL50">
        <v>1.3547619047617591E-2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2.1</v>
      </c>
      <c r="IU50">
        <v>2.1</v>
      </c>
      <c r="IV50">
        <v>3.3935499999999998</v>
      </c>
      <c r="IW50">
        <v>2.33643</v>
      </c>
      <c r="IX50">
        <v>1.5490699999999999</v>
      </c>
      <c r="IY50">
        <v>2.3034699999999999</v>
      </c>
      <c r="IZ50">
        <v>1.5918000000000001</v>
      </c>
      <c r="JA50">
        <v>2.3095699999999999</v>
      </c>
      <c r="JB50">
        <v>38.330100000000002</v>
      </c>
      <c r="JC50">
        <v>15.804399999999999</v>
      </c>
      <c r="JD50">
        <v>18</v>
      </c>
      <c r="JE50">
        <v>510.029</v>
      </c>
      <c r="JF50">
        <v>494.423</v>
      </c>
      <c r="JG50">
        <v>21.628499999999999</v>
      </c>
      <c r="JH50">
        <v>33.1511</v>
      </c>
      <c r="JI50">
        <v>30.000399999999999</v>
      </c>
      <c r="JJ50">
        <v>33.376300000000001</v>
      </c>
      <c r="JK50">
        <v>33.414299999999997</v>
      </c>
      <c r="JL50">
        <v>67.955200000000005</v>
      </c>
      <c r="JM50">
        <v>42.4634</v>
      </c>
      <c r="JN50">
        <v>0</v>
      </c>
      <c r="JO50">
        <v>21.539300000000001</v>
      </c>
      <c r="JP50">
        <v>1800</v>
      </c>
      <c r="JQ50">
        <v>21.136800000000001</v>
      </c>
      <c r="JR50">
        <v>99.444599999999994</v>
      </c>
      <c r="JS50">
        <v>98.776300000000006</v>
      </c>
    </row>
    <row r="51" spans="1:279" x14ac:dyDescent="0.25">
      <c r="A51">
        <v>35</v>
      </c>
      <c r="B51">
        <v>1657383732.5</v>
      </c>
      <c r="C51">
        <v>6477.9000000953674</v>
      </c>
      <c r="D51" t="s">
        <v>598</v>
      </c>
      <c r="E51" t="s">
        <v>599</v>
      </c>
      <c r="F51" t="s">
        <v>413</v>
      </c>
      <c r="G51" t="s">
        <v>414</v>
      </c>
      <c r="H51" t="s">
        <v>416</v>
      </c>
      <c r="I51" t="s">
        <v>600</v>
      </c>
      <c r="J51" t="s">
        <v>513</v>
      </c>
      <c r="K51">
        <v>1657383732.5</v>
      </c>
      <c r="L51">
        <f t="shared" si="50"/>
        <v>8.9310067074957929E-3</v>
      </c>
      <c r="M51">
        <f t="shared" si="51"/>
        <v>8.9310067074957935</v>
      </c>
      <c r="N51">
        <f t="shared" si="52"/>
        <v>27.485030042025326</v>
      </c>
      <c r="O51">
        <f t="shared" si="53"/>
        <v>363.17200000000003</v>
      </c>
      <c r="P51">
        <f t="shared" si="54"/>
        <v>287.23713787589924</v>
      </c>
      <c r="Q51">
        <f t="shared" si="55"/>
        <v>28.628670465512442</v>
      </c>
      <c r="R51">
        <f t="shared" si="56"/>
        <v>36.197030743264001</v>
      </c>
      <c r="S51">
        <f t="shared" si="57"/>
        <v>0.71427886697692522</v>
      </c>
      <c r="T51">
        <f t="shared" si="58"/>
        <v>2.9169330556099036</v>
      </c>
      <c r="U51">
        <f t="shared" si="59"/>
        <v>0.62948395107966804</v>
      </c>
      <c r="V51">
        <f t="shared" si="60"/>
        <v>0.40020398244554406</v>
      </c>
      <c r="W51">
        <f t="shared" si="61"/>
        <v>289.59998684758637</v>
      </c>
      <c r="X51">
        <f t="shared" si="62"/>
        <v>28.812539204155815</v>
      </c>
      <c r="Y51">
        <f t="shared" si="63"/>
        <v>28.206900000000001</v>
      </c>
      <c r="Z51">
        <f t="shared" si="64"/>
        <v>3.8408529073851385</v>
      </c>
      <c r="AA51">
        <f t="shared" si="65"/>
        <v>59.950390810509603</v>
      </c>
      <c r="AB51">
        <f t="shared" si="66"/>
        <v>2.4715448048200002</v>
      </c>
      <c r="AC51">
        <f t="shared" si="67"/>
        <v>4.1226500301424656</v>
      </c>
      <c r="AD51">
        <f t="shared" si="68"/>
        <v>1.3693081025651384</v>
      </c>
      <c r="AE51">
        <f t="shared" si="69"/>
        <v>-393.85739580056446</v>
      </c>
      <c r="AF51">
        <f t="shared" si="70"/>
        <v>192.15317739102852</v>
      </c>
      <c r="AG51">
        <f t="shared" si="71"/>
        <v>14.476676137286431</v>
      </c>
      <c r="AH51">
        <f t="shared" si="72"/>
        <v>102.37244457533683</v>
      </c>
      <c r="AI51">
        <f t="shared" si="73"/>
        <v>27.485030042025326</v>
      </c>
      <c r="AJ51">
        <f t="shared" si="74"/>
        <v>8.9310067074957935</v>
      </c>
      <c r="AK51">
        <f t="shared" si="75"/>
        <v>27.440766279490219</v>
      </c>
      <c r="AL51">
        <v>405.79874331818968</v>
      </c>
      <c r="AM51">
        <v>372.40381818181822</v>
      </c>
      <c r="AN51">
        <v>-1.2795003886989619E-3</v>
      </c>
      <c r="AO51">
        <v>67.079184124250318</v>
      </c>
      <c r="AP51">
        <f t="shared" si="76"/>
        <v>8.8795696191613622</v>
      </c>
      <c r="AQ51">
        <v>14.34730886489449</v>
      </c>
      <c r="AR51">
        <v>24.802280606060609</v>
      </c>
      <c r="AS51">
        <v>-1.063091289906172E-2</v>
      </c>
      <c r="AT51">
        <v>78.210878048619151</v>
      </c>
      <c r="AU51">
        <v>0</v>
      </c>
      <c r="AV51">
        <v>0</v>
      </c>
      <c r="AW51">
        <f t="shared" si="77"/>
        <v>1</v>
      </c>
      <c r="AX51">
        <f t="shared" si="78"/>
        <v>0</v>
      </c>
      <c r="AY51">
        <f t="shared" si="79"/>
        <v>52082.266472462252</v>
      </c>
      <c r="AZ51" t="s">
        <v>418</v>
      </c>
      <c r="BA51">
        <v>10366.9</v>
      </c>
      <c r="BB51">
        <v>993.59653846153856</v>
      </c>
      <c r="BC51">
        <v>3431.87</v>
      </c>
      <c r="BD51">
        <f t="shared" si="80"/>
        <v>0.71047955241266758</v>
      </c>
      <c r="BE51">
        <v>-3.9894345373445681</v>
      </c>
      <c r="BF51" t="s">
        <v>601</v>
      </c>
      <c r="BG51">
        <v>10370.5</v>
      </c>
      <c r="BH51">
        <v>934.33807692307698</v>
      </c>
      <c r="BI51">
        <v>1417.93</v>
      </c>
      <c r="BJ51">
        <f t="shared" si="81"/>
        <v>0.34105486383454975</v>
      </c>
      <c r="BK51">
        <v>0.5</v>
      </c>
      <c r="BL51">
        <f t="shared" si="82"/>
        <v>1513.3610999210291</v>
      </c>
      <c r="BM51">
        <f t="shared" si="83"/>
        <v>27.485030042025326</v>
      </c>
      <c r="BN51">
        <f t="shared" si="84"/>
        <v>258.06958193303552</v>
      </c>
      <c r="BO51">
        <f t="shared" si="85"/>
        <v>2.079772275170302E-2</v>
      </c>
      <c r="BP51">
        <f t="shared" si="86"/>
        <v>1.4203380984956941</v>
      </c>
      <c r="BQ51">
        <f t="shared" si="87"/>
        <v>704.07073708563519</v>
      </c>
      <c r="BR51" t="s">
        <v>602</v>
      </c>
      <c r="BS51">
        <v>621.36</v>
      </c>
      <c r="BT51">
        <f t="shared" si="88"/>
        <v>621.36</v>
      </c>
      <c r="BU51">
        <f t="shared" si="89"/>
        <v>0.56178372698229118</v>
      </c>
      <c r="BV51">
        <f t="shared" si="90"/>
        <v>0.60709281428741113</v>
      </c>
      <c r="BW51">
        <f t="shared" si="91"/>
        <v>0.7165745718748554</v>
      </c>
      <c r="BX51">
        <f t="shared" si="92"/>
        <v>1.1396506919902436</v>
      </c>
      <c r="BY51">
        <f t="shared" si="93"/>
        <v>0.82596970018665472</v>
      </c>
      <c r="BZ51">
        <f t="shared" si="94"/>
        <v>0.40373308163559102</v>
      </c>
      <c r="CA51">
        <f t="shared" si="95"/>
        <v>0.59626691836440893</v>
      </c>
      <c r="CB51">
        <v>987</v>
      </c>
      <c r="CC51">
        <v>300</v>
      </c>
      <c r="CD51">
        <v>300</v>
      </c>
      <c r="CE51">
        <v>300</v>
      </c>
      <c r="CF51">
        <v>10370.5</v>
      </c>
      <c r="CG51">
        <v>1316.81</v>
      </c>
      <c r="CH51">
        <v>-7.08722E-3</v>
      </c>
      <c r="CI51">
        <v>-3.49</v>
      </c>
      <c r="CJ51" t="s">
        <v>421</v>
      </c>
      <c r="CK51" t="s">
        <v>421</v>
      </c>
      <c r="CL51" t="s">
        <v>421</v>
      </c>
      <c r="CM51" t="s">
        <v>421</v>
      </c>
      <c r="CN51" t="s">
        <v>421</v>
      </c>
      <c r="CO51" t="s">
        <v>421</v>
      </c>
      <c r="CP51" t="s">
        <v>421</v>
      </c>
      <c r="CQ51" t="s">
        <v>421</v>
      </c>
      <c r="CR51" t="s">
        <v>421</v>
      </c>
      <c r="CS51" t="s">
        <v>421</v>
      </c>
      <c r="CT51">
        <f t="shared" si="96"/>
        <v>1800.21</v>
      </c>
      <c r="CU51">
        <f t="shared" si="97"/>
        <v>1513.3610999210291</v>
      </c>
      <c r="CV51">
        <f t="shared" si="98"/>
        <v>0.84065808984564527</v>
      </c>
      <c r="CW51">
        <f t="shared" si="99"/>
        <v>0.1608701134020955</v>
      </c>
      <c r="CX51">
        <v>6</v>
      </c>
      <c r="CY51">
        <v>0.5</v>
      </c>
      <c r="CZ51" t="s">
        <v>422</v>
      </c>
      <c r="DA51">
        <v>2</v>
      </c>
      <c r="DB51" t="b">
        <v>0</v>
      </c>
      <c r="DC51">
        <v>1657383732.5</v>
      </c>
      <c r="DD51">
        <v>363.17200000000003</v>
      </c>
      <c r="DE51">
        <v>400.03899999999999</v>
      </c>
      <c r="DF51">
        <v>24.797499999999999</v>
      </c>
      <c r="DG51">
        <v>14.348100000000001</v>
      </c>
      <c r="DH51">
        <v>363.54399999999998</v>
      </c>
      <c r="DI51">
        <v>24.928599999999999</v>
      </c>
      <c r="DJ51">
        <v>500.09800000000001</v>
      </c>
      <c r="DK51">
        <v>99.568799999999996</v>
      </c>
      <c r="DL51">
        <v>0.100312</v>
      </c>
      <c r="DM51">
        <v>29.428799999999999</v>
      </c>
      <c r="DN51">
        <v>28.206900000000001</v>
      </c>
      <c r="DO51">
        <v>999.9</v>
      </c>
      <c r="DP51">
        <v>0</v>
      </c>
      <c r="DQ51">
        <v>0</v>
      </c>
      <c r="DR51">
        <v>9971.25</v>
      </c>
      <c r="DS51">
        <v>0</v>
      </c>
      <c r="DT51">
        <v>1820.65</v>
      </c>
      <c r="DU51">
        <v>-36.866399999999999</v>
      </c>
      <c r="DV51">
        <v>372.40699999999998</v>
      </c>
      <c r="DW51">
        <v>405.86200000000002</v>
      </c>
      <c r="DX51">
        <v>10.4495</v>
      </c>
      <c r="DY51">
        <v>400.03899999999999</v>
      </c>
      <c r="DZ51">
        <v>14.348100000000001</v>
      </c>
      <c r="EA51">
        <v>2.4690599999999998</v>
      </c>
      <c r="EB51">
        <v>1.42862</v>
      </c>
      <c r="EC51">
        <v>20.824000000000002</v>
      </c>
      <c r="ED51">
        <v>12.2249</v>
      </c>
      <c r="EE51">
        <v>1800.21</v>
      </c>
      <c r="EF51">
        <v>0.97800500000000001</v>
      </c>
      <c r="EG51">
        <v>2.1995500000000001E-2</v>
      </c>
      <c r="EH51">
        <v>0</v>
      </c>
      <c r="EI51">
        <v>933.81</v>
      </c>
      <c r="EJ51">
        <v>5.0001199999999999</v>
      </c>
      <c r="EK51">
        <v>16933.900000000001</v>
      </c>
      <c r="EL51">
        <v>14419.6</v>
      </c>
      <c r="EM51">
        <v>46.186999999999998</v>
      </c>
      <c r="EN51">
        <v>47.125</v>
      </c>
      <c r="EO51">
        <v>46.875</v>
      </c>
      <c r="EP51">
        <v>47</v>
      </c>
      <c r="EQ51">
        <v>47.811999999999998</v>
      </c>
      <c r="ER51">
        <v>1755.72</v>
      </c>
      <c r="ES51">
        <v>39.49</v>
      </c>
      <c r="ET51">
        <v>0</v>
      </c>
      <c r="EU51">
        <v>686.80000019073486</v>
      </c>
      <c r="EV51">
        <v>0</v>
      </c>
      <c r="EW51">
        <v>934.33807692307698</v>
      </c>
      <c r="EX51">
        <v>-3.861401712825892</v>
      </c>
      <c r="EY51">
        <v>-115.418803188659</v>
      </c>
      <c r="EZ51">
        <v>16941.076923076929</v>
      </c>
      <c r="FA51">
        <v>15</v>
      </c>
      <c r="FB51">
        <v>1657383696.5</v>
      </c>
      <c r="FC51" t="s">
        <v>603</v>
      </c>
      <c r="FD51">
        <v>1657383678.5</v>
      </c>
      <c r="FE51">
        <v>1657383696.5</v>
      </c>
      <c r="FF51">
        <v>40</v>
      </c>
      <c r="FG51">
        <v>0.307</v>
      </c>
      <c r="FH51">
        <v>-0.55200000000000005</v>
      </c>
      <c r="FI51">
        <v>-0.372</v>
      </c>
      <c r="FJ51">
        <v>-0.13100000000000001</v>
      </c>
      <c r="FK51">
        <v>400</v>
      </c>
      <c r="FL51">
        <v>13</v>
      </c>
      <c r="FM51">
        <v>0.03</v>
      </c>
      <c r="FN51">
        <v>0.01</v>
      </c>
      <c r="FO51">
        <v>-36.839970000000001</v>
      </c>
      <c r="FP51">
        <v>0.41845328330212361</v>
      </c>
      <c r="FQ51">
        <v>5.6602880668743583E-2</v>
      </c>
      <c r="FR51">
        <v>1</v>
      </c>
      <c r="FS51">
        <v>10.512025</v>
      </c>
      <c r="FT51">
        <v>2.755722326445869E-3</v>
      </c>
      <c r="FU51">
        <v>3.9220095295651632E-2</v>
      </c>
      <c r="FV51">
        <v>1</v>
      </c>
      <c r="FW51">
        <v>2</v>
      </c>
      <c r="FX51">
        <v>2</v>
      </c>
      <c r="FY51" t="s">
        <v>424</v>
      </c>
      <c r="FZ51">
        <v>2.9332199999999999</v>
      </c>
      <c r="GA51">
        <v>2.7029899999999998</v>
      </c>
      <c r="GB51">
        <v>9.0588699999999994E-2</v>
      </c>
      <c r="GC51">
        <v>9.8167199999999996E-2</v>
      </c>
      <c r="GD51">
        <v>0.117977</v>
      </c>
      <c r="GE51">
        <v>7.9260399999999995E-2</v>
      </c>
      <c r="GF51">
        <v>32068.6</v>
      </c>
      <c r="GG51">
        <v>17527.3</v>
      </c>
      <c r="GH51">
        <v>31669.5</v>
      </c>
      <c r="GI51">
        <v>21130.2</v>
      </c>
      <c r="GJ51">
        <v>37807</v>
      </c>
      <c r="GK51">
        <v>33103.4</v>
      </c>
      <c r="GL51">
        <v>47894.6</v>
      </c>
      <c r="GM51">
        <v>40416.800000000003</v>
      </c>
      <c r="GN51">
        <v>1.9296500000000001</v>
      </c>
      <c r="GO51">
        <v>1.9338500000000001</v>
      </c>
      <c r="GP51">
        <v>8.2328899999999997E-3</v>
      </c>
      <c r="GQ51">
        <v>0</v>
      </c>
      <c r="GR51">
        <v>28.072500000000002</v>
      </c>
      <c r="GS51">
        <v>999.9</v>
      </c>
      <c r="GT51">
        <v>59</v>
      </c>
      <c r="GU51">
        <v>35.700000000000003</v>
      </c>
      <c r="GV51">
        <v>34.789200000000001</v>
      </c>
      <c r="GW51">
        <v>60.914499999999997</v>
      </c>
      <c r="GX51">
        <v>21.021599999999999</v>
      </c>
      <c r="GY51">
        <v>1</v>
      </c>
      <c r="GZ51">
        <v>0.45635399999999998</v>
      </c>
      <c r="HA51">
        <v>3.6861100000000002</v>
      </c>
      <c r="HB51">
        <v>20.106400000000001</v>
      </c>
      <c r="HC51">
        <v>5.1984199999999996</v>
      </c>
      <c r="HD51">
        <v>11.950100000000001</v>
      </c>
      <c r="HE51">
        <v>4.9956500000000004</v>
      </c>
      <c r="HF51">
        <v>3.2909999999999999</v>
      </c>
      <c r="HG51">
        <v>9999</v>
      </c>
      <c r="HH51">
        <v>9999</v>
      </c>
      <c r="HI51">
        <v>9999</v>
      </c>
      <c r="HJ51">
        <v>999.9</v>
      </c>
      <c r="HK51">
        <v>1.87574</v>
      </c>
      <c r="HL51">
        <v>1.8746700000000001</v>
      </c>
      <c r="HM51">
        <v>1.87496</v>
      </c>
      <c r="HN51">
        <v>1.8787700000000001</v>
      </c>
      <c r="HO51">
        <v>1.8723700000000001</v>
      </c>
      <c r="HP51">
        <v>1.8699600000000001</v>
      </c>
      <c r="HQ51">
        <v>1.8721000000000001</v>
      </c>
      <c r="HR51">
        <v>1.87534</v>
      </c>
      <c r="HS51">
        <v>0</v>
      </c>
      <c r="HT51">
        <v>0</v>
      </c>
      <c r="HU51">
        <v>0</v>
      </c>
      <c r="HV51">
        <v>0</v>
      </c>
      <c r="HW51" t="s">
        <v>425</v>
      </c>
      <c r="HX51" t="s">
        <v>426</v>
      </c>
      <c r="HY51" t="s">
        <v>427</v>
      </c>
      <c r="HZ51" t="s">
        <v>427</v>
      </c>
      <c r="IA51" t="s">
        <v>427</v>
      </c>
      <c r="IB51" t="s">
        <v>427</v>
      </c>
      <c r="IC51">
        <v>0</v>
      </c>
      <c r="ID51">
        <v>100</v>
      </c>
      <c r="IE51">
        <v>100</v>
      </c>
      <c r="IF51">
        <v>-0.372</v>
      </c>
      <c r="IG51">
        <v>-0.13109999999999999</v>
      </c>
      <c r="IH51">
        <v>-0.37155000000001343</v>
      </c>
      <c r="II51">
        <v>0</v>
      </c>
      <c r="IJ51">
        <v>0</v>
      </c>
      <c r="IK51">
        <v>0</v>
      </c>
      <c r="IL51">
        <v>-0.1310799999999972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0.9</v>
      </c>
      <c r="IU51">
        <v>0.6</v>
      </c>
      <c r="IV51">
        <v>1.00586</v>
      </c>
      <c r="IW51">
        <v>2.3815900000000001</v>
      </c>
      <c r="IX51">
        <v>1.5490699999999999</v>
      </c>
      <c r="IY51">
        <v>2.3034699999999999</v>
      </c>
      <c r="IZ51">
        <v>1.5918000000000001</v>
      </c>
      <c r="JA51">
        <v>2.2985799999999998</v>
      </c>
      <c r="JB51">
        <v>37.0747</v>
      </c>
      <c r="JC51">
        <v>23.912400000000002</v>
      </c>
      <c r="JD51">
        <v>18</v>
      </c>
      <c r="JE51">
        <v>506.09100000000001</v>
      </c>
      <c r="JF51">
        <v>486.61</v>
      </c>
      <c r="JG51">
        <v>24.883700000000001</v>
      </c>
      <c r="JH51">
        <v>33.041899999999998</v>
      </c>
      <c r="JI51">
        <v>30.001200000000001</v>
      </c>
      <c r="JJ51">
        <v>33.240299999999998</v>
      </c>
      <c r="JK51">
        <v>33.271700000000003</v>
      </c>
      <c r="JL51">
        <v>20.1645</v>
      </c>
      <c r="JM51">
        <v>59.822899999999997</v>
      </c>
      <c r="JN51">
        <v>0</v>
      </c>
      <c r="JO51">
        <v>24.7454</v>
      </c>
      <c r="JP51">
        <v>400</v>
      </c>
      <c r="JQ51">
        <v>14.356199999999999</v>
      </c>
      <c r="JR51">
        <v>99.48</v>
      </c>
      <c r="JS51">
        <v>98.823499999999996</v>
      </c>
    </row>
    <row r="52" spans="1:279" x14ac:dyDescent="0.25">
      <c r="A52">
        <v>36</v>
      </c>
      <c r="B52">
        <v>1657383856.5</v>
      </c>
      <c r="C52">
        <v>6601.9000000953674</v>
      </c>
      <c r="D52" t="s">
        <v>604</v>
      </c>
      <c r="E52" t="s">
        <v>605</v>
      </c>
      <c r="F52" t="s">
        <v>413</v>
      </c>
      <c r="G52" t="s">
        <v>414</v>
      </c>
      <c r="H52" t="s">
        <v>416</v>
      </c>
      <c r="I52" t="s">
        <v>600</v>
      </c>
      <c r="J52" t="s">
        <v>513</v>
      </c>
      <c r="K52">
        <v>1657383856.5</v>
      </c>
      <c r="L52">
        <f t="shared" si="50"/>
        <v>8.7634257954436346E-3</v>
      </c>
      <c r="M52">
        <f t="shared" si="51"/>
        <v>8.7634257954436343</v>
      </c>
      <c r="N52">
        <f t="shared" si="52"/>
        <v>20.344633564750374</v>
      </c>
      <c r="O52">
        <f t="shared" si="53"/>
        <v>272.709</v>
      </c>
      <c r="P52">
        <f t="shared" si="54"/>
        <v>216.85834824765433</v>
      </c>
      <c r="Q52">
        <f t="shared" si="55"/>
        <v>21.6150434771343</v>
      </c>
      <c r="R52">
        <f t="shared" si="56"/>
        <v>27.181876737685503</v>
      </c>
      <c r="S52">
        <f t="shared" si="57"/>
        <v>0.71908070189684159</v>
      </c>
      <c r="T52">
        <f t="shared" si="58"/>
        <v>2.9211933078291397</v>
      </c>
      <c r="U52">
        <f t="shared" si="59"/>
        <v>0.6333242372815191</v>
      </c>
      <c r="V52">
        <f t="shared" si="60"/>
        <v>0.40267707579484169</v>
      </c>
      <c r="W52">
        <f t="shared" si="61"/>
        <v>289.6010038476258</v>
      </c>
      <c r="X52">
        <f t="shared" si="62"/>
        <v>28.487658127394763</v>
      </c>
      <c r="Y52">
        <f t="shared" si="63"/>
        <v>27.950800000000001</v>
      </c>
      <c r="Z52">
        <f t="shared" si="64"/>
        <v>3.7839689630123172</v>
      </c>
      <c r="AA52">
        <f t="shared" si="65"/>
        <v>60.65626445285519</v>
      </c>
      <c r="AB52">
        <f t="shared" si="66"/>
        <v>2.4478829477605006</v>
      </c>
      <c r="AC52">
        <f t="shared" si="67"/>
        <v>4.0356638672714613</v>
      </c>
      <c r="AD52">
        <f t="shared" si="68"/>
        <v>1.3360860152518166</v>
      </c>
      <c r="AE52">
        <f t="shared" si="69"/>
        <v>-386.46707757906427</v>
      </c>
      <c r="AF52">
        <f t="shared" si="70"/>
        <v>174.62199986063567</v>
      </c>
      <c r="AG52">
        <f t="shared" si="71"/>
        <v>13.095912268858532</v>
      </c>
      <c r="AH52">
        <f t="shared" si="72"/>
        <v>90.851838398055719</v>
      </c>
      <c r="AI52">
        <f t="shared" si="73"/>
        <v>20.344633564750374</v>
      </c>
      <c r="AJ52">
        <f t="shared" si="74"/>
        <v>8.7634257954436343</v>
      </c>
      <c r="AK52">
        <f t="shared" si="75"/>
        <v>20.416569688115072</v>
      </c>
      <c r="AL52">
        <v>304.43039653211258</v>
      </c>
      <c r="AM52">
        <v>279.58476363636362</v>
      </c>
      <c r="AN52">
        <v>-2.436850132735723E-3</v>
      </c>
      <c r="AO52">
        <v>67.080138002990807</v>
      </c>
      <c r="AP52">
        <f t="shared" si="76"/>
        <v>8.7040837790809924</v>
      </c>
      <c r="AQ52">
        <v>14.325009981312199</v>
      </c>
      <c r="AR52">
        <v>24.565012121212121</v>
      </c>
      <c r="AS52">
        <v>-8.1185219224289024E-3</v>
      </c>
      <c r="AT52">
        <v>78.213743494581934</v>
      </c>
      <c r="AU52">
        <v>0</v>
      </c>
      <c r="AV52">
        <v>0</v>
      </c>
      <c r="AW52">
        <f t="shared" si="77"/>
        <v>1</v>
      </c>
      <c r="AX52">
        <f t="shared" si="78"/>
        <v>0</v>
      </c>
      <c r="AY52">
        <f t="shared" si="79"/>
        <v>52267.931798888829</v>
      </c>
      <c r="AZ52" t="s">
        <v>418</v>
      </c>
      <c r="BA52">
        <v>10366.9</v>
      </c>
      <c r="BB52">
        <v>993.59653846153856</v>
      </c>
      <c r="BC52">
        <v>3431.87</v>
      </c>
      <c r="BD52">
        <f t="shared" si="80"/>
        <v>0.71047955241266758</v>
      </c>
      <c r="BE52">
        <v>-3.9894345373445681</v>
      </c>
      <c r="BF52" t="s">
        <v>606</v>
      </c>
      <c r="BG52">
        <v>10367.6</v>
      </c>
      <c r="BH52">
        <v>861.80467999999996</v>
      </c>
      <c r="BI52">
        <v>1254.27</v>
      </c>
      <c r="BJ52">
        <f t="shared" si="81"/>
        <v>0.31290337806054525</v>
      </c>
      <c r="BK52">
        <v>0.5</v>
      </c>
      <c r="BL52">
        <f t="shared" si="82"/>
        <v>1513.3691999210496</v>
      </c>
      <c r="BM52">
        <f t="shared" si="83"/>
        <v>20.344633564750374</v>
      </c>
      <c r="BN52">
        <f t="shared" si="84"/>
        <v>236.76916745404054</v>
      </c>
      <c r="BO52">
        <f t="shared" si="85"/>
        <v>1.60793995961887E-2</v>
      </c>
      <c r="BP52">
        <f t="shared" si="86"/>
        <v>1.7361493139435686</v>
      </c>
      <c r="BQ52">
        <f t="shared" si="87"/>
        <v>661.22920048625554</v>
      </c>
      <c r="BR52" t="s">
        <v>607</v>
      </c>
      <c r="BS52">
        <v>596.55999999999995</v>
      </c>
      <c r="BT52">
        <f t="shared" si="88"/>
        <v>596.55999999999995</v>
      </c>
      <c r="BU52">
        <f t="shared" si="89"/>
        <v>0.52437672909341693</v>
      </c>
      <c r="BV52">
        <f t="shared" si="90"/>
        <v>0.59671484392817498</v>
      </c>
      <c r="BW52">
        <f t="shared" si="91"/>
        <v>0.76802889278421049</v>
      </c>
      <c r="BX52">
        <f t="shared" si="92"/>
        <v>1.5055821857879965</v>
      </c>
      <c r="BY52">
        <f t="shared" si="93"/>
        <v>0.89309096553346146</v>
      </c>
      <c r="BZ52">
        <f t="shared" si="94"/>
        <v>0.41305903246405212</v>
      </c>
      <c r="CA52">
        <f t="shared" si="95"/>
        <v>0.58694096753594782</v>
      </c>
      <c r="CB52">
        <v>989</v>
      </c>
      <c r="CC52">
        <v>300</v>
      </c>
      <c r="CD52">
        <v>300</v>
      </c>
      <c r="CE52">
        <v>300</v>
      </c>
      <c r="CF52">
        <v>10367.6</v>
      </c>
      <c r="CG52">
        <v>1171.46</v>
      </c>
      <c r="CH52">
        <v>-7.0860300000000001E-3</v>
      </c>
      <c r="CI52">
        <v>-3.79</v>
      </c>
      <c r="CJ52" t="s">
        <v>421</v>
      </c>
      <c r="CK52" t="s">
        <v>421</v>
      </c>
      <c r="CL52" t="s">
        <v>421</v>
      </c>
      <c r="CM52" t="s">
        <v>421</v>
      </c>
      <c r="CN52" t="s">
        <v>421</v>
      </c>
      <c r="CO52" t="s">
        <v>421</v>
      </c>
      <c r="CP52" t="s">
        <v>421</v>
      </c>
      <c r="CQ52" t="s">
        <v>421</v>
      </c>
      <c r="CR52" t="s">
        <v>421</v>
      </c>
      <c r="CS52" t="s">
        <v>421</v>
      </c>
      <c r="CT52">
        <f t="shared" si="96"/>
        <v>1800.22</v>
      </c>
      <c r="CU52">
        <f t="shared" si="97"/>
        <v>1513.3691999210496</v>
      </c>
      <c r="CV52">
        <f t="shared" si="98"/>
        <v>0.84065791954374991</v>
      </c>
      <c r="CW52">
        <f t="shared" si="99"/>
        <v>0.16086978471943753</v>
      </c>
      <c r="CX52">
        <v>6</v>
      </c>
      <c r="CY52">
        <v>0.5</v>
      </c>
      <c r="CZ52" t="s">
        <v>422</v>
      </c>
      <c r="DA52">
        <v>2</v>
      </c>
      <c r="DB52" t="b">
        <v>0</v>
      </c>
      <c r="DC52">
        <v>1657383856.5</v>
      </c>
      <c r="DD52">
        <v>272.709</v>
      </c>
      <c r="DE52">
        <v>299.99400000000003</v>
      </c>
      <c r="DF52">
        <v>24.559000000000001</v>
      </c>
      <c r="DG52">
        <v>14.299799999999999</v>
      </c>
      <c r="DH52">
        <v>273.42599999999999</v>
      </c>
      <c r="DI52">
        <v>24.671399999999998</v>
      </c>
      <c r="DJ52">
        <v>499.93400000000003</v>
      </c>
      <c r="DK52">
        <v>99.574200000000005</v>
      </c>
      <c r="DL52">
        <v>9.9359500000000003E-2</v>
      </c>
      <c r="DM52">
        <v>29.0596</v>
      </c>
      <c r="DN52">
        <v>27.950800000000001</v>
      </c>
      <c r="DO52">
        <v>999.9</v>
      </c>
      <c r="DP52">
        <v>0</v>
      </c>
      <c r="DQ52">
        <v>0</v>
      </c>
      <c r="DR52">
        <v>9995</v>
      </c>
      <c r="DS52">
        <v>0</v>
      </c>
      <c r="DT52">
        <v>1907.99</v>
      </c>
      <c r="DU52">
        <v>-27.2851</v>
      </c>
      <c r="DV52">
        <v>279.57499999999999</v>
      </c>
      <c r="DW52">
        <v>304.346</v>
      </c>
      <c r="DX52">
        <v>10.2592</v>
      </c>
      <c r="DY52">
        <v>299.99400000000003</v>
      </c>
      <c r="DZ52">
        <v>14.299799999999999</v>
      </c>
      <c r="EA52">
        <v>2.4454400000000001</v>
      </c>
      <c r="EB52">
        <v>1.4238900000000001</v>
      </c>
      <c r="EC52">
        <v>20.6678</v>
      </c>
      <c r="ED52">
        <v>12.1745</v>
      </c>
      <c r="EE52">
        <v>1800.22</v>
      </c>
      <c r="EF52">
        <v>0.97800799999999999</v>
      </c>
      <c r="EG52">
        <v>2.1991799999999999E-2</v>
      </c>
      <c r="EH52">
        <v>0</v>
      </c>
      <c r="EI52">
        <v>861.57600000000002</v>
      </c>
      <c r="EJ52">
        <v>5.0001199999999999</v>
      </c>
      <c r="EK52">
        <v>15659.8</v>
      </c>
      <c r="EL52">
        <v>14419.7</v>
      </c>
      <c r="EM52">
        <v>46.375</v>
      </c>
      <c r="EN52">
        <v>47.375</v>
      </c>
      <c r="EO52">
        <v>47.125</v>
      </c>
      <c r="EP52">
        <v>47.186999999999998</v>
      </c>
      <c r="EQ52">
        <v>48</v>
      </c>
      <c r="ER52">
        <v>1755.74</v>
      </c>
      <c r="ES52">
        <v>39.479999999999997</v>
      </c>
      <c r="ET52">
        <v>0</v>
      </c>
      <c r="EU52">
        <v>123.4000000953674</v>
      </c>
      <c r="EV52">
        <v>0</v>
      </c>
      <c r="EW52">
        <v>861.80467999999996</v>
      </c>
      <c r="EX52">
        <v>-3.799923057085655</v>
      </c>
      <c r="EY52">
        <v>-77.238461122668383</v>
      </c>
      <c r="EZ52">
        <v>15663.812</v>
      </c>
      <c r="FA52">
        <v>15</v>
      </c>
      <c r="FB52">
        <v>1657383817</v>
      </c>
      <c r="FC52" t="s">
        <v>608</v>
      </c>
      <c r="FD52">
        <v>1657383804.5</v>
      </c>
      <c r="FE52">
        <v>1657383817</v>
      </c>
      <c r="FF52">
        <v>41</v>
      </c>
      <c r="FG52">
        <v>-0.34499999999999997</v>
      </c>
      <c r="FH52">
        <v>1.9E-2</v>
      </c>
      <c r="FI52">
        <v>-0.71699999999999997</v>
      </c>
      <c r="FJ52">
        <v>-0.112</v>
      </c>
      <c r="FK52">
        <v>300</v>
      </c>
      <c r="FL52">
        <v>14</v>
      </c>
      <c r="FM52">
        <v>0.05</v>
      </c>
      <c r="FN52">
        <v>0.01</v>
      </c>
      <c r="FO52">
        <v>-27.281365000000001</v>
      </c>
      <c r="FP52">
        <v>-0.1161771106941559</v>
      </c>
      <c r="FQ52">
        <v>4.3535138394175187E-2</v>
      </c>
      <c r="FR52">
        <v>1</v>
      </c>
      <c r="FS52">
        <v>10.2619775</v>
      </c>
      <c r="FT52">
        <v>-9.2236772983136206E-2</v>
      </c>
      <c r="FU52">
        <v>1.6004460120541419E-2</v>
      </c>
      <c r="FV52">
        <v>1</v>
      </c>
      <c r="FW52">
        <v>2</v>
      </c>
      <c r="FX52">
        <v>2</v>
      </c>
      <c r="FY52" t="s">
        <v>424</v>
      </c>
      <c r="FZ52">
        <v>2.93282</v>
      </c>
      <c r="GA52">
        <v>2.7022499999999998</v>
      </c>
      <c r="GB52">
        <v>7.1762099999999995E-2</v>
      </c>
      <c r="GC52">
        <v>7.8086900000000001E-2</v>
      </c>
      <c r="GD52">
        <v>0.117127</v>
      </c>
      <c r="GE52">
        <v>7.90738E-2</v>
      </c>
      <c r="GF52">
        <v>32734.400000000001</v>
      </c>
      <c r="GG52">
        <v>17919.2</v>
      </c>
      <c r="GH52">
        <v>31671.1</v>
      </c>
      <c r="GI52">
        <v>21131.8</v>
      </c>
      <c r="GJ52">
        <v>37844.800000000003</v>
      </c>
      <c r="GK52">
        <v>33112.1</v>
      </c>
      <c r="GL52">
        <v>47896.7</v>
      </c>
      <c r="GM52">
        <v>40419.599999999999</v>
      </c>
      <c r="GN52">
        <v>1.92903</v>
      </c>
      <c r="GO52">
        <v>1.93435</v>
      </c>
      <c r="GP52">
        <v>5.09247E-3</v>
      </c>
      <c r="GQ52">
        <v>0</v>
      </c>
      <c r="GR52">
        <v>27.867699999999999</v>
      </c>
      <c r="GS52">
        <v>999.9</v>
      </c>
      <c r="GT52">
        <v>59.1</v>
      </c>
      <c r="GU52">
        <v>35.700000000000003</v>
      </c>
      <c r="GV52">
        <v>34.845199999999998</v>
      </c>
      <c r="GW52">
        <v>60.244500000000002</v>
      </c>
      <c r="GX52">
        <v>21.085699999999999</v>
      </c>
      <c r="GY52">
        <v>1</v>
      </c>
      <c r="GZ52">
        <v>0.44875999999999999</v>
      </c>
      <c r="HA52">
        <v>2.33345</v>
      </c>
      <c r="HB52">
        <v>20.132899999999999</v>
      </c>
      <c r="HC52">
        <v>5.1984199999999996</v>
      </c>
      <c r="HD52">
        <v>11.950100000000001</v>
      </c>
      <c r="HE52">
        <v>4.9954499999999999</v>
      </c>
      <c r="HF52">
        <v>3.2910300000000001</v>
      </c>
      <c r="HG52">
        <v>9999</v>
      </c>
      <c r="HH52">
        <v>9999</v>
      </c>
      <c r="HI52">
        <v>9999</v>
      </c>
      <c r="HJ52">
        <v>999.9</v>
      </c>
      <c r="HK52">
        <v>1.8758699999999999</v>
      </c>
      <c r="HL52">
        <v>1.8748</v>
      </c>
      <c r="HM52">
        <v>1.8750899999999999</v>
      </c>
      <c r="HN52">
        <v>1.8788800000000001</v>
      </c>
      <c r="HO52">
        <v>1.87243</v>
      </c>
      <c r="HP52">
        <v>1.8701000000000001</v>
      </c>
      <c r="HQ52">
        <v>1.87225</v>
      </c>
      <c r="HR52">
        <v>1.87547</v>
      </c>
      <c r="HS52">
        <v>0</v>
      </c>
      <c r="HT52">
        <v>0</v>
      </c>
      <c r="HU52">
        <v>0</v>
      </c>
      <c r="HV52">
        <v>0</v>
      </c>
      <c r="HW52" t="s">
        <v>425</v>
      </c>
      <c r="HX52" t="s">
        <v>426</v>
      </c>
      <c r="HY52" t="s">
        <v>427</v>
      </c>
      <c r="HZ52" t="s">
        <v>427</v>
      </c>
      <c r="IA52" t="s">
        <v>427</v>
      </c>
      <c r="IB52" t="s">
        <v>427</v>
      </c>
      <c r="IC52">
        <v>0</v>
      </c>
      <c r="ID52">
        <v>100</v>
      </c>
      <c r="IE52">
        <v>100</v>
      </c>
      <c r="IF52">
        <v>-0.71699999999999997</v>
      </c>
      <c r="IG52">
        <v>-0.1124</v>
      </c>
      <c r="IH52">
        <v>-0.71695238095230707</v>
      </c>
      <c r="II52">
        <v>0</v>
      </c>
      <c r="IJ52">
        <v>0</v>
      </c>
      <c r="IK52">
        <v>0</v>
      </c>
      <c r="IL52">
        <v>-0.1124550000000006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0.9</v>
      </c>
      <c r="IU52">
        <v>0.7</v>
      </c>
      <c r="IV52">
        <v>0.79956099999999997</v>
      </c>
      <c r="IW52">
        <v>2.3840300000000001</v>
      </c>
      <c r="IX52">
        <v>1.5490699999999999</v>
      </c>
      <c r="IY52">
        <v>2.3046899999999999</v>
      </c>
      <c r="IZ52">
        <v>1.5918000000000001</v>
      </c>
      <c r="JA52">
        <v>2.2888199999999999</v>
      </c>
      <c r="JB52">
        <v>37.481900000000003</v>
      </c>
      <c r="JC52">
        <v>23.921099999999999</v>
      </c>
      <c r="JD52">
        <v>18</v>
      </c>
      <c r="JE52">
        <v>505.52499999999998</v>
      </c>
      <c r="JF52">
        <v>486.79399999999998</v>
      </c>
      <c r="JG52">
        <v>24.536200000000001</v>
      </c>
      <c r="JH52">
        <v>33.027099999999997</v>
      </c>
      <c r="JI52">
        <v>29.9999</v>
      </c>
      <c r="JJ52">
        <v>33.2196</v>
      </c>
      <c r="JK52">
        <v>33.250999999999998</v>
      </c>
      <c r="JL52">
        <v>16.0396</v>
      </c>
      <c r="JM52">
        <v>60.139600000000002</v>
      </c>
      <c r="JN52">
        <v>0</v>
      </c>
      <c r="JO52">
        <v>24.576899999999998</v>
      </c>
      <c r="JP52">
        <v>300</v>
      </c>
      <c r="JQ52">
        <v>14.258699999999999</v>
      </c>
      <c r="JR52">
        <v>99.4846</v>
      </c>
      <c r="JS52">
        <v>98.830699999999993</v>
      </c>
    </row>
    <row r="53" spans="1:279" x14ac:dyDescent="0.25">
      <c r="A53">
        <v>37</v>
      </c>
      <c r="B53">
        <v>1657383984.5</v>
      </c>
      <c r="C53">
        <v>6729.9000000953674</v>
      </c>
      <c r="D53" t="s">
        <v>609</v>
      </c>
      <c r="E53" t="s">
        <v>610</v>
      </c>
      <c r="F53" t="s">
        <v>413</v>
      </c>
      <c r="G53" t="s">
        <v>414</v>
      </c>
      <c r="H53" t="s">
        <v>416</v>
      </c>
      <c r="I53" t="s">
        <v>600</v>
      </c>
      <c r="J53" t="s">
        <v>513</v>
      </c>
      <c r="K53">
        <v>1657383984.5</v>
      </c>
      <c r="L53">
        <f t="shared" si="50"/>
        <v>8.4108888808135576E-3</v>
      </c>
      <c r="M53">
        <f t="shared" si="51"/>
        <v>8.4108888808135571</v>
      </c>
      <c r="N53">
        <f t="shared" si="52"/>
        <v>12.11538757203834</v>
      </c>
      <c r="O53">
        <f t="shared" si="53"/>
        <v>183.62</v>
      </c>
      <c r="P53">
        <f t="shared" si="54"/>
        <v>147.69853433496746</v>
      </c>
      <c r="Q53">
        <f t="shared" si="55"/>
        <v>14.72186293032356</v>
      </c>
      <c r="R53">
        <f t="shared" si="56"/>
        <v>18.302337822360002</v>
      </c>
      <c r="S53">
        <f t="shared" si="57"/>
        <v>0.66645002593233482</v>
      </c>
      <c r="T53">
        <f t="shared" si="58"/>
        <v>2.9225248836626236</v>
      </c>
      <c r="U53">
        <f t="shared" si="59"/>
        <v>0.59212497875050085</v>
      </c>
      <c r="V53">
        <f t="shared" si="60"/>
        <v>0.37606286408883971</v>
      </c>
      <c r="W53">
        <f t="shared" si="61"/>
        <v>289.56748784760805</v>
      </c>
      <c r="X53">
        <f t="shared" si="62"/>
        <v>28.61967310948372</v>
      </c>
      <c r="Y53">
        <f t="shared" si="63"/>
        <v>28.067900000000002</v>
      </c>
      <c r="Z53">
        <f t="shared" si="64"/>
        <v>3.80988689588562</v>
      </c>
      <c r="AA53">
        <f t="shared" si="65"/>
        <v>60.281504605140135</v>
      </c>
      <c r="AB53">
        <f t="shared" si="66"/>
        <v>2.4384212056686003</v>
      </c>
      <c r="AC53">
        <f t="shared" si="67"/>
        <v>4.0450569733468118</v>
      </c>
      <c r="AD53">
        <f t="shared" si="68"/>
        <v>1.3714656902170197</v>
      </c>
      <c r="AE53">
        <f t="shared" si="69"/>
        <v>-370.92019964387788</v>
      </c>
      <c r="AF53">
        <f t="shared" si="70"/>
        <v>162.58529878076268</v>
      </c>
      <c r="AG53">
        <f t="shared" si="71"/>
        <v>12.197189689932204</v>
      </c>
      <c r="AH53">
        <f t="shared" si="72"/>
        <v>93.429776674425057</v>
      </c>
      <c r="AI53">
        <f t="shared" si="73"/>
        <v>12.11538757203834</v>
      </c>
      <c r="AJ53">
        <f t="shared" si="74"/>
        <v>8.4108888808135571</v>
      </c>
      <c r="AK53">
        <f t="shared" si="75"/>
        <v>12.125776758622278</v>
      </c>
      <c r="AL53">
        <v>202.99781241989771</v>
      </c>
      <c r="AM53">
        <v>188.23122424242419</v>
      </c>
      <c r="AN53">
        <v>8.9242826514246377E-5</v>
      </c>
      <c r="AO53">
        <v>67.068612054905245</v>
      </c>
      <c r="AP53">
        <f t="shared" si="76"/>
        <v>8.348859923162129</v>
      </c>
      <c r="AQ53">
        <v>14.68670973234245</v>
      </c>
      <c r="AR53">
        <v>24.46646848484848</v>
      </c>
      <c r="AS53">
        <v>-1.080997962117852E-3</v>
      </c>
      <c r="AT53">
        <v>78.174812490146479</v>
      </c>
      <c r="AU53">
        <v>0</v>
      </c>
      <c r="AV53">
        <v>0</v>
      </c>
      <c r="AW53">
        <f t="shared" si="77"/>
        <v>1</v>
      </c>
      <c r="AX53">
        <f t="shared" si="78"/>
        <v>0</v>
      </c>
      <c r="AY53">
        <f t="shared" si="79"/>
        <v>52299.114907625895</v>
      </c>
      <c r="AZ53" t="s">
        <v>418</v>
      </c>
      <c r="BA53">
        <v>10366.9</v>
      </c>
      <c r="BB53">
        <v>993.59653846153856</v>
      </c>
      <c r="BC53">
        <v>3431.87</v>
      </c>
      <c r="BD53">
        <f t="shared" si="80"/>
        <v>0.71047955241266758</v>
      </c>
      <c r="BE53">
        <v>-3.9894345373445681</v>
      </c>
      <c r="BF53" t="s">
        <v>611</v>
      </c>
      <c r="BG53">
        <v>10366.4</v>
      </c>
      <c r="BH53">
        <v>812.01755999999989</v>
      </c>
      <c r="BI53">
        <v>1115.23</v>
      </c>
      <c r="BJ53">
        <f t="shared" si="81"/>
        <v>0.27188332451601926</v>
      </c>
      <c r="BK53">
        <v>0.5</v>
      </c>
      <c r="BL53">
        <f t="shared" si="82"/>
        <v>1513.1927999210404</v>
      </c>
      <c r="BM53">
        <f t="shared" si="83"/>
        <v>12.11538757203834</v>
      </c>
      <c r="BN53">
        <f t="shared" si="84"/>
        <v>205.70594453811802</v>
      </c>
      <c r="BO53">
        <f t="shared" si="85"/>
        <v>1.0642941276368266E-2</v>
      </c>
      <c r="BP53">
        <f t="shared" si="86"/>
        <v>2.0772755395747962</v>
      </c>
      <c r="BQ53">
        <f t="shared" si="87"/>
        <v>620.4496134722832</v>
      </c>
      <c r="BR53" t="s">
        <v>612</v>
      </c>
      <c r="BS53">
        <v>585.16999999999996</v>
      </c>
      <c r="BT53">
        <f t="shared" si="88"/>
        <v>585.16999999999996</v>
      </c>
      <c r="BU53">
        <f t="shared" si="89"/>
        <v>0.47529209221416213</v>
      </c>
      <c r="BV53">
        <f t="shared" si="90"/>
        <v>0.57203418480926704</v>
      </c>
      <c r="BW53">
        <f t="shared" si="91"/>
        <v>0.81379843327361512</v>
      </c>
      <c r="BX53">
        <f t="shared" si="92"/>
        <v>2.4928373834376321</v>
      </c>
      <c r="BY53">
        <f t="shared" si="93"/>
        <v>0.9501149221130778</v>
      </c>
      <c r="BZ53">
        <f t="shared" si="94"/>
        <v>0.41222907042162832</v>
      </c>
      <c r="CA53">
        <f t="shared" si="95"/>
        <v>0.58777092957837174</v>
      </c>
      <c r="CB53">
        <v>991</v>
      </c>
      <c r="CC53">
        <v>300</v>
      </c>
      <c r="CD53">
        <v>300</v>
      </c>
      <c r="CE53">
        <v>300</v>
      </c>
      <c r="CF53">
        <v>10366.4</v>
      </c>
      <c r="CG53">
        <v>1052.94</v>
      </c>
      <c r="CH53">
        <v>-7.0859E-3</v>
      </c>
      <c r="CI53">
        <v>-1.74</v>
      </c>
      <c r="CJ53" t="s">
        <v>421</v>
      </c>
      <c r="CK53" t="s">
        <v>421</v>
      </c>
      <c r="CL53" t="s">
        <v>421</v>
      </c>
      <c r="CM53" t="s">
        <v>421</v>
      </c>
      <c r="CN53" t="s">
        <v>421</v>
      </c>
      <c r="CO53" t="s">
        <v>421</v>
      </c>
      <c r="CP53" t="s">
        <v>421</v>
      </c>
      <c r="CQ53" t="s">
        <v>421</v>
      </c>
      <c r="CR53" t="s">
        <v>421</v>
      </c>
      <c r="CS53" t="s">
        <v>421</v>
      </c>
      <c r="CT53">
        <f t="shared" si="96"/>
        <v>1800.01</v>
      </c>
      <c r="CU53">
        <f t="shared" si="97"/>
        <v>1513.1927999210404</v>
      </c>
      <c r="CV53">
        <f t="shared" si="98"/>
        <v>0.84065799630059856</v>
      </c>
      <c r="CW53">
        <f t="shared" si="99"/>
        <v>0.16086993286015525</v>
      </c>
      <c r="CX53">
        <v>6</v>
      </c>
      <c r="CY53">
        <v>0.5</v>
      </c>
      <c r="CZ53" t="s">
        <v>422</v>
      </c>
      <c r="DA53">
        <v>2</v>
      </c>
      <c r="DB53" t="b">
        <v>0</v>
      </c>
      <c r="DC53">
        <v>1657383984.5</v>
      </c>
      <c r="DD53">
        <v>183.62</v>
      </c>
      <c r="DE53">
        <v>200.011</v>
      </c>
      <c r="DF53">
        <v>24.463699999999999</v>
      </c>
      <c r="DG53">
        <v>14.618</v>
      </c>
      <c r="DH53">
        <v>184.28</v>
      </c>
      <c r="DI53">
        <v>24.584199999999999</v>
      </c>
      <c r="DJ53">
        <v>500.02300000000002</v>
      </c>
      <c r="DK53">
        <v>99.575199999999995</v>
      </c>
      <c r="DL53">
        <v>9.9877999999999995E-2</v>
      </c>
      <c r="DM53">
        <v>29.099799999999998</v>
      </c>
      <c r="DN53">
        <v>28.067900000000002</v>
      </c>
      <c r="DO53">
        <v>999.9</v>
      </c>
      <c r="DP53">
        <v>0</v>
      </c>
      <c r="DQ53">
        <v>0</v>
      </c>
      <c r="DR53">
        <v>10002.5</v>
      </c>
      <c r="DS53">
        <v>0</v>
      </c>
      <c r="DT53">
        <v>1895.07</v>
      </c>
      <c r="DU53">
        <v>-16.390599999999999</v>
      </c>
      <c r="DV53">
        <v>188.22499999999999</v>
      </c>
      <c r="DW53">
        <v>202.97800000000001</v>
      </c>
      <c r="DX53">
        <v>9.8457100000000004</v>
      </c>
      <c r="DY53">
        <v>200.011</v>
      </c>
      <c r="DZ53">
        <v>14.618</v>
      </c>
      <c r="EA53">
        <v>2.4359799999999998</v>
      </c>
      <c r="EB53">
        <v>1.4555899999999999</v>
      </c>
      <c r="EC53">
        <v>20.605</v>
      </c>
      <c r="ED53">
        <v>12.509499999999999</v>
      </c>
      <c r="EE53">
        <v>1800.01</v>
      </c>
      <c r="EF53">
        <v>0.97800799999999999</v>
      </c>
      <c r="EG53">
        <v>2.1991799999999999E-2</v>
      </c>
      <c r="EH53">
        <v>0</v>
      </c>
      <c r="EI53">
        <v>812.09</v>
      </c>
      <c r="EJ53">
        <v>5.0001199999999999</v>
      </c>
      <c r="EK53">
        <v>14755.2</v>
      </c>
      <c r="EL53">
        <v>14418</v>
      </c>
      <c r="EM53">
        <v>46.375</v>
      </c>
      <c r="EN53">
        <v>47.436999999999998</v>
      </c>
      <c r="EO53">
        <v>47.125</v>
      </c>
      <c r="EP53">
        <v>47.186999999999998</v>
      </c>
      <c r="EQ53">
        <v>48</v>
      </c>
      <c r="ER53">
        <v>1755.53</v>
      </c>
      <c r="ES53">
        <v>39.479999999999997</v>
      </c>
      <c r="ET53">
        <v>0</v>
      </c>
      <c r="EU53">
        <v>127.4000000953674</v>
      </c>
      <c r="EV53">
        <v>0</v>
      </c>
      <c r="EW53">
        <v>812.01755999999989</v>
      </c>
      <c r="EX53">
        <v>-1.54230768856751</v>
      </c>
      <c r="EY53">
        <v>-35.776922904052512</v>
      </c>
      <c r="EZ53">
        <v>14761.252</v>
      </c>
      <c r="FA53">
        <v>15</v>
      </c>
      <c r="FB53">
        <v>1657383948</v>
      </c>
      <c r="FC53" t="s">
        <v>613</v>
      </c>
      <c r="FD53">
        <v>1657383936</v>
      </c>
      <c r="FE53">
        <v>1657383948</v>
      </c>
      <c r="FF53">
        <v>42</v>
      </c>
      <c r="FG53">
        <v>5.7000000000000002E-2</v>
      </c>
      <c r="FH53">
        <v>-8.0000000000000002E-3</v>
      </c>
      <c r="FI53">
        <v>-0.66</v>
      </c>
      <c r="FJ53">
        <v>-0.121</v>
      </c>
      <c r="FK53">
        <v>200</v>
      </c>
      <c r="FL53">
        <v>14</v>
      </c>
      <c r="FM53">
        <v>0.06</v>
      </c>
      <c r="FN53">
        <v>0.01</v>
      </c>
      <c r="FO53">
        <v>-16.388837500000001</v>
      </c>
      <c r="FP53">
        <v>2.212345215760339E-2</v>
      </c>
      <c r="FQ53">
        <v>1.7947697449812401E-2</v>
      </c>
      <c r="FR53">
        <v>1</v>
      </c>
      <c r="FS53">
        <v>9.7993102499999996</v>
      </c>
      <c r="FT53">
        <v>-7.337076923078574E-2</v>
      </c>
      <c r="FU53">
        <v>1.6528619042058511E-2</v>
      </c>
      <c r="FV53">
        <v>1</v>
      </c>
      <c r="FW53">
        <v>2</v>
      </c>
      <c r="FX53">
        <v>2</v>
      </c>
      <c r="FY53" t="s">
        <v>424</v>
      </c>
      <c r="FZ53">
        <v>2.9330699999999998</v>
      </c>
      <c r="GA53">
        <v>2.7028300000000001</v>
      </c>
      <c r="GB53">
        <v>5.0737499999999998E-2</v>
      </c>
      <c r="GC53">
        <v>5.5115999999999998E-2</v>
      </c>
      <c r="GD53">
        <v>0.116843</v>
      </c>
      <c r="GE53">
        <v>8.0358899999999997E-2</v>
      </c>
      <c r="GF53">
        <v>33477.699999999997</v>
      </c>
      <c r="GG53">
        <v>18366.900000000001</v>
      </c>
      <c r="GH53">
        <v>31672.7</v>
      </c>
      <c r="GI53">
        <v>21132.9</v>
      </c>
      <c r="GJ53">
        <v>37858.300000000003</v>
      </c>
      <c r="GK53">
        <v>33067.599999999999</v>
      </c>
      <c r="GL53">
        <v>47899.1</v>
      </c>
      <c r="GM53">
        <v>40422.1</v>
      </c>
      <c r="GN53">
        <v>1.9298</v>
      </c>
      <c r="GO53">
        <v>1.93425</v>
      </c>
      <c r="GP53">
        <v>1.6704199999999999E-2</v>
      </c>
      <c r="GQ53">
        <v>0</v>
      </c>
      <c r="GR53">
        <v>27.795100000000001</v>
      </c>
      <c r="GS53">
        <v>999.9</v>
      </c>
      <c r="GT53">
        <v>59.1</v>
      </c>
      <c r="GU53">
        <v>35.700000000000003</v>
      </c>
      <c r="GV53">
        <v>34.843000000000004</v>
      </c>
      <c r="GW53">
        <v>61.034500000000001</v>
      </c>
      <c r="GX53">
        <v>21.081700000000001</v>
      </c>
      <c r="GY53">
        <v>1</v>
      </c>
      <c r="GZ53">
        <v>0.447579</v>
      </c>
      <c r="HA53">
        <v>2.73481</v>
      </c>
      <c r="HB53">
        <v>20.125900000000001</v>
      </c>
      <c r="HC53">
        <v>5.1973700000000003</v>
      </c>
      <c r="HD53">
        <v>11.950100000000001</v>
      </c>
      <c r="HE53">
        <v>4.9949500000000002</v>
      </c>
      <c r="HF53">
        <v>3.2910300000000001</v>
      </c>
      <c r="HG53">
        <v>9999</v>
      </c>
      <c r="HH53">
        <v>9999</v>
      </c>
      <c r="HI53">
        <v>9999</v>
      </c>
      <c r="HJ53">
        <v>999.9</v>
      </c>
      <c r="HK53">
        <v>1.87592</v>
      </c>
      <c r="HL53">
        <v>1.8748499999999999</v>
      </c>
      <c r="HM53">
        <v>1.8751500000000001</v>
      </c>
      <c r="HN53">
        <v>1.8789499999999999</v>
      </c>
      <c r="HO53">
        <v>1.87256</v>
      </c>
      <c r="HP53">
        <v>1.8701300000000001</v>
      </c>
      <c r="HQ53">
        <v>1.87225</v>
      </c>
      <c r="HR53">
        <v>1.87551</v>
      </c>
      <c r="HS53">
        <v>0</v>
      </c>
      <c r="HT53">
        <v>0</v>
      </c>
      <c r="HU53">
        <v>0</v>
      </c>
      <c r="HV53">
        <v>0</v>
      </c>
      <c r="HW53" t="s">
        <v>425</v>
      </c>
      <c r="HX53" t="s">
        <v>426</v>
      </c>
      <c r="HY53" t="s">
        <v>427</v>
      </c>
      <c r="HZ53" t="s">
        <v>427</v>
      </c>
      <c r="IA53" t="s">
        <v>427</v>
      </c>
      <c r="IB53" t="s">
        <v>427</v>
      </c>
      <c r="IC53">
        <v>0</v>
      </c>
      <c r="ID53">
        <v>100</v>
      </c>
      <c r="IE53">
        <v>100</v>
      </c>
      <c r="IF53">
        <v>-0.66</v>
      </c>
      <c r="IG53">
        <v>-0.1205</v>
      </c>
      <c r="IH53">
        <v>-0.65949999999999998</v>
      </c>
      <c r="II53">
        <v>0</v>
      </c>
      <c r="IJ53">
        <v>0</v>
      </c>
      <c r="IK53">
        <v>0</v>
      </c>
      <c r="IL53">
        <v>-0.1205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0.8</v>
      </c>
      <c r="IU53">
        <v>0.6</v>
      </c>
      <c r="IV53">
        <v>0.58349600000000001</v>
      </c>
      <c r="IW53">
        <v>2.3901400000000002</v>
      </c>
      <c r="IX53">
        <v>1.5490699999999999</v>
      </c>
      <c r="IY53">
        <v>2.3046899999999999</v>
      </c>
      <c r="IZ53">
        <v>1.5918000000000001</v>
      </c>
      <c r="JA53">
        <v>2.36572</v>
      </c>
      <c r="JB53">
        <v>37.747</v>
      </c>
      <c r="JC53">
        <v>23.921099999999999</v>
      </c>
      <c r="JD53">
        <v>18</v>
      </c>
      <c r="JE53">
        <v>505.82299999999998</v>
      </c>
      <c r="JF53">
        <v>486.53100000000001</v>
      </c>
      <c r="JG53">
        <v>24.6797</v>
      </c>
      <c r="JH53">
        <v>32.991599999999998</v>
      </c>
      <c r="JI53">
        <v>29.9999</v>
      </c>
      <c r="JJ53">
        <v>33.192999999999998</v>
      </c>
      <c r="JK53">
        <v>33.2258</v>
      </c>
      <c r="JL53">
        <v>11.729200000000001</v>
      </c>
      <c r="JM53">
        <v>59.153199999999998</v>
      </c>
      <c r="JN53">
        <v>0</v>
      </c>
      <c r="JO53">
        <v>24.674800000000001</v>
      </c>
      <c r="JP53">
        <v>200</v>
      </c>
      <c r="JQ53">
        <v>14.6341</v>
      </c>
      <c r="JR53">
        <v>99.489500000000007</v>
      </c>
      <c r="JS53">
        <v>98.836600000000004</v>
      </c>
    </row>
    <row r="54" spans="1:279" x14ac:dyDescent="0.25">
      <c r="A54">
        <v>38</v>
      </c>
      <c r="B54">
        <v>1657384103.0999999</v>
      </c>
      <c r="C54">
        <v>6848.5</v>
      </c>
      <c r="D54" t="s">
        <v>614</v>
      </c>
      <c r="E54" t="s">
        <v>615</v>
      </c>
      <c r="F54" t="s">
        <v>413</v>
      </c>
      <c r="G54" t="s">
        <v>414</v>
      </c>
      <c r="H54" t="s">
        <v>416</v>
      </c>
      <c r="I54" t="s">
        <v>600</v>
      </c>
      <c r="J54" t="s">
        <v>513</v>
      </c>
      <c r="K54">
        <v>1657384103.0999999</v>
      </c>
      <c r="L54">
        <f t="shared" si="50"/>
        <v>8.0286013201489922E-3</v>
      </c>
      <c r="M54">
        <f t="shared" si="51"/>
        <v>8.0286013201489919</v>
      </c>
      <c r="N54">
        <f t="shared" si="52"/>
        <v>7.7868279746385705</v>
      </c>
      <c r="O54">
        <f t="shared" si="53"/>
        <v>139.34899999999999</v>
      </c>
      <c r="P54">
        <f t="shared" si="54"/>
        <v>114.76481051334116</v>
      </c>
      <c r="Q54">
        <f t="shared" si="55"/>
        <v>11.43919340205076</v>
      </c>
      <c r="R54">
        <f t="shared" si="56"/>
        <v>13.889624827089898</v>
      </c>
      <c r="S54">
        <f t="shared" si="57"/>
        <v>0.6315821224184881</v>
      </c>
      <c r="T54">
        <f t="shared" si="58"/>
        <v>2.9260273483477794</v>
      </c>
      <c r="U54">
        <f t="shared" si="59"/>
        <v>0.56448374445319316</v>
      </c>
      <c r="V54">
        <f t="shared" si="60"/>
        <v>0.35823500370820044</v>
      </c>
      <c r="W54">
        <f t="shared" si="61"/>
        <v>289.55645684748544</v>
      </c>
      <c r="X54">
        <f t="shared" si="62"/>
        <v>28.481066400579625</v>
      </c>
      <c r="Y54">
        <f t="shared" si="63"/>
        <v>28.006399999999999</v>
      </c>
      <c r="Z54">
        <f t="shared" si="64"/>
        <v>3.7962557571621964</v>
      </c>
      <c r="AA54">
        <f t="shared" si="65"/>
        <v>60.727747963859514</v>
      </c>
      <c r="AB54">
        <f t="shared" si="66"/>
        <v>2.42281250410521</v>
      </c>
      <c r="AC54">
        <f t="shared" si="67"/>
        <v>3.9896300872989423</v>
      </c>
      <c r="AD54">
        <f t="shared" si="68"/>
        <v>1.3734432530569864</v>
      </c>
      <c r="AE54">
        <f t="shared" si="69"/>
        <v>-354.06131821857053</v>
      </c>
      <c r="AF54">
        <f t="shared" si="70"/>
        <v>134.87452837552738</v>
      </c>
      <c r="AG54">
        <f t="shared" si="71"/>
        <v>10.091132696035652</v>
      </c>
      <c r="AH54">
        <f t="shared" si="72"/>
        <v>80.460799700477907</v>
      </c>
      <c r="AI54">
        <f t="shared" si="73"/>
        <v>7.7868279746385705</v>
      </c>
      <c r="AJ54">
        <f t="shared" si="74"/>
        <v>8.0286013201489919</v>
      </c>
      <c r="AK54">
        <f t="shared" si="75"/>
        <v>7.8070218640113787</v>
      </c>
      <c r="AL54">
        <v>152.32639775956821</v>
      </c>
      <c r="AM54">
        <v>142.81787272727269</v>
      </c>
      <c r="AN54">
        <v>-1.9351775594065039E-4</v>
      </c>
      <c r="AO54">
        <v>67.03471806988135</v>
      </c>
      <c r="AP54">
        <f t="shared" si="76"/>
        <v>7.9053428990187058</v>
      </c>
      <c r="AQ54">
        <v>14.99326996568702</v>
      </c>
      <c r="AR54">
        <v>24.313292727272721</v>
      </c>
      <c r="AS54">
        <v>-1.048189515554449E-2</v>
      </c>
      <c r="AT54">
        <v>78.054152946944271</v>
      </c>
      <c r="AU54">
        <v>0</v>
      </c>
      <c r="AV54">
        <v>0</v>
      </c>
      <c r="AW54">
        <f t="shared" si="77"/>
        <v>1</v>
      </c>
      <c r="AX54">
        <f t="shared" si="78"/>
        <v>0</v>
      </c>
      <c r="AY54">
        <f t="shared" si="79"/>
        <v>52440.81322204569</v>
      </c>
      <c r="AZ54" t="s">
        <v>418</v>
      </c>
      <c r="BA54">
        <v>10366.9</v>
      </c>
      <c r="BB54">
        <v>993.59653846153856</v>
      </c>
      <c r="BC54">
        <v>3431.87</v>
      </c>
      <c r="BD54">
        <f t="shared" si="80"/>
        <v>0.71047955241266758</v>
      </c>
      <c r="BE54">
        <v>-3.9894345373445681</v>
      </c>
      <c r="BF54" t="s">
        <v>616</v>
      </c>
      <c r="BG54">
        <v>10365</v>
      </c>
      <c r="BH54">
        <v>800.72199999999987</v>
      </c>
      <c r="BI54">
        <v>1059.68</v>
      </c>
      <c r="BJ54">
        <f t="shared" si="81"/>
        <v>0.24437377321455556</v>
      </c>
      <c r="BK54">
        <v>0.5</v>
      </c>
      <c r="BL54">
        <f t="shared" si="82"/>
        <v>1513.1264999209768</v>
      </c>
      <c r="BM54">
        <f t="shared" si="83"/>
        <v>7.7868279746385705</v>
      </c>
      <c r="BN54">
        <f t="shared" si="84"/>
        <v>184.8842160683115</v>
      </c>
      <c r="BO54">
        <f t="shared" si="85"/>
        <v>7.782734961418067E-3</v>
      </c>
      <c r="BP54">
        <f t="shared" si="86"/>
        <v>2.2385908953646378</v>
      </c>
      <c r="BQ54">
        <f t="shared" si="87"/>
        <v>602.86741369947265</v>
      </c>
      <c r="BR54" t="s">
        <v>617</v>
      </c>
      <c r="BS54">
        <v>585.66</v>
      </c>
      <c r="BT54">
        <f t="shared" si="88"/>
        <v>585.66</v>
      </c>
      <c r="BU54">
        <f t="shared" si="89"/>
        <v>0.44732372036841317</v>
      </c>
      <c r="BV54">
        <f t="shared" si="90"/>
        <v>0.54630184380405922</v>
      </c>
      <c r="BW54">
        <f t="shared" si="91"/>
        <v>0.8334557183060981</v>
      </c>
      <c r="BX54">
        <f t="shared" si="92"/>
        <v>3.9186506573854789</v>
      </c>
      <c r="BY54">
        <f t="shared" si="93"/>
        <v>0.97289743641110471</v>
      </c>
      <c r="BZ54">
        <f t="shared" si="94"/>
        <v>0.39957330739293456</v>
      </c>
      <c r="CA54">
        <f t="shared" si="95"/>
        <v>0.60042669260706538</v>
      </c>
      <c r="CB54">
        <v>993</v>
      </c>
      <c r="CC54">
        <v>300</v>
      </c>
      <c r="CD54">
        <v>300</v>
      </c>
      <c r="CE54">
        <v>300</v>
      </c>
      <c r="CF54">
        <v>10365</v>
      </c>
      <c r="CG54">
        <v>1006.45</v>
      </c>
      <c r="CH54">
        <v>-7.0843499999999997E-3</v>
      </c>
      <c r="CI54">
        <v>-0.76</v>
      </c>
      <c r="CJ54" t="s">
        <v>421</v>
      </c>
      <c r="CK54" t="s">
        <v>421</v>
      </c>
      <c r="CL54" t="s">
        <v>421</v>
      </c>
      <c r="CM54" t="s">
        <v>421</v>
      </c>
      <c r="CN54" t="s">
        <v>421</v>
      </c>
      <c r="CO54" t="s">
        <v>421</v>
      </c>
      <c r="CP54" t="s">
        <v>421</v>
      </c>
      <c r="CQ54" t="s">
        <v>421</v>
      </c>
      <c r="CR54" t="s">
        <v>421</v>
      </c>
      <c r="CS54" t="s">
        <v>421</v>
      </c>
      <c r="CT54">
        <f t="shared" si="96"/>
        <v>1799.93</v>
      </c>
      <c r="CU54">
        <f t="shared" si="97"/>
        <v>1513.1264999209768</v>
      </c>
      <c r="CV54">
        <f t="shared" si="98"/>
        <v>0.84065852556542575</v>
      </c>
      <c r="CW54">
        <f t="shared" si="99"/>
        <v>0.16087095434127185</v>
      </c>
      <c r="CX54">
        <v>6</v>
      </c>
      <c r="CY54">
        <v>0.5</v>
      </c>
      <c r="CZ54" t="s">
        <v>422</v>
      </c>
      <c r="DA54">
        <v>2</v>
      </c>
      <c r="DB54" t="b">
        <v>0</v>
      </c>
      <c r="DC54">
        <v>1657384103.0999999</v>
      </c>
      <c r="DD54">
        <v>139.34899999999999</v>
      </c>
      <c r="DE54">
        <v>150.035</v>
      </c>
      <c r="DF54">
        <v>24.307099999999998</v>
      </c>
      <c r="DG54">
        <v>14.9076</v>
      </c>
      <c r="DH54">
        <v>140.01599999999999</v>
      </c>
      <c r="DI54">
        <v>24.4129</v>
      </c>
      <c r="DJ54">
        <v>500.03399999999999</v>
      </c>
      <c r="DK54">
        <v>99.575299999999999</v>
      </c>
      <c r="DL54">
        <v>9.9795099999999998E-2</v>
      </c>
      <c r="DM54">
        <v>28.8614</v>
      </c>
      <c r="DN54">
        <v>28.006399999999999</v>
      </c>
      <c r="DO54">
        <v>999.9</v>
      </c>
      <c r="DP54">
        <v>0</v>
      </c>
      <c r="DQ54">
        <v>0</v>
      </c>
      <c r="DR54">
        <v>10022.5</v>
      </c>
      <c r="DS54">
        <v>0</v>
      </c>
      <c r="DT54">
        <v>1899.94</v>
      </c>
      <c r="DU54">
        <v>-10.686400000000001</v>
      </c>
      <c r="DV54">
        <v>142.82</v>
      </c>
      <c r="DW54">
        <v>152.30600000000001</v>
      </c>
      <c r="DX54">
        <v>9.3994999999999997</v>
      </c>
      <c r="DY54">
        <v>150.035</v>
      </c>
      <c r="DZ54">
        <v>14.9076</v>
      </c>
      <c r="EA54">
        <v>2.4203800000000002</v>
      </c>
      <c r="EB54">
        <v>1.4844299999999999</v>
      </c>
      <c r="EC54">
        <v>20.500800000000002</v>
      </c>
      <c r="ED54">
        <v>12.8087</v>
      </c>
      <c r="EE54">
        <v>1799.93</v>
      </c>
      <c r="EF54">
        <v>0.97799000000000003</v>
      </c>
      <c r="EG54">
        <v>2.20097E-2</v>
      </c>
      <c r="EH54">
        <v>0</v>
      </c>
      <c r="EI54">
        <v>800.60900000000004</v>
      </c>
      <c r="EJ54">
        <v>5.0001199999999999</v>
      </c>
      <c r="EK54">
        <v>14557.2</v>
      </c>
      <c r="EL54">
        <v>14417.2</v>
      </c>
      <c r="EM54">
        <v>46.5</v>
      </c>
      <c r="EN54">
        <v>47.561999999999998</v>
      </c>
      <c r="EO54">
        <v>47.25</v>
      </c>
      <c r="EP54">
        <v>47.311999999999998</v>
      </c>
      <c r="EQ54">
        <v>48.125</v>
      </c>
      <c r="ER54">
        <v>1755.42</v>
      </c>
      <c r="ES54">
        <v>39.51</v>
      </c>
      <c r="ET54">
        <v>0</v>
      </c>
      <c r="EU54">
        <v>118.4000000953674</v>
      </c>
      <c r="EV54">
        <v>0</v>
      </c>
      <c r="EW54">
        <v>800.72199999999987</v>
      </c>
      <c r="EX54">
        <v>0.29716239085202018</v>
      </c>
      <c r="EY54">
        <v>-16.331624021969759</v>
      </c>
      <c r="EZ54">
        <v>14560.042307692311</v>
      </c>
      <c r="FA54">
        <v>15</v>
      </c>
      <c r="FB54">
        <v>1657384066.0999999</v>
      </c>
      <c r="FC54" t="s">
        <v>618</v>
      </c>
      <c r="FD54">
        <v>1657384048.0999999</v>
      </c>
      <c r="FE54">
        <v>1657384066.0999999</v>
      </c>
      <c r="FF54">
        <v>43</v>
      </c>
      <c r="FG54">
        <v>-7.0000000000000001E-3</v>
      </c>
      <c r="FH54">
        <v>1.4999999999999999E-2</v>
      </c>
      <c r="FI54">
        <v>-0.66700000000000004</v>
      </c>
      <c r="FJ54">
        <v>-0.106</v>
      </c>
      <c r="FK54">
        <v>150</v>
      </c>
      <c r="FL54">
        <v>15</v>
      </c>
      <c r="FM54">
        <v>0.09</v>
      </c>
      <c r="FN54">
        <v>0.01</v>
      </c>
      <c r="FO54">
        <v>-10.691352500000001</v>
      </c>
      <c r="FP54">
        <v>0.24990731707320671</v>
      </c>
      <c r="FQ54">
        <v>4.7356382819531209E-2</v>
      </c>
      <c r="FR54">
        <v>1</v>
      </c>
      <c r="FS54">
        <v>9.4098375000000001</v>
      </c>
      <c r="FT54">
        <v>-9.3930956848049904E-2</v>
      </c>
      <c r="FU54">
        <v>5.2344906951393121E-2</v>
      </c>
      <c r="FV54">
        <v>1</v>
      </c>
      <c r="FW54">
        <v>2</v>
      </c>
      <c r="FX54">
        <v>2</v>
      </c>
      <c r="FY54" t="s">
        <v>424</v>
      </c>
      <c r="FZ54">
        <v>2.9331</v>
      </c>
      <c r="GA54">
        <v>2.7029200000000002</v>
      </c>
      <c r="GB54">
        <v>3.9312199999999999E-2</v>
      </c>
      <c r="GC54">
        <v>4.23585E-2</v>
      </c>
      <c r="GD54">
        <v>0.116269</v>
      </c>
      <c r="GE54">
        <v>8.1515400000000002E-2</v>
      </c>
      <c r="GF54">
        <v>33880.1</v>
      </c>
      <c r="GG54">
        <v>18614.400000000001</v>
      </c>
      <c r="GH54">
        <v>31672.3</v>
      </c>
      <c r="GI54">
        <v>21132.3</v>
      </c>
      <c r="GJ54">
        <v>37882.5</v>
      </c>
      <c r="GK54">
        <v>33024.9</v>
      </c>
      <c r="GL54">
        <v>47898.6</v>
      </c>
      <c r="GM54">
        <v>40421.199999999997</v>
      </c>
      <c r="GN54">
        <v>1.929</v>
      </c>
      <c r="GO54">
        <v>1.9341999999999999</v>
      </c>
      <c r="GP54">
        <v>1.6540300000000001E-2</v>
      </c>
      <c r="GQ54">
        <v>0</v>
      </c>
      <c r="GR54">
        <v>27.7363</v>
      </c>
      <c r="GS54">
        <v>999.9</v>
      </c>
      <c r="GT54">
        <v>59.1</v>
      </c>
      <c r="GU54">
        <v>35.700000000000003</v>
      </c>
      <c r="GV54">
        <v>34.845399999999998</v>
      </c>
      <c r="GW54">
        <v>60.444499999999998</v>
      </c>
      <c r="GX54">
        <v>20.933499999999999</v>
      </c>
      <c r="GY54">
        <v>1</v>
      </c>
      <c r="GZ54">
        <v>0.44944099999999998</v>
      </c>
      <c r="HA54">
        <v>3.1096599999999999</v>
      </c>
      <c r="HB54">
        <v>20.119599999999998</v>
      </c>
      <c r="HC54">
        <v>5.1982699999999999</v>
      </c>
      <c r="HD54">
        <v>11.950100000000001</v>
      </c>
      <c r="HE54">
        <v>4.9955499999999997</v>
      </c>
      <c r="HF54">
        <v>3.29108</v>
      </c>
      <c r="HG54">
        <v>9999</v>
      </c>
      <c r="HH54">
        <v>9999</v>
      </c>
      <c r="HI54">
        <v>9999</v>
      </c>
      <c r="HJ54">
        <v>999.9</v>
      </c>
      <c r="HK54">
        <v>1.87592</v>
      </c>
      <c r="HL54">
        <v>1.8748499999999999</v>
      </c>
      <c r="HM54">
        <v>1.8751500000000001</v>
      </c>
      <c r="HN54">
        <v>1.87897</v>
      </c>
      <c r="HO54">
        <v>1.87256</v>
      </c>
      <c r="HP54">
        <v>1.8701399999999999</v>
      </c>
      <c r="HQ54">
        <v>1.8722799999999999</v>
      </c>
      <c r="HR54">
        <v>1.8755200000000001</v>
      </c>
      <c r="HS54">
        <v>0</v>
      </c>
      <c r="HT54">
        <v>0</v>
      </c>
      <c r="HU54">
        <v>0</v>
      </c>
      <c r="HV54">
        <v>0</v>
      </c>
      <c r="HW54" t="s">
        <v>425</v>
      </c>
      <c r="HX54" t="s">
        <v>426</v>
      </c>
      <c r="HY54" t="s">
        <v>427</v>
      </c>
      <c r="HZ54" t="s">
        <v>427</v>
      </c>
      <c r="IA54" t="s">
        <v>427</v>
      </c>
      <c r="IB54" t="s">
        <v>427</v>
      </c>
      <c r="IC54">
        <v>0</v>
      </c>
      <c r="ID54">
        <v>100</v>
      </c>
      <c r="IE54">
        <v>100</v>
      </c>
      <c r="IF54">
        <v>-0.66700000000000004</v>
      </c>
      <c r="IG54">
        <v>-0.10580000000000001</v>
      </c>
      <c r="IH54">
        <v>-0.6667500000000075</v>
      </c>
      <c r="II54">
        <v>0</v>
      </c>
      <c r="IJ54">
        <v>0</v>
      </c>
      <c r="IK54">
        <v>0</v>
      </c>
      <c r="IL54">
        <v>-0.1057899999999989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0.9</v>
      </c>
      <c r="IU54">
        <v>0.6</v>
      </c>
      <c r="IV54">
        <v>0.472412</v>
      </c>
      <c r="IW54">
        <v>2.3999000000000001</v>
      </c>
      <c r="IX54">
        <v>1.5490699999999999</v>
      </c>
      <c r="IY54">
        <v>2.3046899999999999</v>
      </c>
      <c r="IZ54">
        <v>1.5918000000000001</v>
      </c>
      <c r="JA54">
        <v>2.32666</v>
      </c>
      <c r="JB54">
        <v>37.9649</v>
      </c>
      <c r="JC54">
        <v>23.912400000000002</v>
      </c>
      <c r="JD54">
        <v>18</v>
      </c>
      <c r="JE54">
        <v>505.23</v>
      </c>
      <c r="JF54">
        <v>486.416</v>
      </c>
      <c r="JG54">
        <v>23.6204</v>
      </c>
      <c r="JH54">
        <v>32.991799999999998</v>
      </c>
      <c r="JI54">
        <v>30</v>
      </c>
      <c r="JJ54">
        <v>33.183500000000002</v>
      </c>
      <c r="JK54">
        <v>33.215499999999999</v>
      </c>
      <c r="JL54">
        <v>9.5029299999999992</v>
      </c>
      <c r="JM54">
        <v>58.701999999999998</v>
      </c>
      <c r="JN54">
        <v>0</v>
      </c>
      <c r="JO54">
        <v>23.624500000000001</v>
      </c>
      <c r="JP54">
        <v>150</v>
      </c>
      <c r="JQ54">
        <v>14.818099999999999</v>
      </c>
      <c r="JR54">
        <v>99.488500000000002</v>
      </c>
      <c r="JS54">
        <v>98.834199999999996</v>
      </c>
    </row>
    <row r="55" spans="1:279" x14ac:dyDescent="0.25">
      <c r="A55">
        <v>39</v>
      </c>
      <c r="B55">
        <v>1657384241.0999999</v>
      </c>
      <c r="C55">
        <v>6986.5</v>
      </c>
      <c r="D55" t="s">
        <v>619</v>
      </c>
      <c r="E55" t="s">
        <v>620</v>
      </c>
      <c r="F55" t="s">
        <v>413</v>
      </c>
      <c r="G55" t="s">
        <v>414</v>
      </c>
      <c r="H55" t="s">
        <v>416</v>
      </c>
      <c r="I55" t="s">
        <v>600</v>
      </c>
      <c r="J55" t="s">
        <v>513</v>
      </c>
      <c r="K55">
        <v>1657384241.0999999</v>
      </c>
      <c r="L55">
        <f t="shared" si="50"/>
        <v>7.5513157569816487E-3</v>
      </c>
      <c r="M55">
        <f t="shared" si="51"/>
        <v>7.5513157569816487</v>
      </c>
      <c r="N55">
        <f t="shared" si="52"/>
        <v>3.3746376387915293</v>
      </c>
      <c r="O55">
        <f t="shared" si="53"/>
        <v>95.093199999999996</v>
      </c>
      <c r="P55">
        <f t="shared" si="54"/>
        <v>82.878876739891837</v>
      </c>
      <c r="Q55">
        <f t="shared" si="55"/>
        <v>8.2618127278957747</v>
      </c>
      <c r="R55">
        <f t="shared" si="56"/>
        <v>9.4794022433726788</v>
      </c>
      <c r="S55">
        <f t="shared" si="57"/>
        <v>0.57963269452161836</v>
      </c>
      <c r="T55">
        <f t="shared" si="58"/>
        <v>2.9288364722045563</v>
      </c>
      <c r="U55">
        <f t="shared" si="59"/>
        <v>0.52263487674668385</v>
      </c>
      <c r="V55">
        <f t="shared" si="60"/>
        <v>0.33129951011711178</v>
      </c>
      <c r="W55">
        <f t="shared" si="61"/>
        <v>289.55964884748715</v>
      </c>
      <c r="X55">
        <f t="shared" si="62"/>
        <v>28.49409899441693</v>
      </c>
      <c r="Y55">
        <f t="shared" si="63"/>
        <v>27.992799999999999</v>
      </c>
      <c r="Z55">
        <f t="shared" si="64"/>
        <v>3.7932471430765551</v>
      </c>
      <c r="AA55">
        <f t="shared" si="65"/>
        <v>60.486233847007554</v>
      </c>
      <c r="AB55">
        <f t="shared" si="66"/>
        <v>2.3976627832302699</v>
      </c>
      <c r="AC55">
        <f t="shared" si="67"/>
        <v>3.9639809436554794</v>
      </c>
      <c r="AD55">
        <f t="shared" si="68"/>
        <v>1.3955843598462851</v>
      </c>
      <c r="AE55">
        <f t="shared" si="69"/>
        <v>-333.0130248828907</v>
      </c>
      <c r="AF55">
        <f t="shared" si="70"/>
        <v>119.57723976991244</v>
      </c>
      <c r="AG55">
        <f t="shared" si="71"/>
        <v>8.9324710333871877</v>
      </c>
      <c r="AH55">
        <f t="shared" si="72"/>
        <v>85.056334767896061</v>
      </c>
      <c r="AI55">
        <f t="shared" si="73"/>
        <v>3.3746376387915293</v>
      </c>
      <c r="AJ55">
        <f t="shared" si="74"/>
        <v>7.5513157569816487</v>
      </c>
      <c r="AK55">
        <f t="shared" si="75"/>
        <v>3.3768430930657569</v>
      </c>
      <c r="AL55">
        <v>101.55295483954789</v>
      </c>
      <c r="AM55">
        <v>97.439815151515177</v>
      </c>
      <c r="AN55">
        <v>-3.9476099511296623E-4</v>
      </c>
      <c r="AO55">
        <v>67.069246635370064</v>
      </c>
      <c r="AP55">
        <f t="shared" si="76"/>
        <v>7.5146949824322649</v>
      </c>
      <c r="AQ55">
        <v>15.210480367280381</v>
      </c>
      <c r="AR55">
        <v>24.055561212121219</v>
      </c>
      <c r="AS55">
        <v>-6.9957842986027516E-3</v>
      </c>
      <c r="AT55">
        <v>78.177227952254768</v>
      </c>
      <c r="AU55">
        <v>0</v>
      </c>
      <c r="AV55">
        <v>0</v>
      </c>
      <c r="AW55">
        <f t="shared" si="77"/>
        <v>1</v>
      </c>
      <c r="AX55">
        <f t="shared" si="78"/>
        <v>0</v>
      </c>
      <c r="AY55">
        <f t="shared" si="79"/>
        <v>52540.993998515289</v>
      </c>
      <c r="AZ55" t="s">
        <v>418</v>
      </c>
      <c r="BA55">
        <v>10366.9</v>
      </c>
      <c r="BB55">
        <v>993.59653846153856</v>
      </c>
      <c r="BC55">
        <v>3431.87</v>
      </c>
      <c r="BD55">
        <f t="shared" si="80"/>
        <v>0.71047955241266758</v>
      </c>
      <c r="BE55">
        <v>-3.9894345373445681</v>
      </c>
      <c r="BF55" t="s">
        <v>621</v>
      </c>
      <c r="BG55">
        <v>10365.1</v>
      </c>
      <c r="BH55">
        <v>798.1784399999998</v>
      </c>
      <c r="BI55">
        <v>1013.19</v>
      </c>
      <c r="BJ55">
        <f t="shared" si="81"/>
        <v>0.21221247742279359</v>
      </c>
      <c r="BK55">
        <v>0.5</v>
      </c>
      <c r="BL55">
        <f t="shared" si="82"/>
        <v>1513.1432999209778</v>
      </c>
      <c r="BM55">
        <f t="shared" si="83"/>
        <v>3.3746376387915293</v>
      </c>
      <c r="BN55">
        <f t="shared" si="84"/>
        <v>160.55394418596595</v>
      </c>
      <c r="BO55">
        <f t="shared" si="85"/>
        <v>4.8667381182738462E-3</v>
      </c>
      <c r="BP55">
        <f t="shared" si="86"/>
        <v>2.3871929253150936</v>
      </c>
      <c r="BQ55">
        <f t="shared" si="87"/>
        <v>587.53021893534265</v>
      </c>
      <c r="BR55" t="s">
        <v>622</v>
      </c>
      <c r="BS55">
        <v>590.6</v>
      </c>
      <c r="BT55">
        <f t="shared" si="88"/>
        <v>590.6</v>
      </c>
      <c r="BU55">
        <f t="shared" si="89"/>
        <v>0.41708860134821701</v>
      </c>
      <c r="BV55">
        <f t="shared" si="90"/>
        <v>0.508794718284863</v>
      </c>
      <c r="BW55">
        <f t="shared" si="91"/>
        <v>0.85126721501300473</v>
      </c>
      <c r="BX55">
        <f t="shared" si="92"/>
        <v>10.97363830163127</v>
      </c>
      <c r="BY55">
        <f t="shared" si="93"/>
        <v>0.991964206703009</v>
      </c>
      <c r="BZ55">
        <f t="shared" si="94"/>
        <v>0.37647491533226601</v>
      </c>
      <c r="CA55">
        <f t="shared" si="95"/>
        <v>0.62352508466773404</v>
      </c>
      <c r="CB55">
        <v>995</v>
      </c>
      <c r="CC55">
        <v>300</v>
      </c>
      <c r="CD55">
        <v>300</v>
      </c>
      <c r="CE55">
        <v>300</v>
      </c>
      <c r="CF55">
        <v>10365.1</v>
      </c>
      <c r="CG55">
        <v>970.6</v>
      </c>
      <c r="CH55">
        <v>-7.0837699999999997E-3</v>
      </c>
      <c r="CI55">
        <v>-0.6</v>
      </c>
      <c r="CJ55" t="s">
        <v>421</v>
      </c>
      <c r="CK55" t="s">
        <v>421</v>
      </c>
      <c r="CL55" t="s">
        <v>421</v>
      </c>
      <c r="CM55" t="s">
        <v>421</v>
      </c>
      <c r="CN55" t="s">
        <v>421</v>
      </c>
      <c r="CO55" t="s">
        <v>421</v>
      </c>
      <c r="CP55" t="s">
        <v>421</v>
      </c>
      <c r="CQ55" t="s">
        <v>421</v>
      </c>
      <c r="CR55" t="s">
        <v>421</v>
      </c>
      <c r="CS55" t="s">
        <v>421</v>
      </c>
      <c r="CT55">
        <f t="shared" si="96"/>
        <v>1799.95</v>
      </c>
      <c r="CU55">
        <f t="shared" si="97"/>
        <v>1513.1432999209778</v>
      </c>
      <c r="CV55">
        <f t="shared" si="98"/>
        <v>0.84065851824827231</v>
      </c>
      <c r="CW55">
        <f t="shared" si="99"/>
        <v>0.16087094021916562</v>
      </c>
      <c r="CX55">
        <v>6</v>
      </c>
      <c r="CY55">
        <v>0.5</v>
      </c>
      <c r="CZ55" t="s">
        <v>422</v>
      </c>
      <c r="DA55">
        <v>2</v>
      </c>
      <c r="DB55" t="b">
        <v>0</v>
      </c>
      <c r="DC55">
        <v>1657384241.0999999</v>
      </c>
      <c r="DD55">
        <v>95.093199999999996</v>
      </c>
      <c r="DE55">
        <v>100.005</v>
      </c>
      <c r="DF55">
        <v>24.052299999999999</v>
      </c>
      <c r="DG55">
        <v>15.207700000000001</v>
      </c>
      <c r="DH55">
        <v>95.718699999999998</v>
      </c>
      <c r="DI55">
        <v>24.1617</v>
      </c>
      <c r="DJ55">
        <v>499.94499999999999</v>
      </c>
      <c r="DK55">
        <v>99.585899999999995</v>
      </c>
      <c r="DL55">
        <v>9.9484900000000001E-2</v>
      </c>
      <c r="DM55">
        <v>28.7501</v>
      </c>
      <c r="DN55">
        <v>27.992799999999999</v>
      </c>
      <c r="DO55">
        <v>999.9</v>
      </c>
      <c r="DP55">
        <v>0</v>
      </c>
      <c r="DQ55">
        <v>0</v>
      </c>
      <c r="DR55">
        <v>10037.5</v>
      </c>
      <c r="DS55">
        <v>0</v>
      </c>
      <c r="DT55">
        <v>1910.7</v>
      </c>
      <c r="DU55">
        <v>-4.9120600000000003</v>
      </c>
      <c r="DV55">
        <v>97.436800000000005</v>
      </c>
      <c r="DW55">
        <v>101.55</v>
      </c>
      <c r="DX55">
        <v>8.8446099999999994</v>
      </c>
      <c r="DY55">
        <v>100.005</v>
      </c>
      <c r="DZ55">
        <v>15.207700000000001</v>
      </c>
      <c r="EA55">
        <v>2.39527</v>
      </c>
      <c r="EB55">
        <v>1.51447</v>
      </c>
      <c r="EC55">
        <v>20.331800000000001</v>
      </c>
      <c r="ED55">
        <v>13.1151</v>
      </c>
      <c r="EE55">
        <v>1799.95</v>
      </c>
      <c r="EF55">
        <v>0.97799000000000003</v>
      </c>
      <c r="EG55">
        <v>2.20097E-2</v>
      </c>
      <c r="EH55">
        <v>0</v>
      </c>
      <c r="EI55">
        <v>798.13599999999997</v>
      </c>
      <c r="EJ55">
        <v>5.0001199999999999</v>
      </c>
      <c r="EK55">
        <v>14497.3</v>
      </c>
      <c r="EL55">
        <v>14417.4</v>
      </c>
      <c r="EM55">
        <v>46.375</v>
      </c>
      <c r="EN55">
        <v>47.436999999999998</v>
      </c>
      <c r="EO55">
        <v>47.186999999999998</v>
      </c>
      <c r="EP55">
        <v>47.186999999999998</v>
      </c>
      <c r="EQ55">
        <v>48</v>
      </c>
      <c r="ER55">
        <v>1755.44</v>
      </c>
      <c r="ES55">
        <v>39.51</v>
      </c>
      <c r="ET55">
        <v>0</v>
      </c>
      <c r="EU55">
        <v>137.79999995231631</v>
      </c>
      <c r="EV55">
        <v>0</v>
      </c>
      <c r="EW55">
        <v>798.1784399999998</v>
      </c>
      <c r="EX55">
        <v>0.2071538589543776</v>
      </c>
      <c r="EY55">
        <v>-3.9000001385655332</v>
      </c>
      <c r="EZ55">
        <v>14503.4</v>
      </c>
      <c r="FA55">
        <v>15</v>
      </c>
      <c r="FB55">
        <v>1657384203.5999999</v>
      </c>
      <c r="FC55" t="s">
        <v>623</v>
      </c>
      <c r="FD55">
        <v>1657384184.5999999</v>
      </c>
      <c r="FE55">
        <v>1657384203.5999999</v>
      </c>
      <c r="FF55">
        <v>44</v>
      </c>
      <c r="FG55">
        <v>4.1000000000000002E-2</v>
      </c>
      <c r="FH55">
        <v>-4.0000000000000001E-3</v>
      </c>
      <c r="FI55">
        <v>-0.625</v>
      </c>
      <c r="FJ55">
        <v>-0.109</v>
      </c>
      <c r="FK55">
        <v>100</v>
      </c>
      <c r="FL55">
        <v>14</v>
      </c>
      <c r="FM55">
        <v>0.12</v>
      </c>
      <c r="FN55">
        <v>0.01</v>
      </c>
      <c r="FO55">
        <v>-4.9178740000000003</v>
      </c>
      <c r="FP55">
        <v>0.21494093808631129</v>
      </c>
      <c r="FQ55">
        <v>3.0451758799780348E-2</v>
      </c>
      <c r="FR55">
        <v>1</v>
      </c>
      <c r="FS55">
        <v>8.8854835000000012</v>
      </c>
      <c r="FT55">
        <v>7.6344540337698052E-2</v>
      </c>
      <c r="FU55">
        <v>4.43599386017383E-2</v>
      </c>
      <c r="FV55">
        <v>1</v>
      </c>
      <c r="FW55">
        <v>2</v>
      </c>
      <c r="FX55">
        <v>2</v>
      </c>
      <c r="FY55" t="s">
        <v>424</v>
      </c>
      <c r="FZ55">
        <v>2.9329000000000001</v>
      </c>
      <c r="GA55">
        <v>2.7027399999999999</v>
      </c>
      <c r="GB55">
        <v>2.7265899999999999E-2</v>
      </c>
      <c r="GC55">
        <v>2.8748900000000001E-2</v>
      </c>
      <c r="GD55">
        <v>0.11544</v>
      </c>
      <c r="GE55">
        <v>8.2716700000000004E-2</v>
      </c>
      <c r="GF55">
        <v>34305.800000000003</v>
      </c>
      <c r="GG55">
        <v>18880.599999999999</v>
      </c>
      <c r="GH55">
        <v>31673.200000000001</v>
      </c>
      <c r="GI55">
        <v>21134.1</v>
      </c>
      <c r="GJ55">
        <v>37919.1</v>
      </c>
      <c r="GK55">
        <v>32984.400000000001</v>
      </c>
      <c r="GL55">
        <v>47900.1</v>
      </c>
      <c r="GM55">
        <v>40425</v>
      </c>
      <c r="GN55">
        <v>1.9289499999999999</v>
      </c>
      <c r="GO55">
        <v>1.93452</v>
      </c>
      <c r="GP55">
        <v>2.7224399999999999E-2</v>
      </c>
      <c r="GQ55">
        <v>0</v>
      </c>
      <c r="GR55">
        <v>27.548200000000001</v>
      </c>
      <c r="GS55">
        <v>999.9</v>
      </c>
      <c r="GT55">
        <v>59</v>
      </c>
      <c r="GU55">
        <v>35.799999999999997</v>
      </c>
      <c r="GV55">
        <v>34.972999999999999</v>
      </c>
      <c r="GW55">
        <v>60.354500000000002</v>
      </c>
      <c r="GX55">
        <v>20.9575</v>
      </c>
      <c r="GY55">
        <v>1</v>
      </c>
      <c r="GZ55">
        <v>0.44469500000000001</v>
      </c>
      <c r="HA55">
        <v>2.6531600000000002</v>
      </c>
      <c r="HB55">
        <v>20.1279</v>
      </c>
      <c r="HC55">
        <v>5.1976699999999996</v>
      </c>
      <c r="HD55">
        <v>11.950100000000001</v>
      </c>
      <c r="HE55">
        <v>4.9954499999999999</v>
      </c>
      <c r="HF55">
        <v>3.2910499999999998</v>
      </c>
      <c r="HG55">
        <v>9999</v>
      </c>
      <c r="HH55">
        <v>9999</v>
      </c>
      <c r="HI55">
        <v>9999</v>
      </c>
      <c r="HJ55">
        <v>999.9</v>
      </c>
      <c r="HK55">
        <v>1.87592</v>
      </c>
      <c r="HL55">
        <v>1.8748499999999999</v>
      </c>
      <c r="HM55">
        <v>1.8751500000000001</v>
      </c>
      <c r="HN55">
        <v>1.87897</v>
      </c>
      <c r="HO55">
        <v>1.87256</v>
      </c>
      <c r="HP55">
        <v>1.8702000000000001</v>
      </c>
      <c r="HQ55">
        <v>1.87235</v>
      </c>
      <c r="HR55">
        <v>1.87557</v>
      </c>
      <c r="HS55">
        <v>0</v>
      </c>
      <c r="HT55">
        <v>0</v>
      </c>
      <c r="HU55">
        <v>0</v>
      </c>
      <c r="HV55">
        <v>0</v>
      </c>
      <c r="HW55" t="s">
        <v>425</v>
      </c>
      <c r="HX55" t="s">
        <v>426</v>
      </c>
      <c r="HY55" t="s">
        <v>427</v>
      </c>
      <c r="HZ55" t="s">
        <v>427</v>
      </c>
      <c r="IA55" t="s">
        <v>427</v>
      </c>
      <c r="IB55" t="s">
        <v>427</v>
      </c>
      <c r="IC55">
        <v>0</v>
      </c>
      <c r="ID55">
        <v>100</v>
      </c>
      <c r="IE55">
        <v>100</v>
      </c>
      <c r="IF55">
        <v>-0.626</v>
      </c>
      <c r="IG55">
        <v>-0.1094</v>
      </c>
      <c r="IH55">
        <v>-0.62549999999998818</v>
      </c>
      <c r="II55">
        <v>0</v>
      </c>
      <c r="IJ55">
        <v>0</v>
      </c>
      <c r="IK55">
        <v>0</v>
      </c>
      <c r="IL55">
        <v>-0.1093699999999949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0.9</v>
      </c>
      <c r="IU55">
        <v>0.6</v>
      </c>
      <c r="IV55">
        <v>0.36132799999999998</v>
      </c>
      <c r="IW55">
        <v>2.4206500000000002</v>
      </c>
      <c r="IX55">
        <v>1.5490699999999999</v>
      </c>
      <c r="IY55">
        <v>2.3034699999999999</v>
      </c>
      <c r="IZ55">
        <v>1.5918000000000001</v>
      </c>
      <c r="JA55">
        <v>2.2827099999999998</v>
      </c>
      <c r="JB55">
        <v>38.110599999999998</v>
      </c>
      <c r="JC55">
        <v>23.903600000000001</v>
      </c>
      <c r="JD55">
        <v>18</v>
      </c>
      <c r="JE55">
        <v>504.98700000000002</v>
      </c>
      <c r="JF55">
        <v>486.435</v>
      </c>
      <c r="JG55">
        <v>23.979900000000001</v>
      </c>
      <c r="JH55">
        <v>32.956600000000002</v>
      </c>
      <c r="JI55">
        <v>29.999700000000001</v>
      </c>
      <c r="JJ55">
        <v>33.156100000000002</v>
      </c>
      <c r="JK55">
        <v>33.188899999999997</v>
      </c>
      <c r="JL55">
        <v>7.2656499999999999</v>
      </c>
      <c r="JM55">
        <v>57.933900000000001</v>
      </c>
      <c r="JN55">
        <v>0</v>
      </c>
      <c r="JO55">
        <v>24.091000000000001</v>
      </c>
      <c r="JP55">
        <v>100</v>
      </c>
      <c r="JQ55">
        <v>15.124599999999999</v>
      </c>
      <c r="JR55">
        <v>99.491600000000005</v>
      </c>
      <c r="JS55">
        <v>98.843100000000007</v>
      </c>
    </row>
    <row r="56" spans="1:279" x14ac:dyDescent="0.25">
      <c r="A56">
        <v>40</v>
      </c>
      <c r="B56">
        <v>1657384359.5999999</v>
      </c>
      <c r="C56">
        <v>7105</v>
      </c>
      <c r="D56" t="s">
        <v>624</v>
      </c>
      <c r="E56" t="s">
        <v>625</v>
      </c>
      <c r="F56" t="s">
        <v>413</v>
      </c>
      <c r="G56" t="s">
        <v>414</v>
      </c>
      <c r="H56" t="s">
        <v>416</v>
      </c>
      <c r="I56" t="s">
        <v>600</v>
      </c>
      <c r="J56" t="s">
        <v>513</v>
      </c>
      <c r="K56">
        <v>1657384359.5999999</v>
      </c>
      <c r="L56">
        <f t="shared" si="50"/>
        <v>7.0757562128113925E-3</v>
      </c>
      <c r="M56">
        <f t="shared" si="51"/>
        <v>7.0757562128113927</v>
      </c>
      <c r="N56">
        <f t="shared" si="52"/>
        <v>1.1694677851781414</v>
      </c>
      <c r="O56">
        <f t="shared" si="53"/>
        <v>72.989800000000002</v>
      </c>
      <c r="P56">
        <f t="shared" si="54"/>
        <v>67.479147374044445</v>
      </c>
      <c r="Q56">
        <f t="shared" si="55"/>
        <v>6.7268043719983357</v>
      </c>
      <c r="R56">
        <f t="shared" si="56"/>
        <v>7.2761456665965607</v>
      </c>
      <c r="S56">
        <f t="shared" si="57"/>
        <v>0.52489750148677994</v>
      </c>
      <c r="T56">
        <f t="shared" si="58"/>
        <v>2.9238410444767773</v>
      </c>
      <c r="U56">
        <f t="shared" si="59"/>
        <v>0.47761453099361251</v>
      </c>
      <c r="V56">
        <f t="shared" si="60"/>
        <v>0.30240153241988593</v>
      </c>
      <c r="W56">
        <f t="shared" si="61"/>
        <v>289.57183784753255</v>
      </c>
      <c r="X56">
        <f t="shared" si="62"/>
        <v>28.566211092518117</v>
      </c>
      <c r="Y56">
        <f t="shared" si="63"/>
        <v>28.096499999999999</v>
      </c>
      <c r="Z56">
        <f t="shared" si="64"/>
        <v>3.8162404620082717</v>
      </c>
      <c r="AA56">
        <f t="shared" si="65"/>
        <v>60.354481335758301</v>
      </c>
      <c r="AB56">
        <f t="shared" si="66"/>
        <v>2.3853342349130404</v>
      </c>
      <c r="AC56">
        <f t="shared" si="67"/>
        <v>3.9522073293003315</v>
      </c>
      <c r="AD56">
        <f t="shared" si="68"/>
        <v>1.4309062270952313</v>
      </c>
      <c r="AE56">
        <f t="shared" si="69"/>
        <v>-312.0408489849824</v>
      </c>
      <c r="AF56">
        <f t="shared" si="70"/>
        <v>94.940620306195754</v>
      </c>
      <c r="AG56">
        <f t="shared" si="71"/>
        <v>7.1060708510702177</v>
      </c>
      <c r="AH56">
        <f t="shared" si="72"/>
        <v>79.577680019816128</v>
      </c>
      <c r="AI56">
        <f t="shared" si="73"/>
        <v>1.1694677851781414</v>
      </c>
      <c r="AJ56">
        <f t="shared" si="74"/>
        <v>7.0757562128113927</v>
      </c>
      <c r="AK56">
        <f t="shared" si="75"/>
        <v>1.1851818160298639</v>
      </c>
      <c r="AL56">
        <v>76.219150905739468</v>
      </c>
      <c r="AM56">
        <v>74.773112121212122</v>
      </c>
      <c r="AN56">
        <v>2.1790465022657971E-4</v>
      </c>
      <c r="AO56">
        <v>67.070087396852273</v>
      </c>
      <c r="AP56">
        <f t="shared" si="76"/>
        <v>7.008330879431603</v>
      </c>
      <c r="AQ56">
        <v>15.641723301067421</v>
      </c>
      <c r="AR56">
        <v>23.932459393939389</v>
      </c>
      <c r="AS56">
        <v>-1.31584067217451E-2</v>
      </c>
      <c r="AT56">
        <v>78.180414405681958</v>
      </c>
      <c r="AU56">
        <v>0</v>
      </c>
      <c r="AV56">
        <v>0</v>
      </c>
      <c r="AW56">
        <f t="shared" si="77"/>
        <v>1</v>
      </c>
      <c r="AX56">
        <f t="shared" si="78"/>
        <v>0</v>
      </c>
      <c r="AY56">
        <f t="shared" si="79"/>
        <v>52406.626194030185</v>
      </c>
      <c r="AZ56" t="s">
        <v>418</v>
      </c>
      <c r="BA56">
        <v>10366.9</v>
      </c>
      <c r="BB56">
        <v>993.59653846153856</v>
      </c>
      <c r="BC56">
        <v>3431.87</v>
      </c>
      <c r="BD56">
        <f t="shared" si="80"/>
        <v>0.71047955241266758</v>
      </c>
      <c r="BE56">
        <v>-3.9894345373445681</v>
      </c>
      <c r="BF56" t="s">
        <v>626</v>
      </c>
      <c r="BG56">
        <v>10364</v>
      </c>
      <c r="BH56">
        <v>798.88138461538449</v>
      </c>
      <c r="BI56">
        <v>991.32399999999996</v>
      </c>
      <c r="BJ56">
        <f t="shared" si="81"/>
        <v>0.19412686002216784</v>
      </c>
      <c r="BK56">
        <v>0.5</v>
      </c>
      <c r="BL56">
        <f t="shared" si="82"/>
        <v>1513.2101999210013</v>
      </c>
      <c r="BM56">
        <f t="shared" si="83"/>
        <v>1.1694677851781414</v>
      </c>
      <c r="BN56">
        <f t="shared" si="84"/>
        <v>146.8773723320904</v>
      </c>
      <c r="BO56">
        <f t="shared" si="85"/>
        <v>3.4092436878842311E-3</v>
      </c>
      <c r="BP56">
        <f t="shared" si="86"/>
        <v>2.4619054920490173</v>
      </c>
      <c r="BQ56">
        <f t="shared" si="87"/>
        <v>580.11022487395553</v>
      </c>
      <c r="BR56" t="s">
        <v>627</v>
      </c>
      <c r="BS56">
        <v>594.76</v>
      </c>
      <c r="BT56">
        <f t="shared" si="88"/>
        <v>594.76</v>
      </c>
      <c r="BU56">
        <f t="shared" si="89"/>
        <v>0.40003470106645256</v>
      </c>
      <c r="BV56">
        <f t="shared" si="90"/>
        <v>0.48527505115092517</v>
      </c>
      <c r="BW56">
        <f t="shared" si="91"/>
        <v>0.86022255041221529</v>
      </c>
      <c r="BX56">
        <f t="shared" si="92"/>
        <v>-84.681785871436432</v>
      </c>
      <c r="BY56">
        <f t="shared" si="93"/>
        <v>1.0009320277226428</v>
      </c>
      <c r="BZ56">
        <f t="shared" si="94"/>
        <v>0.36128290755138731</v>
      </c>
      <c r="CA56">
        <f t="shared" si="95"/>
        <v>0.63871709244861274</v>
      </c>
      <c r="CB56">
        <v>997</v>
      </c>
      <c r="CC56">
        <v>300</v>
      </c>
      <c r="CD56">
        <v>300</v>
      </c>
      <c r="CE56">
        <v>300</v>
      </c>
      <c r="CF56">
        <v>10364</v>
      </c>
      <c r="CG56">
        <v>950.71</v>
      </c>
      <c r="CH56">
        <v>-7.0830199999999998E-3</v>
      </c>
      <c r="CI56">
        <v>-1.61</v>
      </c>
      <c r="CJ56" t="s">
        <v>421</v>
      </c>
      <c r="CK56" t="s">
        <v>421</v>
      </c>
      <c r="CL56" t="s">
        <v>421</v>
      </c>
      <c r="CM56" t="s">
        <v>421</v>
      </c>
      <c r="CN56" t="s">
        <v>421</v>
      </c>
      <c r="CO56" t="s">
        <v>421</v>
      </c>
      <c r="CP56" t="s">
        <v>421</v>
      </c>
      <c r="CQ56" t="s">
        <v>421</v>
      </c>
      <c r="CR56" t="s">
        <v>421</v>
      </c>
      <c r="CS56" t="s">
        <v>421</v>
      </c>
      <c r="CT56">
        <f t="shared" si="96"/>
        <v>1800.03</v>
      </c>
      <c r="CU56">
        <f t="shared" si="97"/>
        <v>1513.2101999210013</v>
      </c>
      <c r="CV56">
        <f t="shared" si="98"/>
        <v>0.84065832231740656</v>
      </c>
      <c r="CW56">
        <f t="shared" si="99"/>
        <v>0.16087056207259465</v>
      </c>
      <c r="CX56">
        <v>6</v>
      </c>
      <c r="CY56">
        <v>0.5</v>
      </c>
      <c r="CZ56" t="s">
        <v>422</v>
      </c>
      <c r="DA56">
        <v>2</v>
      </c>
      <c r="DB56" t="b">
        <v>0</v>
      </c>
      <c r="DC56">
        <v>1657384359.5999999</v>
      </c>
      <c r="DD56">
        <v>72.989800000000002</v>
      </c>
      <c r="DE56">
        <v>75.013000000000005</v>
      </c>
      <c r="DF56">
        <v>23.9282</v>
      </c>
      <c r="DG56">
        <v>15.6401</v>
      </c>
      <c r="DH56">
        <v>73.656400000000005</v>
      </c>
      <c r="DI56">
        <v>24.0259</v>
      </c>
      <c r="DJ56">
        <v>499.97800000000001</v>
      </c>
      <c r="DK56">
        <v>99.587299999999999</v>
      </c>
      <c r="DL56">
        <v>9.9857199999999993E-2</v>
      </c>
      <c r="DM56">
        <v>28.698799999999999</v>
      </c>
      <c r="DN56">
        <v>28.096499999999999</v>
      </c>
      <c r="DO56">
        <v>999.9</v>
      </c>
      <c r="DP56">
        <v>0</v>
      </c>
      <c r="DQ56">
        <v>0</v>
      </c>
      <c r="DR56">
        <v>10008.799999999999</v>
      </c>
      <c r="DS56">
        <v>0</v>
      </c>
      <c r="DT56">
        <v>1905.9</v>
      </c>
      <c r="DU56">
        <v>-2.0232000000000001</v>
      </c>
      <c r="DV56">
        <v>74.779200000000003</v>
      </c>
      <c r="DW56">
        <v>76.204899999999995</v>
      </c>
      <c r="DX56">
        <v>8.2881699999999991</v>
      </c>
      <c r="DY56">
        <v>75.013000000000005</v>
      </c>
      <c r="DZ56">
        <v>15.6401</v>
      </c>
      <c r="EA56">
        <v>2.3829500000000001</v>
      </c>
      <c r="EB56">
        <v>1.55755</v>
      </c>
      <c r="EC56">
        <v>20.2484</v>
      </c>
      <c r="ED56">
        <v>13.5451</v>
      </c>
      <c r="EE56">
        <v>1800.03</v>
      </c>
      <c r="EF56">
        <v>0.97799400000000003</v>
      </c>
      <c r="EG56">
        <v>2.2006000000000001E-2</v>
      </c>
      <c r="EH56">
        <v>0</v>
      </c>
      <c r="EI56">
        <v>798.88900000000001</v>
      </c>
      <c r="EJ56">
        <v>5.0001199999999999</v>
      </c>
      <c r="EK56">
        <v>14524.5</v>
      </c>
      <c r="EL56">
        <v>14418.1</v>
      </c>
      <c r="EM56">
        <v>46.561999999999998</v>
      </c>
      <c r="EN56">
        <v>47.561999999999998</v>
      </c>
      <c r="EO56">
        <v>47.311999999999998</v>
      </c>
      <c r="EP56">
        <v>47.311999999999998</v>
      </c>
      <c r="EQ56">
        <v>48.186999999999998</v>
      </c>
      <c r="ER56">
        <v>1755.53</v>
      </c>
      <c r="ES56">
        <v>39.5</v>
      </c>
      <c r="ET56">
        <v>0</v>
      </c>
      <c r="EU56">
        <v>118</v>
      </c>
      <c r="EV56">
        <v>0</v>
      </c>
      <c r="EW56">
        <v>798.88138461538449</v>
      </c>
      <c r="EX56">
        <v>3.1931621808729667E-2</v>
      </c>
      <c r="EY56">
        <v>-4.7897437615557861</v>
      </c>
      <c r="EZ56">
        <v>14523.01923076923</v>
      </c>
      <c r="FA56">
        <v>15</v>
      </c>
      <c r="FB56">
        <v>1657384321.0999999</v>
      </c>
      <c r="FC56" t="s">
        <v>628</v>
      </c>
      <c r="FD56">
        <v>1657384302.0999999</v>
      </c>
      <c r="FE56">
        <v>1657384321.0999999</v>
      </c>
      <c r="FF56">
        <v>45</v>
      </c>
      <c r="FG56">
        <v>-4.1000000000000002E-2</v>
      </c>
      <c r="FH56">
        <v>1.2E-2</v>
      </c>
      <c r="FI56">
        <v>-0.66700000000000004</v>
      </c>
      <c r="FJ56">
        <v>-9.8000000000000004E-2</v>
      </c>
      <c r="FK56">
        <v>75</v>
      </c>
      <c r="FL56">
        <v>15</v>
      </c>
      <c r="FM56">
        <v>0.24</v>
      </c>
      <c r="FN56">
        <v>0.01</v>
      </c>
      <c r="FO56">
        <v>-2.0572797560975609</v>
      </c>
      <c r="FP56">
        <v>0.14049470383274809</v>
      </c>
      <c r="FQ56">
        <v>2.6212890748712268E-2</v>
      </c>
      <c r="FR56">
        <v>1</v>
      </c>
      <c r="FS56">
        <v>8.3427295121951204</v>
      </c>
      <c r="FT56">
        <v>6.4021463414638921E-2</v>
      </c>
      <c r="FU56">
        <v>2.8691606740003581E-2</v>
      </c>
      <c r="FV56">
        <v>1</v>
      </c>
      <c r="FW56">
        <v>2</v>
      </c>
      <c r="FX56">
        <v>2</v>
      </c>
      <c r="FY56" t="s">
        <v>424</v>
      </c>
      <c r="FZ56">
        <v>2.9329999999999998</v>
      </c>
      <c r="GA56">
        <v>2.7028599999999998</v>
      </c>
      <c r="GB56">
        <v>2.1076299999999999E-2</v>
      </c>
      <c r="GC56">
        <v>2.1684800000000001E-2</v>
      </c>
      <c r="GD56">
        <v>0.11498899999999999</v>
      </c>
      <c r="GE56">
        <v>8.4419099999999997E-2</v>
      </c>
      <c r="GF56">
        <v>34526</v>
      </c>
      <c r="GG56">
        <v>19018.099999999999</v>
      </c>
      <c r="GH56">
        <v>31674.9</v>
      </c>
      <c r="GI56">
        <v>21134.2</v>
      </c>
      <c r="GJ56">
        <v>37940.199999999997</v>
      </c>
      <c r="GK56">
        <v>32923.199999999997</v>
      </c>
      <c r="GL56">
        <v>47902.7</v>
      </c>
      <c r="GM56">
        <v>40425.4</v>
      </c>
      <c r="GN56">
        <v>1.92903</v>
      </c>
      <c r="GO56">
        <v>1.9351499999999999</v>
      </c>
      <c r="GP56">
        <v>3.2231200000000002E-2</v>
      </c>
      <c r="GQ56">
        <v>0</v>
      </c>
      <c r="GR56">
        <v>27.5701</v>
      </c>
      <c r="GS56">
        <v>999.9</v>
      </c>
      <c r="GT56">
        <v>59</v>
      </c>
      <c r="GU56">
        <v>35.799999999999997</v>
      </c>
      <c r="GV56">
        <v>34.975200000000001</v>
      </c>
      <c r="GW56">
        <v>60.584600000000002</v>
      </c>
      <c r="GX56">
        <v>20.941500000000001</v>
      </c>
      <c r="GY56">
        <v>1</v>
      </c>
      <c r="GZ56">
        <v>0.44740099999999999</v>
      </c>
      <c r="HA56">
        <v>3.7863600000000002</v>
      </c>
      <c r="HB56">
        <v>20.104800000000001</v>
      </c>
      <c r="HC56">
        <v>5.1967699999999999</v>
      </c>
      <c r="HD56">
        <v>11.950100000000001</v>
      </c>
      <c r="HE56">
        <v>4.9955499999999997</v>
      </c>
      <c r="HF56">
        <v>3.2909999999999999</v>
      </c>
      <c r="HG56">
        <v>9999</v>
      </c>
      <c r="HH56">
        <v>9999</v>
      </c>
      <c r="HI56">
        <v>9999</v>
      </c>
      <c r="HJ56">
        <v>999.9</v>
      </c>
      <c r="HK56">
        <v>1.87592</v>
      </c>
      <c r="HL56">
        <v>1.8748499999999999</v>
      </c>
      <c r="HM56">
        <v>1.8751500000000001</v>
      </c>
      <c r="HN56">
        <v>1.87897</v>
      </c>
      <c r="HO56">
        <v>1.87256</v>
      </c>
      <c r="HP56">
        <v>1.8701700000000001</v>
      </c>
      <c r="HQ56">
        <v>1.87229</v>
      </c>
      <c r="HR56">
        <v>1.87557</v>
      </c>
      <c r="HS56">
        <v>0</v>
      </c>
      <c r="HT56">
        <v>0</v>
      </c>
      <c r="HU56">
        <v>0</v>
      </c>
      <c r="HV56">
        <v>0</v>
      </c>
      <c r="HW56" t="s">
        <v>425</v>
      </c>
      <c r="HX56" t="s">
        <v>426</v>
      </c>
      <c r="HY56" t="s">
        <v>427</v>
      </c>
      <c r="HZ56" t="s">
        <v>427</v>
      </c>
      <c r="IA56" t="s">
        <v>427</v>
      </c>
      <c r="IB56" t="s">
        <v>427</v>
      </c>
      <c r="IC56">
        <v>0</v>
      </c>
      <c r="ID56">
        <v>100</v>
      </c>
      <c r="IE56">
        <v>100</v>
      </c>
      <c r="IF56">
        <v>-0.66700000000000004</v>
      </c>
      <c r="IG56">
        <v>-9.7699999999999995E-2</v>
      </c>
      <c r="IH56">
        <v>-0.66661499999997886</v>
      </c>
      <c r="II56">
        <v>0</v>
      </c>
      <c r="IJ56">
        <v>0</v>
      </c>
      <c r="IK56">
        <v>0</v>
      </c>
      <c r="IL56">
        <v>-9.7675000000000622E-2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1</v>
      </c>
      <c r="IU56">
        <v>0.6</v>
      </c>
      <c r="IV56">
        <v>0.305176</v>
      </c>
      <c r="IW56">
        <v>2.4279799999999998</v>
      </c>
      <c r="IX56">
        <v>1.5490699999999999</v>
      </c>
      <c r="IY56">
        <v>2.3034699999999999</v>
      </c>
      <c r="IZ56">
        <v>1.5930200000000001</v>
      </c>
      <c r="JA56">
        <v>2.3144499999999999</v>
      </c>
      <c r="JB56">
        <v>38.207999999999998</v>
      </c>
      <c r="JC56">
        <v>23.8949</v>
      </c>
      <c r="JD56">
        <v>18</v>
      </c>
      <c r="JE56">
        <v>504.81200000000001</v>
      </c>
      <c r="JF56">
        <v>486.66</v>
      </c>
      <c r="JG56">
        <v>23.1189</v>
      </c>
      <c r="JH56">
        <v>32.924300000000002</v>
      </c>
      <c r="JI56">
        <v>30.000499999999999</v>
      </c>
      <c r="JJ56">
        <v>33.127000000000002</v>
      </c>
      <c r="JK56">
        <v>33.162300000000002</v>
      </c>
      <c r="JL56">
        <v>6.1583899999999998</v>
      </c>
      <c r="JM56">
        <v>56.9694</v>
      </c>
      <c r="JN56">
        <v>0</v>
      </c>
      <c r="JO56">
        <v>23.028600000000001</v>
      </c>
      <c r="JP56">
        <v>75</v>
      </c>
      <c r="JQ56">
        <v>15.648400000000001</v>
      </c>
      <c r="JR56">
        <v>99.496899999999997</v>
      </c>
      <c r="JS56">
        <v>98.843800000000002</v>
      </c>
    </row>
    <row r="57" spans="1:279" x14ac:dyDescent="0.25">
      <c r="A57">
        <v>41</v>
      </c>
      <c r="B57">
        <v>1657384501.5999999</v>
      </c>
      <c r="C57">
        <v>7247</v>
      </c>
      <c r="D57" t="s">
        <v>629</v>
      </c>
      <c r="E57" t="s">
        <v>630</v>
      </c>
      <c r="F57" t="s">
        <v>413</v>
      </c>
      <c r="G57" t="s">
        <v>414</v>
      </c>
      <c r="H57" t="s">
        <v>416</v>
      </c>
      <c r="I57" t="s">
        <v>600</v>
      </c>
      <c r="J57" t="s">
        <v>513</v>
      </c>
      <c r="K57">
        <v>1657384501.5999999</v>
      </c>
      <c r="L57">
        <f t="shared" si="50"/>
        <v>6.8810897526162106E-3</v>
      </c>
      <c r="M57">
        <f t="shared" si="51"/>
        <v>6.8810897526162105</v>
      </c>
      <c r="N57">
        <f t="shared" si="52"/>
        <v>-0.97969335212478348</v>
      </c>
      <c r="O57">
        <f t="shared" si="53"/>
        <v>50.752000000000002</v>
      </c>
      <c r="P57">
        <f t="shared" si="54"/>
        <v>52.897048089334355</v>
      </c>
      <c r="Q57">
        <f t="shared" si="55"/>
        <v>5.272949616054091</v>
      </c>
      <c r="R57">
        <f t="shared" si="56"/>
        <v>5.0591242532480001</v>
      </c>
      <c r="S57">
        <f t="shared" si="57"/>
        <v>0.50253462203135313</v>
      </c>
      <c r="T57">
        <f t="shared" si="58"/>
        <v>2.9232085692459142</v>
      </c>
      <c r="U57">
        <f t="shared" si="59"/>
        <v>0.45900751746251639</v>
      </c>
      <c r="V57">
        <f t="shared" si="60"/>
        <v>0.2904756093277906</v>
      </c>
      <c r="W57">
        <f t="shared" si="61"/>
        <v>289.55747384752493</v>
      </c>
      <c r="X57">
        <f t="shared" si="62"/>
        <v>28.336652452573421</v>
      </c>
      <c r="Y57">
        <f t="shared" si="63"/>
        <v>27.994299999999999</v>
      </c>
      <c r="Z57">
        <f t="shared" si="64"/>
        <v>3.7935788734124554</v>
      </c>
      <c r="AA57">
        <f t="shared" si="65"/>
        <v>60.312266219905183</v>
      </c>
      <c r="AB57">
        <f t="shared" si="66"/>
        <v>2.3452178942483002</v>
      </c>
      <c r="AC57">
        <f t="shared" si="67"/>
        <v>3.8884592492302921</v>
      </c>
      <c r="AD57">
        <f t="shared" si="68"/>
        <v>1.4483609791641552</v>
      </c>
      <c r="AE57">
        <f t="shared" si="69"/>
        <v>-303.45605809037488</v>
      </c>
      <c r="AF57">
        <f t="shared" si="70"/>
        <v>66.883751051473155</v>
      </c>
      <c r="AG57">
        <f t="shared" si="71"/>
        <v>4.9976433597393761</v>
      </c>
      <c r="AH57">
        <f t="shared" si="72"/>
        <v>57.982810168362562</v>
      </c>
      <c r="AI57">
        <f t="shared" si="73"/>
        <v>-0.97969335212478348</v>
      </c>
      <c r="AJ57">
        <f t="shared" si="74"/>
        <v>6.8810897526162105</v>
      </c>
      <c r="AK57">
        <f t="shared" si="75"/>
        <v>-0.96149006591849673</v>
      </c>
      <c r="AL57">
        <v>50.801175048820319</v>
      </c>
      <c r="AM57">
        <v>51.974212727272693</v>
      </c>
      <c r="AN57">
        <v>-2.8588880142742723E-4</v>
      </c>
      <c r="AO57">
        <v>67.069664291265454</v>
      </c>
      <c r="AP57">
        <f t="shared" si="76"/>
        <v>6.8248617575463593</v>
      </c>
      <c r="AQ57">
        <v>15.468354290612719</v>
      </c>
      <c r="AR57">
        <v>23.53239030303029</v>
      </c>
      <c r="AS57">
        <v>-1.121856714897633E-2</v>
      </c>
      <c r="AT57">
        <v>78.178787571616454</v>
      </c>
      <c r="AU57">
        <v>0</v>
      </c>
      <c r="AV57">
        <v>0</v>
      </c>
      <c r="AW57">
        <f t="shared" si="77"/>
        <v>1</v>
      </c>
      <c r="AX57">
        <f t="shared" si="78"/>
        <v>0</v>
      </c>
      <c r="AY57">
        <f t="shared" si="79"/>
        <v>52437.084621549206</v>
      </c>
      <c r="AZ57" t="s">
        <v>418</v>
      </c>
      <c r="BA57">
        <v>10366.9</v>
      </c>
      <c r="BB57">
        <v>993.59653846153856</v>
      </c>
      <c r="BC57">
        <v>3431.87</v>
      </c>
      <c r="BD57">
        <f t="shared" si="80"/>
        <v>0.71047955241266758</v>
      </c>
      <c r="BE57">
        <v>-3.9894345373445681</v>
      </c>
      <c r="BF57" t="s">
        <v>631</v>
      </c>
      <c r="BG57">
        <v>10363</v>
      </c>
      <c r="BH57">
        <v>805.34420000000011</v>
      </c>
      <c r="BI57">
        <v>961.72900000000004</v>
      </c>
      <c r="BJ57">
        <f t="shared" si="81"/>
        <v>0.162607969604743</v>
      </c>
      <c r="BK57">
        <v>0.5</v>
      </c>
      <c r="BL57">
        <f t="shared" si="82"/>
        <v>1513.1345999209973</v>
      </c>
      <c r="BM57">
        <f t="shared" si="83"/>
        <v>-0.97969335212478348</v>
      </c>
      <c r="BN57">
        <f t="shared" si="84"/>
        <v>123.02387251591924</v>
      </c>
      <c r="BO57">
        <f t="shared" si="85"/>
        <v>1.9890769700044706E-3</v>
      </c>
      <c r="BP57">
        <f t="shared" si="86"/>
        <v>2.5684376783896496</v>
      </c>
      <c r="BQ57">
        <f t="shared" si="87"/>
        <v>569.84850986870083</v>
      </c>
      <c r="BR57" t="s">
        <v>632</v>
      </c>
      <c r="BS57">
        <v>600.57000000000005</v>
      </c>
      <c r="BT57">
        <f t="shared" si="88"/>
        <v>600.57000000000005</v>
      </c>
      <c r="BU57">
        <f t="shared" si="89"/>
        <v>0.37553094478798077</v>
      </c>
      <c r="BV57">
        <f t="shared" si="90"/>
        <v>0.43300817645413775</v>
      </c>
      <c r="BW57">
        <f t="shared" si="91"/>
        <v>0.8724405750008829</v>
      </c>
      <c r="BX57">
        <f t="shared" si="92"/>
        <v>-4.9073385504419633</v>
      </c>
      <c r="BY57">
        <f t="shared" si="93"/>
        <v>1.0130697146830407</v>
      </c>
      <c r="BZ57">
        <f t="shared" si="94"/>
        <v>0.32290754752199308</v>
      </c>
      <c r="CA57">
        <f t="shared" si="95"/>
        <v>0.67709245247800687</v>
      </c>
      <c r="CB57">
        <v>999</v>
      </c>
      <c r="CC57">
        <v>300</v>
      </c>
      <c r="CD57">
        <v>300</v>
      </c>
      <c r="CE57">
        <v>300</v>
      </c>
      <c r="CF57">
        <v>10363</v>
      </c>
      <c r="CG57">
        <v>929.89</v>
      </c>
      <c r="CH57">
        <v>-7.0820700000000002E-3</v>
      </c>
      <c r="CI57">
        <v>0.31</v>
      </c>
      <c r="CJ57" t="s">
        <v>421</v>
      </c>
      <c r="CK57" t="s">
        <v>421</v>
      </c>
      <c r="CL57" t="s">
        <v>421</v>
      </c>
      <c r="CM57" t="s">
        <v>421</v>
      </c>
      <c r="CN57" t="s">
        <v>421</v>
      </c>
      <c r="CO57" t="s">
        <v>421</v>
      </c>
      <c r="CP57" t="s">
        <v>421</v>
      </c>
      <c r="CQ57" t="s">
        <v>421</v>
      </c>
      <c r="CR57" t="s">
        <v>421</v>
      </c>
      <c r="CS57" t="s">
        <v>421</v>
      </c>
      <c r="CT57">
        <f t="shared" si="96"/>
        <v>1799.94</v>
      </c>
      <c r="CU57">
        <f t="shared" si="97"/>
        <v>1513.1345999209973</v>
      </c>
      <c r="CV57">
        <f t="shared" si="98"/>
        <v>0.8406583552346174</v>
      </c>
      <c r="CW57">
        <f t="shared" si="99"/>
        <v>0.16087062560281171</v>
      </c>
      <c r="CX57">
        <v>6</v>
      </c>
      <c r="CY57">
        <v>0.5</v>
      </c>
      <c r="CZ57" t="s">
        <v>422</v>
      </c>
      <c r="DA57">
        <v>2</v>
      </c>
      <c r="DB57" t="b">
        <v>0</v>
      </c>
      <c r="DC57">
        <v>1657384501.5999999</v>
      </c>
      <c r="DD57">
        <v>50.752000000000002</v>
      </c>
      <c r="DE57">
        <v>49.995699999999999</v>
      </c>
      <c r="DF57">
        <v>23.526700000000002</v>
      </c>
      <c r="DG57">
        <v>15.4664</v>
      </c>
      <c r="DH57">
        <v>51.446800000000003</v>
      </c>
      <c r="DI57">
        <v>23.620999999999999</v>
      </c>
      <c r="DJ57">
        <v>500.17</v>
      </c>
      <c r="DK57">
        <v>99.583200000000005</v>
      </c>
      <c r="DL57">
        <v>0.100049</v>
      </c>
      <c r="DM57">
        <v>28.418700000000001</v>
      </c>
      <c r="DN57">
        <v>27.994299999999999</v>
      </c>
      <c r="DO57">
        <v>999.9</v>
      </c>
      <c r="DP57">
        <v>0</v>
      </c>
      <c r="DQ57">
        <v>0</v>
      </c>
      <c r="DR57">
        <v>10005.6</v>
      </c>
      <c r="DS57">
        <v>0</v>
      </c>
      <c r="DT57">
        <v>1897.96</v>
      </c>
      <c r="DU57">
        <v>0.75631000000000004</v>
      </c>
      <c r="DV57">
        <v>51.974800000000002</v>
      </c>
      <c r="DW57">
        <v>50.781100000000002</v>
      </c>
      <c r="DX57">
        <v>8.0603499999999997</v>
      </c>
      <c r="DY57">
        <v>49.995699999999999</v>
      </c>
      <c r="DZ57">
        <v>15.4664</v>
      </c>
      <c r="EA57">
        <v>2.34287</v>
      </c>
      <c r="EB57">
        <v>1.5401899999999999</v>
      </c>
      <c r="EC57">
        <v>19.9742</v>
      </c>
      <c r="ED57">
        <v>13.373100000000001</v>
      </c>
      <c r="EE57">
        <v>1799.94</v>
      </c>
      <c r="EF57">
        <v>0.97799400000000003</v>
      </c>
      <c r="EG57">
        <v>2.2006000000000001E-2</v>
      </c>
      <c r="EH57">
        <v>0</v>
      </c>
      <c r="EI57">
        <v>805.39400000000001</v>
      </c>
      <c r="EJ57">
        <v>5.0001199999999999</v>
      </c>
      <c r="EK57">
        <v>14629.9</v>
      </c>
      <c r="EL57">
        <v>14417.3</v>
      </c>
      <c r="EM57">
        <v>46.686999999999998</v>
      </c>
      <c r="EN57">
        <v>47.811999999999998</v>
      </c>
      <c r="EO57">
        <v>47.561999999999998</v>
      </c>
      <c r="EP57">
        <v>47.5</v>
      </c>
      <c r="EQ57">
        <v>48.25</v>
      </c>
      <c r="ER57">
        <v>1755.44</v>
      </c>
      <c r="ES57">
        <v>39.5</v>
      </c>
      <c r="ET57">
        <v>0</v>
      </c>
      <c r="EU57">
        <v>141.79999995231631</v>
      </c>
      <c r="EV57">
        <v>0</v>
      </c>
      <c r="EW57">
        <v>805.34420000000011</v>
      </c>
      <c r="EX57">
        <v>0.50115384834796639</v>
      </c>
      <c r="EY57">
        <v>30.830769266682282</v>
      </c>
      <c r="EZ57">
        <v>14627.183999999999</v>
      </c>
      <c r="FA57">
        <v>15</v>
      </c>
      <c r="FB57">
        <v>1657384438.0999999</v>
      </c>
      <c r="FC57" t="s">
        <v>633</v>
      </c>
      <c r="FD57">
        <v>1657384427.5999999</v>
      </c>
      <c r="FE57">
        <v>1657384438.0999999</v>
      </c>
      <c r="FF57">
        <v>46</v>
      </c>
      <c r="FG57">
        <v>-2.8000000000000001E-2</v>
      </c>
      <c r="FH57">
        <v>3.0000000000000001E-3</v>
      </c>
      <c r="FI57">
        <v>-0.69499999999999995</v>
      </c>
      <c r="FJ57">
        <v>-9.4E-2</v>
      </c>
      <c r="FK57">
        <v>50</v>
      </c>
      <c r="FL57">
        <v>15</v>
      </c>
      <c r="FM57">
        <v>0.23</v>
      </c>
      <c r="FN57">
        <v>0.01</v>
      </c>
      <c r="FO57">
        <v>0.74031985365853659</v>
      </c>
      <c r="FP57">
        <v>3.4633818815330578E-2</v>
      </c>
      <c r="FQ57">
        <v>1.741857859363061E-2</v>
      </c>
      <c r="FR57">
        <v>1</v>
      </c>
      <c r="FS57">
        <v>8.1331163414634151</v>
      </c>
      <c r="FT57">
        <v>-4.3227177700339757E-2</v>
      </c>
      <c r="FU57">
        <v>4.163155766881891E-2</v>
      </c>
      <c r="FV57">
        <v>1</v>
      </c>
      <c r="FW57">
        <v>2</v>
      </c>
      <c r="FX57">
        <v>2</v>
      </c>
      <c r="FY57" t="s">
        <v>424</v>
      </c>
      <c r="FZ57">
        <v>2.9334600000000002</v>
      </c>
      <c r="GA57">
        <v>2.70303</v>
      </c>
      <c r="GB57">
        <v>1.4752899999999999E-2</v>
      </c>
      <c r="GC57">
        <v>1.44888E-2</v>
      </c>
      <c r="GD57">
        <v>0.113605</v>
      </c>
      <c r="GE57">
        <v>8.3735400000000001E-2</v>
      </c>
      <c r="GF57">
        <v>34746.699999999997</v>
      </c>
      <c r="GG57">
        <v>19156.8</v>
      </c>
      <c r="GH57">
        <v>31673.200000000001</v>
      </c>
      <c r="GI57">
        <v>21133.200000000001</v>
      </c>
      <c r="GJ57">
        <v>37998.199999999997</v>
      </c>
      <c r="GK57">
        <v>32946.300000000003</v>
      </c>
      <c r="GL57">
        <v>47900.3</v>
      </c>
      <c r="GM57">
        <v>40423.599999999999</v>
      </c>
      <c r="GN57">
        <v>1.9297500000000001</v>
      </c>
      <c r="GO57">
        <v>1.93333</v>
      </c>
      <c r="GP57">
        <v>3.2592599999999999E-2</v>
      </c>
      <c r="GQ57">
        <v>0</v>
      </c>
      <c r="GR57">
        <v>27.4619</v>
      </c>
      <c r="GS57">
        <v>999.9</v>
      </c>
      <c r="GT57">
        <v>59</v>
      </c>
      <c r="GU57">
        <v>35.9</v>
      </c>
      <c r="GV57">
        <v>35.169199999999996</v>
      </c>
      <c r="GW57">
        <v>60.364600000000003</v>
      </c>
      <c r="GX57">
        <v>20.837299999999999</v>
      </c>
      <c r="GY57">
        <v>1</v>
      </c>
      <c r="GZ57">
        <v>0.44716499999999998</v>
      </c>
      <c r="HA57">
        <v>3.3194300000000001</v>
      </c>
      <c r="HB57">
        <v>20.116</v>
      </c>
      <c r="HC57">
        <v>5.19543</v>
      </c>
      <c r="HD57">
        <v>11.950100000000001</v>
      </c>
      <c r="HE57">
        <v>4.9952500000000004</v>
      </c>
      <c r="HF57">
        <v>3.2910300000000001</v>
      </c>
      <c r="HG57">
        <v>9999</v>
      </c>
      <c r="HH57">
        <v>9999</v>
      </c>
      <c r="HI57">
        <v>9999</v>
      </c>
      <c r="HJ57">
        <v>999.9</v>
      </c>
      <c r="HK57">
        <v>1.8759300000000001</v>
      </c>
      <c r="HL57">
        <v>1.8748499999999999</v>
      </c>
      <c r="HM57">
        <v>1.8752</v>
      </c>
      <c r="HN57">
        <v>1.87897</v>
      </c>
      <c r="HO57">
        <v>1.87256</v>
      </c>
      <c r="HP57">
        <v>1.87019</v>
      </c>
      <c r="HQ57">
        <v>1.87233</v>
      </c>
      <c r="HR57">
        <v>1.87558</v>
      </c>
      <c r="HS57">
        <v>0</v>
      </c>
      <c r="HT57">
        <v>0</v>
      </c>
      <c r="HU57">
        <v>0</v>
      </c>
      <c r="HV57">
        <v>0</v>
      </c>
      <c r="HW57" t="s">
        <v>425</v>
      </c>
      <c r="HX57" t="s">
        <v>426</v>
      </c>
      <c r="HY57" t="s">
        <v>427</v>
      </c>
      <c r="HZ57" t="s">
        <v>427</v>
      </c>
      <c r="IA57" t="s">
        <v>427</v>
      </c>
      <c r="IB57" t="s">
        <v>427</v>
      </c>
      <c r="IC57">
        <v>0</v>
      </c>
      <c r="ID57">
        <v>100</v>
      </c>
      <c r="IE57">
        <v>100</v>
      </c>
      <c r="IF57">
        <v>-0.69499999999999995</v>
      </c>
      <c r="IG57">
        <v>-9.4299999999999995E-2</v>
      </c>
      <c r="IH57">
        <v>-0.69472380952380064</v>
      </c>
      <c r="II57">
        <v>0</v>
      </c>
      <c r="IJ57">
        <v>0</v>
      </c>
      <c r="IK57">
        <v>0</v>
      </c>
      <c r="IL57">
        <v>-9.4240000000002766E-2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1.2</v>
      </c>
      <c r="IU57">
        <v>1.1000000000000001</v>
      </c>
      <c r="IV57">
        <v>0.25024400000000002</v>
      </c>
      <c r="IW57">
        <v>2.4426299999999999</v>
      </c>
      <c r="IX57">
        <v>1.5490699999999999</v>
      </c>
      <c r="IY57">
        <v>2.3034699999999999</v>
      </c>
      <c r="IZ57">
        <v>1.5918000000000001</v>
      </c>
      <c r="JA57">
        <v>2.2802699999999998</v>
      </c>
      <c r="JB57">
        <v>38.330100000000002</v>
      </c>
      <c r="JC57">
        <v>23.903600000000001</v>
      </c>
      <c r="JD57">
        <v>18</v>
      </c>
      <c r="JE57">
        <v>505.32299999999998</v>
      </c>
      <c r="JF57">
        <v>485.44799999999998</v>
      </c>
      <c r="JG57">
        <v>22.700399999999998</v>
      </c>
      <c r="JH57">
        <v>32.954599999999999</v>
      </c>
      <c r="JI57">
        <v>30.000599999999999</v>
      </c>
      <c r="JJ57">
        <v>33.132599999999996</v>
      </c>
      <c r="JK57">
        <v>33.168300000000002</v>
      </c>
      <c r="JL57">
        <v>5.0543399999999998</v>
      </c>
      <c r="JM57">
        <v>57.6419</v>
      </c>
      <c r="JN57">
        <v>0</v>
      </c>
      <c r="JO57">
        <v>22.691600000000001</v>
      </c>
      <c r="JP57">
        <v>50</v>
      </c>
      <c r="JQ57">
        <v>15.4171</v>
      </c>
      <c r="JR57">
        <v>99.491699999999994</v>
      </c>
      <c r="JS57">
        <v>98.839399999999998</v>
      </c>
    </row>
    <row r="58" spans="1:279" x14ac:dyDescent="0.25">
      <c r="A58">
        <v>42</v>
      </c>
      <c r="B58">
        <v>1657384636.5999999</v>
      </c>
      <c r="C58">
        <v>7382</v>
      </c>
      <c r="D58" t="s">
        <v>634</v>
      </c>
      <c r="E58" t="s">
        <v>635</v>
      </c>
      <c r="F58" t="s">
        <v>413</v>
      </c>
      <c r="G58" t="s">
        <v>414</v>
      </c>
      <c r="H58" t="s">
        <v>416</v>
      </c>
      <c r="I58" t="s">
        <v>600</v>
      </c>
      <c r="J58" t="s">
        <v>513</v>
      </c>
      <c r="K58">
        <v>1657384636.5999999</v>
      </c>
      <c r="L58">
        <f t="shared" si="50"/>
        <v>5.4553818914347399E-3</v>
      </c>
      <c r="M58">
        <f t="shared" si="51"/>
        <v>5.4553818914347403</v>
      </c>
      <c r="N58">
        <f t="shared" si="52"/>
        <v>-3.1086159241052282</v>
      </c>
      <c r="O58">
        <f t="shared" si="53"/>
        <v>23.626100000000001</v>
      </c>
      <c r="P58">
        <f t="shared" si="54"/>
        <v>37.037301260025146</v>
      </c>
      <c r="Q58">
        <f t="shared" si="55"/>
        <v>3.6918909674682414</v>
      </c>
      <c r="R58">
        <f t="shared" si="56"/>
        <v>2.3550577990045003</v>
      </c>
      <c r="S58">
        <f t="shared" si="57"/>
        <v>0.3723310606769899</v>
      </c>
      <c r="T58">
        <f t="shared" si="58"/>
        <v>2.9193265878417773</v>
      </c>
      <c r="U58">
        <f t="shared" si="59"/>
        <v>0.34781838988879943</v>
      </c>
      <c r="V58">
        <f t="shared" si="60"/>
        <v>0.21945423505979961</v>
      </c>
      <c r="W58">
        <f t="shared" si="61"/>
        <v>289.58881484758047</v>
      </c>
      <c r="X58">
        <f t="shared" si="62"/>
        <v>28.462207378033568</v>
      </c>
      <c r="Y58">
        <f t="shared" si="63"/>
        <v>28.021599999999999</v>
      </c>
      <c r="Z58">
        <f t="shared" si="64"/>
        <v>3.7996207893584377</v>
      </c>
      <c r="AA58">
        <f t="shared" si="65"/>
        <v>59.582189843326269</v>
      </c>
      <c r="AB58">
        <f t="shared" si="66"/>
        <v>2.2838860326744999</v>
      </c>
      <c r="AC58">
        <f t="shared" si="67"/>
        <v>3.8331690034892452</v>
      </c>
      <c r="AD58">
        <f t="shared" si="68"/>
        <v>1.5157347566839379</v>
      </c>
      <c r="AE58">
        <f t="shared" si="69"/>
        <v>-240.58234141227203</v>
      </c>
      <c r="AF58">
        <f t="shared" si="70"/>
        <v>23.749658312062245</v>
      </c>
      <c r="AG58">
        <f t="shared" si="71"/>
        <v>1.7750288649772339</v>
      </c>
      <c r="AH58">
        <f t="shared" si="72"/>
        <v>74.531160612347918</v>
      </c>
      <c r="AI58">
        <f t="shared" si="73"/>
        <v>-3.1086159241052282</v>
      </c>
      <c r="AJ58">
        <f t="shared" si="74"/>
        <v>5.4553818914347403</v>
      </c>
      <c r="AK58">
        <f t="shared" si="75"/>
        <v>-3.1599045509209667</v>
      </c>
      <c r="AL58">
        <v>20.327296931003861</v>
      </c>
      <c r="AM58">
        <v>24.18590787878788</v>
      </c>
      <c r="AN58">
        <v>-6.4681873375056602E-4</v>
      </c>
      <c r="AO58">
        <v>67.036506883395802</v>
      </c>
      <c r="AP58">
        <f t="shared" si="76"/>
        <v>5.3594924120254692</v>
      </c>
      <c r="AQ58">
        <v>16.60729578897185</v>
      </c>
      <c r="AR58">
        <v>22.9148909090909</v>
      </c>
      <c r="AS58">
        <v>-3.9099953169119354E-3</v>
      </c>
      <c r="AT58">
        <v>77.965495975201065</v>
      </c>
      <c r="AU58">
        <v>0</v>
      </c>
      <c r="AV58">
        <v>0</v>
      </c>
      <c r="AW58">
        <f t="shared" si="77"/>
        <v>1</v>
      </c>
      <c r="AX58">
        <f t="shared" si="78"/>
        <v>0</v>
      </c>
      <c r="AY58">
        <f t="shared" si="79"/>
        <v>52368.432852801227</v>
      </c>
      <c r="AZ58" t="s">
        <v>418</v>
      </c>
      <c r="BA58">
        <v>10366.9</v>
      </c>
      <c r="BB58">
        <v>993.59653846153856</v>
      </c>
      <c r="BC58">
        <v>3431.87</v>
      </c>
      <c r="BD58">
        <f t="shared" si="80"/>
        <v>0.71047955241266758</v>
      </c>
      <c r="BE58">
        <v>-3.9894345373445681</v>
      </c>
      <c r="BF58" t="s">
        <v>636</v>
      </c>
      <c r="BG58">
        <v>10360.6</v>
      </c>
      <c r="BH58">
        <v>819.5493846153845</v>
      </c>
      <c r="BI58">
        <v>934.29600000000005</v>
      </c>
      <c r="BJ58">
        <f t="shared" si="81"/>
        <v>0.12281612613627324</v>
      </c>
      <c r="BK58">
        <v>0.5</v>
      </c>
      <c r="BL58">
        <f t="shared" si="82"/>
        <v>1513.3022999210264</v>
      </c>
      <c r="BM58">
        <f t="shared" si="83"/>
        <v>-3.1086159241052282</v>
      </c>
      <c r="BN58">
        <f t="shared" si="84"/>
        <v>92.928963074706587</v>
      </c>
      <c r="BO58">
        <f t="shared" si="85"/>
        <v>5.8205066713062318E-4</v>
      </c>
      <c r="BP58">
        <f t="shared" si="86"/>
        <v>2.6732149126186986</v>
      </c>
      <c r="BQ58">
        <f t="shared" si="87"/>
        <v>560.10390751887201</v>
      </c>
      <c r="BR58" t="s">
        <v>637</v>
      </c>
      <c r="BS58">
        <v>630.24</v>
      </c>
      <c r="BT58">
        <f t="shared" si="88"/>
        <v>630.24</v>
      </c>
      <c r="BU58">
        <f t="shared" si="89"/>
        <v>0.32543861902437776</v>
      </c>
      <c r="BV58">
        <f t="shared" si="90"/>
        <v>0.37738645310276903</v>
      </c>
      <c r="BW58">
        <f t="shared" si="91"/>
        <v>0.89147175037388926</v>
      </c>
      <c r="BX58">
        <f t="shared" si="92"/>
        <v>-1.9350012388005311</v>
      </c>
      <c r="BY58">
        <f t="shared" si="93"/>
        <v>1.0243207086477173</v>
      </c>
      <c r="BZ58">
        <f t="shared" si="94"/>
        <v>0.29021318625613957</v>
      </c>
      <c r="CA58">
        <f t="shared" si="95"/>
        <v>0.70978681374386043</v>
      </c>
      <c r="CB58">
        <v>1001</v>
      </c>
      <c r="CC58">
        <v>300</v>
      </c>
      <c r="CD58">
        <v>300</v>
      </c>
      <c r="CE58">
        <v>300</v>
      </c>
      <c r="CF58">
        <v>10360.6</v>
      </c>
      <c r="CG58">
        <v>913.51</v>
      </c>
      <c r="CH58">
        <v>-7.0803200000000002E-3</v>
      </c>
      <c r="CI58">
        <v>0.22</v>
      </c>
      <c r="CJ58" t="s">
        <v>421</v>
      </c>
      <c r="CK58" t="s">
        <v>421</v>
      </c>
      <c r="CL58" t="s">
        <v>421</v>
      </c>
      <c r="CM58" t="s">
        <v>421</v>
      </c>
      <c r="CN58" t="s">
        <v>421</v>
      </c>
      <c r="CO58" t="s">
        <v>421</v>
      </c>
      <c r="CP58" t="s">
        <v>421</v>
      </c>
      <c r="CQ58" t="s">
        <v>421</v>
      </c>
      <c r="CR58" t="s">
        <v>421</v>
      </c>
      <c r="CS58" t="s">
        <v>421</v>
      </c>
      <c r="CT58">
        <f t="shared" si="96"/>
        <v>1800.14</v>
      </c>
      <c r="CU58">
        <f t="shared" si="97"/>
        <v>1513.3022999210264</v>
      </c>
      <c r="CV58">
        <f t="shared" si="98"/>
        <v>0.84065811543603619</v>
      </c>
      <c r="CW58">
        <f t="shared" si="99"/>
        <v>0.16087016279154981</v>
      </c>
      <c r="CX58">
        <v>6</v>
      </c>
      <c r="CY58">
        <v>0.5</v>
      </c>
      <c r="CZ58" t="s">
        <v>422</v>
      </c>
      <c r="DA58">
        <v>2</v>
      </c>
      <c r="DB58" t="b">
        <v>0</v>
      </c>
      <c r="DC58">
        <v>1657384636.5999999</v>
      </c>
      <c r="DD58">
        <v>23.626100000000001</v>
      </c>
      <c r="DE58">
        <v>20.050799999999999</v>
      </c>
      <c r="DF58">
        <v>22.912099999999999</v>
      </c>
      <c r="DG58">
        <v>16.516300000000001</v>
      </c>
      <c r="DH58">
        <v>24.454499999999999</v>
      </c>
      <c r="DI58">
        <v>23.002199999999998</v>
      </c>
      <c r="DJ58">
        <v>500.05200000000002</v>
      </c>
      <c r="DK58">
        <v>99.580200000000005</v>
      </c>
      <c r="DL58">
        <v>0.100145</v>
      </c>
      <c r="DM58">
        <v>28.172499999999999</v>
      </c>
      <c r="DN58">
        <v>28.021599999999999</v>
      </c>
      <c r="DO58">
        <v>999.9</v>
      </c>
      <c r="DP58">
        <v>0</v>
      </c>
      <c r="DQ58">
        <v>0</v>
      </c>
      <c r="DR58">
        <v>9983.75</v>
      </c>
      <c r="DS58">
        <v>0</v>
      </c>
      <c r="DT58">
        <v>1936.38</v>
      </c>
      <c r="DU58">
        <v>3.5752700000000002</v>
      </c>
      <c r="DV58">
        <v>24.180099999999999</v>
      </c>
      <c r="DW58">
        <v>20.387599999999999</v>
      </c>
      <c r="DX58">
        <v>6.3957499999999996</v>
      </c>
      <c r="DY58">
        <v>20.050799999999999</v>
      </c>
      <c r="DZ58">
        <v>16.516300000000001</v>
      </c>
      <c r="EA58">
        <v>2.28159</v>
      </c>
      <c r="EB58">
        <v>1.6447000000000001</v>
      </c>
      <c r="EC58">
        <v>19.547000000000001</v>
      </c>
      <c r="ED58">
        <v>14.3841</v>
      </c>
      <c r="EE58">
        <v>1800.14</v>
      </c>
      <c r="EF58">
        <v>0.97800100000000001</v>
      </c>
      <c r="EG58">
        <v>2.19986E-2</v>
      </c>
      <c r="EH58">
        <v>0</v>
      </c>
      <c r="EI58">
        <v>819.97400000000005</v>
      </c>
      <c r="EJ58">
        <v>5.0001199999999999</v>
      </c>
      <c r="EK58">
        <v>14924.1</v>
      </c>
      <c r="EL58">
        <v>14419</v>
      </c>
      <c r="EM58">
        <v>47.061999999999998</v>
      </c>
      <c r="EN58">
        <v>48.311999999999998</v>
      </c>
      <c r="EO58">
        <v>47.875</v>
      </c>
      <c r="EP58">
        <v>47.936999999999998</v>
      </c>
      <c r="EQ58">
        <v>48.625</v>
      </c>
      <c r="ER58">
        <v>1755.65</v>
      </c>
      <c r="ES58">
        <v>39.49</v>
      </c>
      <c r="ET58">
        <v>0</v>
      </c>
      <c r="EU58">
        <v>134.89999985694891</v>
      </c>
      <c r="EV58">
        <v>0</v>
      </c>
      <c r="EW58">
        <v>819.5493846153845</v>
      </c>
      <c r="EX58">
        <v>5.3127521434490923</v>
      </c>
      <c r="EY58">
        <v>87.446153830690903</v>
      </c>
      <c r="EZ58">
        <v>14909.73076923077</v>
      </c>
      <c r="FA58">
        <v>15</v>
      </c>
      <c r="FB58">
        <v>1657384579.5999999</v>
      </c>
      <c r="FC58" t="s">
        <v>638</v>
      </c>
      <c r="FD58">
        <v>1657384567.5999999</v>
      </c>
      <c r="FE58">
        <v>1657384579.5999999</v>
      </c>
      <c r="FF58">
        <v>47</v>
      </c>
      <c r="FG58">
        <v>-0.13400000000000001</v>
      </c>
      <c r="FH58">
        <v>4.0000000000000001E-3</v>
      </c>
      <c r="FI58">
        <v>-0.82799999999999996</v>
      </c>
      <c r="FJ58">
        <v>-0.09</v>
      </c>
      <c r="FK58">
        <v>20</v>
      </c>
      <c r="FL58">
        <v>16</v>
      </c>
      <c r="FM58">
        <v>0.26</v>
      </c>
      <c r="FN58">
        <v>0.01</v>
      </c>
      <c r="FO58">
        <v>3.684212926829268</v>
      </c>
      <c r="FP58">
        <v>-0.28249108013936802</v>
      </c>
      <c r="FQ58">
        <v>4.1649625433498733E-2</v>
      </c>
      <c r="FR58">
        <v>1</v>
      </c>
      <c r="FS58">
        <v>6.3162458536585371</v>
      </c>
      <c r="FT58">
        <v>-2.4044947735187321E-2</v>
      </c>
      <c r="FU58">
        <v>4.2379750685601042E-2</v>
      </c>
      <c r="FV58">
        <v>1</v>
      </c>
      <c r="FW58">
        <v>2</v>
      </c>
      <c r="FX58">
        <v>2</v>
      </c>
      <c r="FY58" t="s">
        <v>424</v>
      </c>
      <c r="FZ58">
        <v>2.9330400000000001</v>
      </c>
      <c r="GA58">
        <v>2.7029299999999998</v>
      </c>
      <c r="GB58">
        <v>7.0059400000000004E-3</v>
      </c>
      <c r="GC58">
        <v>5.80124E-3</v>
      </c>
      <c r="GD58">
        <v>0.111457</v>
      </c>
      <c r="GE58">
        <v>8.7776999999999994E-2</v>
      </c>
      <c r="GF58">
        <v>35010.800000000003</v>
      </c>
      <c r="GG58">
        <v>19320.599999999999</v>
      </c>
      <c r="GH58">
        <v>31665.9</v>
      </c>
      <c r="GI58">
        <v>21128.3</v>
      </c>
      <c r="GJ58">
        <v>38082.699999999997</v>
      </c>
      <c r="GK58">
        <v>32793.199999999997</v>
      </c>
      <c r="GL58">
        <v>47889.4</v>
      </c>
      <c r="GM58">
        <v>40414.9</v>
      </c>
      <c r="GN58">
        <v>1.92778</v>
      </c>
      <c r="GO58">
        <v>1.9313199999999999</v>
      </c>
      <c r="GP58">
        <v>2.0272999999999999E-2</v>
      </c>
      <c r="GQ58">
        <v>0</v>
      </c>
      <c r="GR58">
        <v>27.6905</v>
      </c>
      <c r="GS58">
        <v>999.9</v>
      </c>
      <c r="GT58">
        <v>59.1</v>
      </c>
      <c r="GU58">
        <v>35.9</v>
      </c>
      <c r="GV58">
        <v>35.2331</v>
      </c>
      <c r="GW58">
        <v>61.264600000000002</v>
      </c>
      <c r="GX58">
        <v>21.3462</v>
      </c>
      <c r="GY58">
        <v>1</v>
      </c>
      <c r="GZ58">
        <v>0.47160099999999999</v>
      </c>
      <c r="HA58">
        <v>5.8025099999999998</v>
      </c>
      <c r="HB58">
        <v>20.0488</v>
      </c>
      <c r="HC58">
        <v>5.1979699999999998</v>
      </c>
      <c r="HD58">
        <v>11.950100000000001</v>
      </c>
      <c r="HE58">
        <v>4.9956500000000004</v>
      </c>
      <c r="HF58">
        <v>3.2910300000000001</v>
      </c>
      <c r="HG58">
        <v>9999</v>
      </c>
      <c r="HH58">
        <v>9999</v>
      </c>
      <c r="HI58">
        <v>9999</v>
      </c>
      <c r="HJ58">
        <v>999.9</v>
      </c>
      <c r="HK58">
        <v>1.8759999999999999</v>
      </c>
      <c r="HL58">
        <v>1.8749100000000001</v>
      </c>
      <c r="HM58">
        <v>1.8752899999999999</v>
      </c>
      <c r="HN58">
        <v>1.8789899999999999</v>
      </c>
      <c r="HO58">
        <v>1.8725799999999999</v>
      </c>
      <c r="HP58">
        <v>1.87026</v>
      </c>
      <c r="HQ58">
        <v>1.87239</v>
      </c>
      <c r="HR58">
        <v>1.8755999999999999</v>
      </c>
      <c r="HS58">
        <v>0</v>
      </c>
      <c r="HT58">
        <v>0</v>
      </c>
      <c r="HU58">
        <v>0</v>
      </c>
      <c r="HV58">
        <v>0</v>
      </c>
      <c r="HW58" t="s">
        <v>425</v>
      </c>
      <c r="HX58" t="s">
        <v>426</v>
      </c>
      <c r="HY58" t="s">
        <v>427</v>
      </c>
      <c r="HZ58" t="s">
        <v>427</v>
      </c>
      <c r="IA58" t="s">
        <v>427</v>
      </c>
      <c r="IB58" t="s">
        <v>427</v>
      </c>
      <c r="IC58">
        <v>0</v>
      </c>
      <c r="ID58">
        <v>100</v>
      </c>
      <c r="IE58">
        <v>100</v>
      </c>
      <c r="IF58">
        <v>-0.82799999999999996</v>
      </c>
      <c r="IG58">
        <v>-9.01E-2</v>
      </c>
      <c r="IH58">
        <v>-0.82835000000000392</v>
      </c>
      <c r="II58">
        <v>0</v>
      </c>
      <c r="IJ58">
        <v>0</v>
      </c>
      <c r="IK58">
        <v>0</v>
      </c>
      <c r="IL58">
        <v>-9.0080000000000382E-2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1.1000000000000001</v>
      </c>
      <c r="IU58">
        <v>0.9</v>
      </c>
      <c r="IV58">
        <v>0.18554699999999999</v>
      </c>
      <c r="IW58">
        <v>2.4523899999999998</v>
      </c>
      <c r="IX58">
        <v>1.5490699999999999</v>
      </c>
      <c r="IY58">
        <v>2.3046899999999999</v>
      </c>
      <c r="IZ58">
        <v>1.5918000000000001</v>
      </c>
      <c r="JA58">
        <v>2.3779300000000001</v>
      </c>
      <c r="JB58">
        <v>38.599499999999999</v>
      </c>
      <c r="JC58">
        <v>23.868600000000001</v>
      </c>
      <c r="JD58">
        <v>18</v>
      </c>
      <c r="JE58">
        <v>504.68</v>
      </c>
      <c r="JF58">
        <v>484.69200000000001</v>
      </c>
      <c r="JG58">
        <v>20.150200000000002</v>
      </c>
      <c r="JH58">
        <v>33.085599999999999</v>
      </c>
      <c r="JI58">
        <v>30.0002</v>
      </c>
      <c r="JJ58">
        <v>33.215299999999999</v>
      </c>
      <c r="JK58">
        <v>33.248699999999999</v>
      </c>
      <c r="JL58">
        <v>3.77658</v>
      </c>
      <c r="JM58">
        <v>55.472299999999997</v>
      </c>
      <c r="JN58">
        <v>0</v>
      </c>
      <c r="JO58">
        <v>20.126999999999999</v>
      </c>
      <c r="JP58">
        <v>20</v>
      </c>
      <c r="JQ58">
        <v>16.335599999999999</v>
      </c>
      <c r="JR58">
        <v>99.469099999999997</v>
      </c>
      <c r="JS58">
        <v>98.817499999999995</v>
      </c>
    </row>
    <row r="59" spans="1:279" x14ac:dyDescent="0.25">
      <c r="A59">
        <v>43</v>
      </c>
      <c r="B59">
        <v>1657384787.5999999</v>
      </c>
      <c r="C59">
        <v>7533</v>
      </c>
      <c r="D59" t="s">
        <v>639</v>
      </c>
      <c r="E59" t="s">
        <v>640</v>
      </c>
      <c r="F59" t="s">
        <v>413</v>
      </c>
      <c r="G59" t="s">
        <v>414</v>
      </c>
      <c r="H59" t="s">
        <v>416</v>
      </c>
      <c r="I59" t="s">
        <v>600</v>
      </c>
      <c r="J59" t="s">
        <v>513</v>
      </c>
      <c r="K59">
        <v>1657384787.5999999</v>
      </c>
      <c r="L59">
        <f t="shared" si="50"/>
        <v>6.1464897012409583E-3</v>
      </c>
      <c r="M59">
        <f t="shared" si="51"/>
        <v>6.1464897012409585</v>
      </c>
      <c r="N59">
        <f t="shared" si="52"/>
        <v>23.177376227412047</v>
      </c>
      <c r="O59">
        <f t="shared" si="53"/>
        <v>369.50200000000001</v>
      </c>
      <c r="P59">
        <f t="shared" si="54"/>
        <v>269.50577562893841</v>
      </c>
      <c r="Q59">
        <f t="shared" si="55"/>
        <v>26.86492687561142</v>
      </c>
      <c r="R59">
        <f t="shared" si="56"/>
        <v>36.832769862636994</v>
      </c>
      <c r="S59">
        <f t="shared" si="57"/>
        <v>0.43028082438790638</v>
      </c>
      <c r="T59">
        <f t="shared" si="58"/>
        <v>2.9243990261924844</v>
      </c>
      <c r="U59">
        <f t="shared" si="59"/>
        <v>0.39795132899478519</v>
      </c>
      <c r="V59">
        <f t="shared" si="60"/>
        <v>0.25142152857769151</v>
      </c>
      <c r="W59">
        <f t="shared" si="61"/>
        <v>289.59418184754441</v>
      </c>
      <c r="X59">
        <f t="shared" si="62"/>
        <v>28.281288985088857</v>
      </c>
      <c r="Y59">
        <f t="shared" si="63"/>
        <v>27.937200000000001</v>
      </c>
      <c r="Z59">
        <f t="shared" si="64"/>
        <v>3.7809688467573328</v>
      </c>
      <c r="AA59">
        <f t="shared" si="65"/>
        <v>59.697202340327003</v>
      </c>
      <c r="AB59">
        <f t="shared" si="66"/>
        <v>2.2882147200118501</v>
      </c>
      <c r="AC59">
        <f t="shared" si="67"/>
        <v>3.8330351009868044</v>
      </c>
      <c r="AD59">
        <f t="shared" si="68"/>
        <v>1.4927541267454827</v>
      </c>
      <c r="AE59">
        <f t="shared" si="69"/>
        <v>-271.06019582472624</v>
      </c>
      <c r="AF59">
        <f t="shared" si="70"/>
        <v>37.002849010430964</v>
      </c>
      <c r="AG59">
        <f t="shared" si="71"/>
        <v>2.7595952752929556</v>
      </c>
      <c r="AH59">
        <f t="shared" si="72"/>
        <v>58.296430308542085</v>
      </c>
      <c r="AI59">
        <f t="shared" si="73"/>
        <v>23.177376227412047</v>
      </c>
      <c r="AJ59">
        <f t="shared" si="74"/>
        <v>6.1464897012409585</v>
      </c>
      <c r="AK59">
        <f t="shared" si="75"/>
        <v>23.111639102640037</v>
      </c>
      <c r="AL59">
        <v>406.32912347155849</v>
      </c>
      <c r="AM59">
        <v>378.17330909090902</v>
      </c>
      <c r="AN59">
        <v>-2.5283058088952041E-3</v>
      </c>
      <c r="AO59">
        <v>67.025248761801407</v>
      </c>
      <c r="AP59">
        <f t="shared" si="76"/>
        <v>6.1134093519448527</v>
      </c>
      <c r="AQ59">
        <v>15.75092295552461</v>
      </c>
      <c r="AR59">
        <v>22.959887878787882</v>
      </c>
      <c r="AS59">
        <v>-7.0092577177577019E-3</v>
      </c>
      <c r="AT59">
        <v>78.039204275249816</v>
      </c>
      <c r="AU59">
        <v>0</v>
      </c>
      <c r="AV59">
        <v>0</v>
      </c>
      <c r="AW59">
        <f t="shared" si="77"/>
        <v>1</v>
      </c>
      <c r="AX59">
        <f t="shared" si="78"/>
        <v>0</v>
      </c>
      <c r="AY59">
        <f t="shared" si="79"/>
        <v>52514.23103572485</v>
      </c>
      <c r="AZ59" t="s">
        <v>418</v>
      </c>
      <c r="BA59">
        <v>10366.9</v>
      </c>
      <c r="BB59">
        <v>993.59653846153856</v>
      </c>
      <c r="BC59">
        <v>3431.87</v>
      </c>
      <c r="BD59">
        <f t="shared" si="80"/>
        <v>0.71047955241266758</v>
      </c>
      <c r="BE59">
        <v>-3.9894345373445681</v>
      </c>
      <c r="BF59" t="s">
        <v>641</v>
      </c>
      <c r="BG59">
        <v>10362.4</v>
      </c>
      <c r="BH59">
        <v>811.91592307692304</v>
      </c>
      <c r="BI59">
        <v>1141.23</v>
      </c>
      <c r="BJ59">
        <f t="shared" si="81"/>
        <v>0.28856065554101884</v>
      </c>
      <c r="BK59">
        <v>0.5</v>
      </c>
      <c r="BL59">
        <f t="shared" si="82"/>
        <v>1513.3277999210075</v>
      </c>
      <c r="BM59">
        <f t="shared" si="83"/>
        <v>23.177376227412047</v>
      </c>
      <c r="BN59">
        <f t="shared" si="84"/>
        <v>218.34343099682687</v>
      </c>
      <c r="BO59">
        <f t="shared" si="85"/>
        <v>1.7951702708543824E-2</v>
      </c>
      <c r="BP59">
        <f t="shared" si="86"/>
        <v>2.0071677050200223</v>
      </c>
      <c r="BQ59">
        <f t="shared" si="87"/>
        <v>628.41466434694257</v>
      </c>
      <c r="BR59" t="s">
        <v>642</v>
      </c>
      <c r="BS59">
        <v>577.13</v>
      </c>
      <c r="BT59">
        <f t="shared" si="88"/>
        <v>577.13</v>
      </c>
      <c r="BU59">
        <f t="shared" si="89"/>
        <v>0.49429124716314854</v>
      </c>
      <c r="BV59">
        <f t="shared" si="90"/>
        <v>0.58378669903045022</v>
      </c>
      <c r="BW59">
        <f t="shared" si="91"/>
        <v>0.80239881740543795</v>
      </c>
      <c r="BX59">
        <f t="shared" si="92"/>
        <v>2.2306194916203608</v>
      </c>
      <c r="BY59">
        <f t="shared" si="93"/>
        <v>0.9394516390932991</v>
      </c>
      <c r="BZ59">
        <f t="shared" si="94"/>
        <v>0.4149700825359019</v>
      </c>
      <c r="CA59">
        <f t="shared" si="95"/>
        <v>0.58502991746409805</v>
      </c>
      <c r="CB59">
        <v>1003</v>
      </c>
      <c r="CC59">
        <v>300</v>
      </c>
      <c r="CD59">
        <v>300</v>
      </c>
      <c r="CE59">
        <v>300</v>
      </c>
      <c r="CF59">
        <v>10362.4</v>
      </c>
      <c r="CG59">
        <v>1071.1600000000001</v>
      </c>
      <c r="CH59">
        <v>-7.0832000000000004E-3</v>
      </c>
      <c r="CI59">
        <v>-1.54</v>
      </c>
      <c r="CJ59" t="s">
        <v>421</v>
      </c>
      <c r="CK59" t="s">
        <v>421</v>
      </c>
      <c r="CL59" t="s">
        <v>421</v>
      </c>
      <c r="CM59" t="s">
        <v>421</v>
      </c>
      <c r="CN59" t="s">
        <v>421</v>
      </c>
      <c r="CO59" t="s">
        <v>421</v>
      </c>
      <c r="CP59" t="s">
        <v>421</v>
      </c>
      <c r="CQ59" t="s">
        <v>421</v>
      </c>
      <c r="CR59" t="s">
        <v>421</v>
      </c>
      <c r="CS59" t="s">
        <v>421</v>
      </c>
      <c r="CT59">
        <f t="shared" si="96"/>
        <v>1800.17</v>
      </c>
      <c r="CU59">
        <f t="shared" si="97"/>
        <v>1513.3277999210075</v>
      </c>
      <c r="CV59">
        <f t="shared" si="98"/>
        <v>0.84065827111939839</v>
      </c>
      <c r="CW59">
        <f t="shared" si="99"/>
        <v>0.16087046326043897</v>
      </c>
      <c r="CX59">
        <v>6</v>
      </c>
      <c r="CY59">
        <v>0.5</v>
      </c>
      <c r="CZ59" t="s">
        <v>422</v>
      </c>
      <c r="DA59">
        <v>2</v>
      </c>
      <c r="DB59" t="b">
        <v>0</v>
      </c>
      <c r="DC59">
        <v>1657384787.5999999</v>
      </c>
      <c r="DD59">
        <v>369.50200000000001</v>
      </c>
      <c r="DE59">
        <v>400.03100000000001</v>
      </c>
      <c r="DF59">
        <v>22.955100000000002</v>
      </c>
      <c r="DG59">
        <v>15.7508</v>
      </c>
      <c r="DH59">
        <v>369.803</v>
      </c>
      <c r="DI59">
        <v>23.061399999999999</v>
      </c>
      <c r="DJ59">
        <v>500.15100000000001</v>
      </c>
      <c r="DK59">
        <v>99.5822</v>
      </c>
      <c r="DL59">
        <v>9.9993499999999999E-2</v>
      </c>
      <c r="DM59">
        <v>28.171900000000001</v>
      </c>
      <c r="DN59">
        <v>27.937200000000001</v>
      </c>
      <c r="DO59">
        <v>999.9</v>
      </c>
      <c r="DP59">
        <v>0</v>
      </c>
      <c r="DQ59">
        <v>0</v>
      </c>
      <c r="DR59">
        <v>10012.5</v>
      </c>
      <c r="DS59">
        <v>0</v>
      </c>
      <c r="DT59">
        <v>1949.82</v>
      </c>
      <c r="DU59">
        <v>-30.529</v>
      </c>
      <c r="DV59">
        <v>378.18400000000003</v>
      </c>
      <c r="DW59">
        <v>406.43299999999999</v>
      </c>
      <c r="DX59">
        <v>7.2043600000000003</v>
      </c>
      <c r="DY59">
        <v>400.03100000000001</v>
      </c>
      <c r="DZ59">
        <v>15.7508</v>
      </c>
      <c r="EA59">
        <v>2.28592</v>
      </c>
      <c r="EB59">
        <v>1.5685</v>
      </c>
      <c r="EC59">
        <v>19.5776</v>
      </c>
      <c r="ED59">
        <v>13.652699999999999</v>
      </c>
      <c r="EE59">
        <v>1800.17</v>
      </c>
      <c r="EF59">
        <v>0.97799800000000003</v>
      </c>
      <c r="EG59">
        <v>2.2002299999999999E-2</v>
      </c>
      <c r="EH59">
        <v>0</v>
      </c>
      <c r="EI59">
        <v>812.49599999999998</v>
      </c>
      <c r="EJ59">
        <v>5.0001199999999999</v>
      </c>
      <c r="EK59">
        <v>14853.6</v>
      </c>
      <c r="EL59">
        <v>14419.2</v>
      </c>
      <c r="EM59">
        <v>46.936999999999998</v>
      </c>
      <c r="EN59">
        <v>48.25</v>
      </c>
      <c r="EO59">
        <v>47.875</v>
      </c>
      <c r="EP59">
        <v>47.875</v>
      </c>
      <c r="EQ59">
        <v>48.5</v>
      </c>
      <c r="ER59">
        <v>1755.67</v>
      </c>
      <c r="ES59">
        <v>39.5</v>
      </c>
      <c r="ET59">
        <v>0</v>
      </c>
      <c r="EU59">
        <v>150.39999985694891</v>
      </c>
      <c r="EV59">
        <v>0</v>
      </c>
      <c r="EW59">
        <v>811.91592307692304</v>
      </c>
      <c r="EX59">
        <v>6.4073162388521601</v>
      </c>
      <c r="EY59">
        <v>103.2683759779415</v>
      </c>
      <c r="EZ59">
        <v>14835.630769230769</v>
      </c>
      <c r="FA59">
        <v>15</v>
      </c>
      <c r="FB59">
        <v>1657384750.0999999</v>
      </c>
      <c r="FC59" t="s">
        <v>643</v>
      </c>
      <c r="FD59">
        <v>1657384746.5999999</v>
      </c>
      <c r="FE59">
        <v>1657384750.0999999</v>
      </c>
      <c r="FF59">
        <v>48</v>
      </c>
      <c r="FG59">
        <v>0.52800000000000002</v>
      </c>
      <c r="FH59">
        <v>-1.6E-2</v>
      </c>
      <c r="FI59">
        <v>-0.3</v>
      </c>
      <c r="FJ59">
        <v>-0.106</v>
      </c>
      <c r="FK59">
        <v>400</v>
      </c>
      <c r="FL59">
        <v>15</v>
      </c>
      <c r="FM59">
        <v>0.05</v>
      </c>
      <c r="FN59">
        <v>0.01</v>
      </c>
      <c r="FO59">
        <v>-30.490358536585369</v>
      </c>
      <c r="FP59">
        <v>0.39116655052263127</v>
      </c>
      <c r="FQ59">
        <v>6.6198106139035207E-2</v>
      </c>
      <c r="FR59">
        <v>1</v>
      </c>
      <c r="FS59">
        <v>7.2522156097560977</v>
      </c>
      <c r="FT59">
        <v>-2.0045226480809308E-2</v>
      </c>
      <c r="FU59">
        <v>3.3483162499525959E-2</v>
      </c>
      <c r="FV59">
        <v>1</v>
      </c>
      <c r="FW59">
        <v>2</v>
      </c>
      <c r="FX59">
        <v>2</v>
      </c>
      <c r="FY59" t="s">
        <v>424</v>
      </c>
      <c r="FZ59">
        <v>2.9331800000000001</v>
      </c>
      <c r="GA59">
        <v>2.70303</v>
      </c>
      <c r="GB59">
        <v>9.1793299999999994E-2</v>
      </c>
      <c r="GC59">
        <v>9.8171700000000001E-2</v>
      </c>
      <c r="GD59">
        <v>0.111632</v>
      </c>
      <c r="GE59">
        <v>8.4808099999999997E-2</v>
      </c>
      <c r="GF59">
        <v>32013</v>
      </c>
      <c r="GG59">
        <v>17522.2</v>
      </c>
      <c r="GH59">
        <v>31657.8</v>
      </c>
      <c r="GI59">
        <v>21124.7</v>
      </c>
      <c r="GJ59">
        <v>38068.400000000001</v>
      </c>
      <c r="GK59">
        <v>32896.1</v>
      </c>
      <c r="GL59">
        <v>47877.9</v>
      </c>
      <c r="GM59">
        <v>40408.1</v>
      </c>
      <c r="GN59">
        <v>1.9269000000000001</v>
      </c>
      <c r="GO59">
        <v>1.9275199999999999</v>
      </c>
      <c r="GP59">
        <v>4.14997E-2</v>
      </c>
      <c r="GQ59">
        <v>0</v>
      </c>
      <c r="GR59">
        <v>27.2592</v>
      </c>
      <c r="GS59">
        <v>999.9</v>
      </c>
      <c r="GT59">
        <v>59.1</v>
      </c>
      <c r="GU59">
        <v>36</v>
      </c>
      <c r="GV59">
        <v>35.4221</v>
      </c>
      <c r="GW59">
        <v>60.534599999999998</v>
      </c>
      <c r="GX59">
        <v>21.0337</v>
      </c>
      <c r="GY59">
        <v>1</v>
      </c>
      <c r="GZ59">
        <v>0.46670200000000001</v>
      </c>
      <c r="HA59">
        <v>2.42388</v>
      </c>
      <c r="HB59">
        <v>20.130800000000001</v>
      </c>
      <c r="HC59">
        <v>5.1975199999999999</v>
      </c>
      <c r="HD59">
        <v>11.9499</v>
      </c>
      <c r="HE59">
        <v>4.9949500000000002</v>
      </c>
      <c r="HF59">
        <v>3.2909999999999999</v>
      </c>
      <c r="HG59">
        <v>9999</v>
      </c>
      <c r="HH59">
        <v>9999</v>
      </c>
      <c r="HI59">
        <v>9999</v>
      </c>
      <c r="HJ59">
        <v>999.9</v>
      </c>
      <c r="HK59">
        <v>1.87601</v>
      </c>
      <c r="HL59">
        <v>1.8749499999999999</v>
      </c>
      <c r="HM59">
        <v>1.87531</v>
      </c>
      <c r="HN59">
        <v>1.8790500000000001</v>
      </c>
      <c r="HO59">
        <v>1.8725700000000001</v>
      </c>
      <c r="HP59">
        <v>1.8702700000000001</v>
      </c>
      <c r="HQ59">
        <v>1.87239</v>
      </c>
      <c r="HR59">
        <v>1.87561</v>
      </c>
      <c r="HS59">
        <v>0</v>
      </c>
      <c r="HT59">
        <v>0</v>
      </c>
      <c r="HU59">
        <v>0</v>
      </c>
      <c r="HV59">
        <v>0</v>
      </c>
      <c r="HW59" t="s">
        <v>425</v>
      </c>
      <c r="HX59" t="s">
        <v>426</v>
      </c>
      <c r="HY59" t="s">
        <v>427</v>
      </c>
      <c r="HZ59" t="s">
        <v>427</v>
      </c>
      <c r="IA59" t="s">
        <v>427</v>
      </c>
      <c r="IB59" t="s">
        <v>427</v>
      </c>
      <c r="IC59">
        <v>0</v>
      </c>
      <c r="ID59">
        <v>100</v>
      </c>
      <c r="IE59">
        <v>100</v>
      </c>
      <c r="IF59">
        <v>-0.30099999999999999</v>
      </c>
      <c r="IG59">
        <v>-0.10630000000000001</v>
      </c>
      <c r="IH59">
        <v>-0.30042857142854018</v>
      </c>
      <c r="II59">
        <v>0</v>
      </c>
      <c r="IJ59">
        <v>0</v>
      </c>
      <c r="IK59">
        <v>0</v>
      </c>
      <c r="IL59">
        <v>-0.10623999999999791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0.7</v>
      </c>
      <c r="IU59">
        <v>0.6</v>
      </c>
      <c r="IV59">
        <v>1.00342</v>
      </c>
      <c r="IW59">
        <v>2.3974600000000001</v>
      </c>
      <c r="IX59">
        <v>1.5490699999999999</v>
      </c>
      <c r="IY59">
        <v>2.3034699999999999</v>
      </c>
      <c r="IZ59">
        <v>1.5930200000000001</v>
      </c>
      <c r="JA59">
        <v>2.34009</v>
      </c>
      <c r="JB59">
        <v>38.796399999999998</v>
      </c>
      <c r="JC59">
        <v>23.912400000000002</v>
      </c>
      <c r="JD59">
        <v>18</v>
      </c>
      <c r="JE59">
        <v>505.036</v>
      </c>
      <c r="JF59">
        <v>482.87900000000002</v>
      </c>
      <c r="JG59">
        <v>23.244</v>
      </c>
      <c r="JH59">
        <v>33.219900000000003</v>
      </c>
      <c r="JI59">
        <v>30.0002</v>
      </c>
      <c r="JJ59">
        <v>33.3354</v>
      </c>
      <c r="JK59">
        <v>33.352499999999999</v>
      </c>
      <c r="JL59">
        <v>20.1296</v>
      </c>
      <c r="JM59">
        <v>57.424500000000002</v>
      </c>
      <c r="JN59">
        <v>0</v>
      </c>
      <c r="JO59">
        <v>23.264299999999999</v>
      </c>
      <c r="JP59">
        <v>400</v>
      </c>
      <c r="JQ59">
        <v>15.8188</v>
      </c>
      <c r="JR59">
        <v>99.444500000000005</v>
      </c>
      <c r="JS59">
        <v>98.800899999999999</v>
      </c>
    </row>
    <row r="60" spans="1:279" x14ac:dyDescent="0.25">
      <c r="A60">
        <v>44</v>
      </c>
      <c r="B60">
        <v>1657384950.0999999</v>
      </c>
      <c r="C60">
        <v>7695.5</v>
      </c>
      <c r="D60" t="s">
        <v>644</v>
      </c>
      <c r="E60" t="s">
        <v>645</v>
      </c>
      <c r="F60" t="s">
        <v>413</v>
      </c>
      <c r="G60" t="s">
        <v>414</v>
      </c>
      <c r="H60" t="s">
        <v>416</v>
      </c>
      <c r="I60" t="s">
        <v>600</v>
      </c>
      <c r="J60" t="s">
        <v>513</v>
      </c>
      <c r="K60">
        <v>1657384950.0999999</v>
      </c>
      <c r="L60">
        <f t="shared" si="50"/>
        <v>4.6483621214619807E-3</v>
      </c>
      <c r="M60">
        <f t="shared" si="51"/>
        <v>4.6483621214619806</v>
      </c>
      <c r="N60">
        <f t="shared" si="52"/>
        <v>23.819930783284995</v>
      </c>
      <c r="O60">
        <f t="shared" si="53"/>
        <v>369.30900000000003</v>
      </c>
      <c r="P60">
        <f t="shared" si="54"/>
        <v>237.21838989416349</v>
      </c>
      <c r="Q60">
        <f t="shared" si="55"/>
        <v>23.644567518535901</v>
      </c>
      <c r="R60">
        <f t="shared" si="56"/>
        <v>36.810601360201801</v>
      </c>
      <c r="S60">
        <f t="shared" si="57"/>
        <v>0.32152968763995637</v>
      </c>
      <c r="T60">
        <f t="shared" si="58"/>
        <v>2.9231587938000367</v>
      </c>
      <c r="U60">
        <f t="shared" si="59"/>
        <v>0.30309458884129314</v>
      </c>
      <c r="V60">
        <f t="shared" si="60"/>
        <v>0.19100229937220048</v>
      </c>
      <c r="W60">
        <f t="shared" si="61"/>
        <v>289.57981784753679</v>
      </c>
      <c r="X60">
        <f t="shared" si="62"/>
        <v>28.539981660650025</v>
      </c>
      <c r="Y60">
        <f t="shared" si="63"/>
        <v>27.947099999999999</v>
      </c>
      <c r="Z60">
        <f t="shared" si="64"/>
        <v>3.7831525493232672</v>
      </c>
      <c r="AA60">
        <f t="shared" si="65"/>
        <v>60.496463875616001</v>
      </c>
      <c r="AB60">
        <f t="shared" si="66"/>
        <v>2.3011696778113797</v>
      </c>
      <c r="AC60">
        <f t="shared" si="67"/>
        <v>3.803808570601265</v>
      </c>
      <c r="AD60">
        <f t="shared" si="68"/>
        <v>1.4819828715118875</v>
      </c>
      <c r="AE60">
        <f t="shared" si="69"/>
        <v>-204.99276955647335</v>
      </c>
      <c r="AF60">
        <f t="shared" si="70"/>
        <v>14.719217665652272</v>
      </c>
      <c r="AG60">
        <f t="shared" si="71"/>
        <v>1.0975294628134769</v>
      </c>
      <c r="AH60">
        <f t="shared" si="72"/>
        <v>100.4037954195292</v>
      </c>
      <c r="AI60">
        <f t="shared" si="73"/>
        <v>23.819930783284995</v>
      </c>
      <c r="AJ60">
        <f t="shared" si="74"/>
        <v>4.6483621214619806</v>
      </c>
      <c r="AK60">
        <f t="shared" si="75"/>
        <v>23.80092902648008</v>
      </c>
      <c r="AL60">
        <v>407.19454912456962</v>
      </c>
      <c r="AM60">
        <v>378.11913333333331</v>
      </c>
      <c r="AN60">
        <v>-2.5996961703729412E-4</v>
      </c>
      <c r="AO60">
        <v>67.025248761801407</v>
      </c>
      <c r="AP60">
        <f t="shared" si="76"/>
        <v>4.5833338479919101</v>
      </c>
      <c r="AQ60">
        <v>17.634382870491091</v>
      </c>
      <c r="AR60">
        <v>22.9996896969697</v>
      </c>
      <c r="AS60">
        <v>1.406938776657112E-3</v>
      </c>
      <c r="AT60">
        <v>78.039204275249816</v>
      </c>
      <c r="AU60">
        <v>0</v>
      </c>
      <c r="AV60">
        <v>0</v>
      </c>
      <c r="AW60">
        <f t="shared" si="77"/>
        <v>1</v>
      </c>
      <c r="AX60">
        <f t="shared" si="78"/>
        <v>0</v>
      </c>
      <c r="AY60">
        <f t="shared" si="79"/>
        <v>52501.341236361674</v>
      </c>
      <c r="AZ60" t="s">
        <v>418</v>
      </c>
      <c r="BA60">
        <v>10366.9</v>
      </c>
      <c r="BB60">
        <v>993.59653846153856</v>
      </c>
      <c r="BC60">
        <v>3431.87</v>
      </c>
      <c r="BD60">
        <f t="shared" si="80"/>
        <v>0.71047955241266758</v>
      </c>
      <c r="BE60">
        <v>-3.9894345373445681</v>
      </c>
      <c r="BF60" t="s">
        <v>646</v>
      </c>
      <c r="BG60">
        <v>10362.700000000001</v>
      </c>
      <c r="BH60">
        <v>825.77955999999995</v>
      </c>
      <c r="BI60">
        <v>1201.3399999999999</v>
      </c>
      <c r="BJ60">
        <f t="shared" si="81"/>
        <v>0.31261794329665205</v>
      </c>
      <c r="BK60">
        <v>0.5</v>
      </c>
      <c r="BL60">
        <f t="shared" si="82"/>
        <v>1513.2521999210035</v>
      </c>
      <c r="BM60">
        <f t="shared" si="83"/>
        <v>23.819930783284995</v>
      </c>
      <c r="BN60">
        <f t="shared" si="84"/>
        <v>236.53489521421912</v>
      </c>
      <c r="BO60">
        <f t="shared" si="85"/>
        <v>1.8377217837239092E-2</v>
      </c>
      <c r="BP60">
        <f t="shared" si="86"/>
        <v>1.8567016831205154</v>
      </c>
      <c r="BQ60">
        <f t="shared" si="87"/>
        <v>646.21933184211741</v>
      </c>
      <c r="BR60" t="s">
        <v>647</v>
      </c>
      <c r="BS60">
        <v>580.96</v>
      </c>
      <c r="BT60">
        <f t="shared" si="88"/>
        <v>580.96</v>
      </c>
      <c r="BU60">
        <f t="shared" si="89"/>
        <v>0.51640667920821737</v>
      </c>
      <c r="BV60">
        <f t="shared" si="90"/>
        <v>0.60537161094812864</v>
      </c>
      <c r="BW60">
        <f t="shared" si="91"/>
        <v>0.78239228877796907</v>
      </c>
      <c r="BX60">
        <f t="shared" si="92"/>
        <v>1.8078087137797556</v>
      </c>
      <c r="BY60">
        <f t="shared" si="93"/>
        <v>0.91479894900411074</v>
      </c>
      <c r="BZ60">
        <f t="shared" si="94"/>
        <v>0.42589658079745263</v>
      </c>
      <c r="CA60">
        <f t="shared" si="95"/>
        <v>0.57410341920254737</v>
      </c>
      <c r="CB60">
        <v>1005</v>
      </c>
      <c r="CC60">
        <v>300</v>
      </c>
      <c r="CD60">
        <v>300</v>
      </c>
      <c r="CE60">
        <v>300</v>
      </c>
      <c r="CF60">
        <v>10362.700000000001</v>
      </c>
      <c r="CG60">
        <v>1111.75</v>
      </c>
      <c r="CH60">
        <v>-7.08283E-3</v>
      </c>
      <c r="CI60">
        <v>-5.13</v>
      </c>
      <c r="CJ60" t="s">
        <v>421</v>
      </c>
      <c r="CK60" t="s">
        <v>421</v>
      </c>
      <c r="CL60" t="s">
        <v>421</v>
      </c>
      <c r="CM60" t="s">
        <v>421</v>
      </c>
      <c r="CN60" t="s">
        <v>421</v>
      </c>
      <c r="CO60" t="s">
        <v>421</v>
      </c>
      <c r="CP60" t="s">
        <v>421</v>
      </c>
      <c r="CQ60" t="s">
        <v>421</v>
      </c>
      <c r="CR60" t="s">
        <v>421</v>
      </c>
      <c r="CS60" t="s">
        <v>421</v>
      </c>
      <c r="CT60">
        <f t="shared" si="96"/>
        <v>1800.08</v>
      </c>
      <c r="CU60">
        <f t="shared" si="97"/>
        <v>1513.2521999210035</v>
      </c>
      <c r="CV60">
        <f t="shared" si="98"/>
        <v>0.84065830403148945</v>
      </c>
      <c r="CW60">
        <f t="shared" si="99"/>
        <v>0.16087052678077463</v>
      </c>
      <c r="CX60">
        <v>6</v>
      </c>
      <c r="CY60">
        <v>0.5</v>
      </c>
      <c r="CZ60" t="s">
        <v>422</v>
      </c>
      <c r="DA60">
        <v>2</v>
      </c>
      <c r="DB60" t="b">
        <v>0</v>
      </c>
      <c r="DC60">
        <v>1657384950.0999999</v>
      </c>
      <c r="DD60">
        <v>369.30900000000003</v>
      </c>
      <c r="DE60">
        <v>399.95600000000002</v>
      </c>
      <c r="DF60">
        <v>23.0869</v>
      </c>
      <c r="DG60">
        <v>17.6371</v>
      </c>
      <c r="DH60">
        <v>369.71699999999998</v>
      </c>
      <c r="DI60">
        <v>23.136900000000001</v>
      </c>
      <c r="DJ60">
        <v>499.95</v>
      </c>
      <c r="DK60">
        <v>99.574399999999997</v>
      </c>
      <c r="DL60">
        <v>9.9860199999999996E-2</v>
      </c>
      <c r="DM60">
        <v>28.040500000000002</v>
      </c>
      <c r="DN60">
        <v>27.947099999999999</v>
      </c>
      <c r="DO60">
        <v>999.9</v>
      </c>
      <c r="DP60">
        <v>0</v>
      </c>
      <c r="DQ60">
        <v>0</v>
      </c>
      <c r="DR60">
        <v>10006.200000000001</v>
      </c>
      <c r="DS60">
        <v>0</v>
      </c>
      <c r="DT60">
        <v>1945.12</v>
      </c>
      <c r="DU60">
        <v>-30.538699999999999</v>
      </c>
      <c r="DV60">
        <v>378.12599999999998</v>
      </c>
      <c r="DW60">
        <v>407.13600000000002</v>
      </c>
      <c r="DX60">
        <v>5.3936299999999999</v>
      </c>
      <c r="DY60">
        <v>399.95600000000002</v>
      </c>
      <c r="DZ60">
        <v>17.6371</v>
      </c>
      <c r="EA60">
        <v>2.2932700000000001</v>
      </c>
      <c r="EB60">
        <v>1.7562</v>
      </c>
      <c r="EC60">
        <v>19.629200000000001</v>
      </c>
      <c r="ED60">
        <v>15.4023</v>
      </c>
      <c r="EE60">
        <v>1800.08</v>
      </c>
      <c r="EF60">
        <v>0.97799800000000003</v>
      </c>
      <c r="EG60">
        <v>2.2002299999999999E-2</v>
      </c>
      <c r="EH60">
        <v>0</v>
      </c>
      <c r="EI60">
        <v>825.94600000000003</v>
      </c>
      <c r="EJ60">
        <v>5.0001199999999999</v>
      </c>
      <c r="EK60">
        <v>15095.9</v>
      </c>
      <c r="EL60">
        <v>14418.4</v>
      </c>
      <c r="EM60">
        <v>47</v>
      </c>
      <c r="EN60">
        <v>48.186999999999998</v>
      </c>
      <c r="EO60">
        <v>47.875</v>
      </c>
      <c r="EP60">
        <v>47.811999999999998</v>
      </c>
      <c r="EQ60">
        <v>48.5</v>
      </c>
      <c r="ER60">
        <v>1755.58</v>
      </c>
      <c r="ES60">
        <v>39.5</v>
      </c>
      <c r="ET60">
        <v>0</v>
      </c>
      <c r="EU60">
        <v>162.20000004768369</v>
      </c>
      <c r="EV60">
        <v>0</v>
      </c>
      <c r="EW60">
        <v>825.77955999999995</v>
      </c>
      <c r="EX60">
        <v>3.8456153541143769</v>
      </c>
      <c r="EY60">
        <v>90.199999905238542</v>
      </c>
      <c r="EZ60">
        <v>15084.832</v>
      </c>
      <c r="FA60">
        <v>15</v>
      </c>
      <c r="FB60">
        <v>1657384979.0999999</v>
      </c>
      <c r="FC60" t="s">
        <v>648</v>
      </c>
      <c r="FD60">
        <v>1657384972.5999999</v>
      </c>
      <c r="FE60">
        <v>1657384979.0999999</v>
      </c>
      <c r="FF60">
        <v>49</v>
      </c>
      <c r="FG60">
        <v>-0.107</v>
      </c>
      <c r="FH60">
        <v>5.6000000000000001E-2</v>
      </c>
      <c r="FI60">
        <v>-0.40799999999999997</v>
      </c>
      <c r="FJ60">
        <v>-0.05</v>
      </c>
      <c r="FK60">
        <v>400</v>
      </c>
      <c r="FL60">
        <v>18</v>
      </c>
      <c r="FM60">
        <v>0.02</v>
      </c>
      <c r="FN60">
        <v>0.02</v>
      </c>
      <c r="FO60">
        <v>-30.564232499999999</v>
      </c>
      <c r="FP60">
        <v>0.17493320825517861</v>
      </c>
      <c r="FQ60">
        <v>2.9938757384868269E-2</v>
      </c>
      <c r="FR60">
        <v>1</v>
      </c>
      <c r="FS60">
        <v>5.3005500000000003</v>
      </c>
      <c r="FT60">
        <v>3.5094484052509853E-2</v>
      </c>
      <c r="FU60">
        <v>1.455406970575578E-2</v>
      </c>
      <c r="FV60">
        <v>1</v>
      </c>
      <c r="FW60">
        <v>2</v>
      </c>
      <c r="FX60">
        <v>2</v>
      </c>
      <c r="FY60" t="s">
        <v>424</v>
      </c>
      <c r="FZ60">
        <v>2.9326500000000002</v>
      </c>
      <c r="GA60">
        <v>2.7028400000000001</v>
      </c>
      <c r="GB60">
        <v>9.1761899999999993E-2</v>
      </c>
      <c r="GC60">
        <v>9.81548E-2</v>
      </c>
      <c r="GD60">
        <v>0.111874</v>
      </c>
      <c r="GE60">
        <v>9.1963199999999995E-2</v>
      </c>
      <c r="GF60">
        <v>32013.9</v>
      </c>
      <c r="GG60">
        <v>17522.3</v>
      </c>
      <c r="GH60">
        <v>31657.599999999999</v>
      </c>
      <c r="GI60">
        <v>21124.3</v>
      </c>
      <c r="GJ60">
        <v>38057.800000000003</v>
      </c>
      <c r="GK60">
        <v>32637.599999999999</v>
      </c>
      <c r="GL60">
        <v>47877.599999999999</v>
      </c>
      <c r="GM60">
        <v>40407.599999999999</v>
      </c>
      <c r="GN60">
        <v>1.92675</v>
      </c>
      <c r="GO60">
        <v>1.9308799999999999</v>
      </c>
      <c r="GP60">
        <v>3.3490399999999997E-2</v>
      </c>
      <c r="GQ60">
        <v>0</v>
      </c>
      <c r="GR60">
        <v>27.4</v>
      </c>
      <c r="GS60">
        <v>999.9</v>
      </c>
      <c r="GT60">
        <v>59</v>
      </c>
      <c r="GU60">
        <v>36.1</v>
      </c>
      <c r="GV60">
        <v>35.560099999999998</v>
      </c>
      <c r="GW60">
        <v>60.944600000000001</v>
      </c>
      <c r="GX60">
        <v>21.2821</v>
      </c>
      <c r="GY60">
        <v>1</v>
      </c>
      <c r="GZ60">
        <v>0.47448899999999999</v>
      </c>
      <c r="HA60">
        <v>-1.3821399999999999</v>
      </c>
      <c r="HB60">
        <v>20.125</v>
      </c>
      <c r="HC60">
        <v>5.1967699999999999</v>
      </c>
      <c r="HD60">
        <v>11.9499</v>
      </c>
      <c r="HE60">
        <v>4.9946999999999999</v>
      </c>
      <c r="HF60">
        <v>3.2909999999999999</v>
      </c>
      <c r="HG60">
        <v>9999</v>
      </c>
      <c r="HH60">
        <v>9999</v>
      </c>
      <c r="HI60">
        <v>9999</v>
      </c>
      <c r="HJ60">
        <v>999.9</v>
      </c>
      <c r="HK60">
        <v>1.8760300000000001</v>
      </c>
      <c r="HL60">
        <v>1.8749800000000001</v>
      </c>
      <c r="HM60">
        <v>1.8753</v>
      </c>
      <c r="HN60">
        <v>1.8790199999999999</v>
      </c>
      <c r="HO60">
        <v>1.87259</v>
      </c>
      <c r="HP60">
        <v>1.8702700000000001</v>
      </c>
      <c r="HQ60">
        <v>1.8724000000000001</v>
      </c>
      <c r="HR60">
        <v>1.87561</v>
      </c>
      <c r="HS60">
        <v>0</v>
      </c>
      <c r="HT60">
        <v>0</v>
      </c>
      <c r="HU60">
        <v>0</v>
      </c>
      <c r="HV60">
        <v>0</v>
      </c>
      <c r="HW60" t="s">
        <v>425</v>
      </c>
      <c r="HX60" t="s">
        <v>426</v>
      </c>
      <c r="HY60" t="s">
        <v>427</v>
      </c>
      <c r="HZ60" t="s">
        <v>427</v>
      </c>
      <c r="IA60" t="s">
        <v>427</v>
      </c>
      <c r="IB60" t="s">
        <v>427</v>
      </c>
      <c r="IC60">
        <v>0</v>
      </c>
      <c r="ID60">
        <v>100</v>
      </c>
      <c r="IE60">
        <v>100</v>
      </c>
      <c r="IF60">
        <v>-0.40799999999999997</v>
      </c>
      <c r="IG60">
        <v>-0.05</v>
      </c>
      <c r="IH60">
        <v>-0.30042857142854018</v>
      </c>
      <c r="II60">
        <v>0</v>
      </c>
      <c r="IJ60">
        <v>0</v>
      </c>
      <c r="IK60">
        <v>0</v>
      </c>
      <c r="IL60">
        <v>-0.10623999999999791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3.4</v>
      </c>
      <c r="IU60">
        <v>3.3</v>
      </c>
      <c r="IV60">
        <v>1.00464</v>
      </c>
      <c r="IW60">
        <v>2.3913600000000002</v>
      </c>
      <c r="IX60">
        <v>1.5490699999999999</v>
      </c>
      <c r="IY60">
        <v>2.3034699999999999</v>
      </c>
      <c r="IZ60">
        <v>1.5918000000000001</v>
      </c>
      <c r="JA60">
        <v>2.34497</v>
      </c>
      <c r="JB60">
        <v>38.895099999999999</v>
      </c>
      <c r="JC60">
        <v>23.912400000000002</v>
      </c>
      <c r="JD60">
        <v>18</v>
      </c>
      <c r="JE60">
        <v>505.221</v>
      </c>
      <c r="JF60">
        <v>485.589</v>
      </c>
      <c r="JG60">
        <v>21.140999999999998</v>
      </c>
      <c r="JH60">
        <v>33.228099999999998</v>
      </c>
      <c r="JI60">
        <v>29.994800000000001</v>
      </c>
      <c r="JJ60">
        <v>33.372399999999999</v>
      </c>
      <c r="JK60">
        <v>33.4054</v>
      </c>
      <c r="JL60">
        <v>20.167400000000001</v>
      </c>
      <c r="JM60">
        <v>52.551000000000002</v>
      </c>
      <c r="JN60">
        <v>0</v>
      </c>
      <c r="JO60">
        <v>22.0471</v>
      </c>
      <c r="JP60">
        <v>400</v>
      </c>
      <c r="JQ60">
        <v>17.501100000000001</v>
      </c>
      <c r="JR60">
        <v>99.443799999999996</v>
      </c>
      <c r="JS60">
        <v>98.799499999999995</v>
      </c>
    </row>
    <row r="61" spans="1:279" x14ac:dyDescent="0.25">
      <c r="A61">
        <v>45</v>
      </c>
      <c r="B61">
        <v>1657385101.5999999</v>
      </c>
      <c r="C61">
        <v>7847</v>
      </c>
      <c r="D61" t="s">
        <v>649</v>
      </c>
      <c r="E61" t="s">
        <v>650</v>
      </c>
      <c r="F61" t="s">
        <v>413</v>
      </c>
      <c r="G61" t="s">
        <v>414</v>
      </c>
      <c r="H61" t="s">
        <v>416</v>
      </c>
      <c r="I61" t="s">
        <v>600</v>
      </c>
      <c r="J61" t="s">
        <v>513</v>
      </c>
      <c r="K61">
        <v>1657385101.5999999</v>
      </c>
      <c r="L61">
        <f t="shared" si="50"/>
        <v>5.3132148881665535E-3</v>
      </c>
      <c r="M61">
        <f t="shared" si="51"/>
        <v>5.3132148881665531</v>
      </c>
      <c r="N61">
        <f t="shared" si="52"/>
        <v>23.165061244347509</v>
      </c>
      <c r="O61">
        <f t="shared" si="53"/>
        <v>369.81400000000002</v>
      </c>
      <c r="P61">
        <f t="shared" si="54"/>
        <v>255.03583292358715</v>
      </c>
      <c r="Q61">
        <f t="shared" si="55"/>
        <v>25.419394994774475</v>
      </c>
      <c r="R61">
        <f t="shared" si="56"/>
        <v>36.859322993306797</v>
      </c>
      <c r="S61">
        <f t="shared" si="57"/>
        <v>0.36660190045244395</v>
      </c>
      <c r="T61">
        <f t="shared" si="58"/>
        <v>2.9244135975681251</v>
      </c>
      <c r="U61">
        <f t="shared" si="59"/>
        <v>0.34285045256084906</v>
      </c>
      <c r="V61">
        <f t="shared" si="60"/>
        <v>0.21628714409944694</v>
      </c>
      <c r="W61">
        <f t="shared" si="61"/>
        <v>289.58402684757789</v>
      </c>
      <c r="X61">
        <f t="shared" si="62"/>
        <v>28.29216006230223</v>
      </c>
      <c r="Y61">
        <f t="shared" si="63"/>
        <v>27.942900000000002</v>
      </c>
      <c r="Z61">
        <f t="shared" si="64"/>
        <v>3.7822259957019315</v>
      </c>
      <c r="AA61">
        <f t="shared" si="65"/>
        <v>60.323499813739964</v>
      </c>
      <c r="AB61">
        <f t="shared" si="66"/>
        <v>2.2846333606963998</v>
      </c>
      <c r="AC61">
        <f t="shared" si="67"/>
        <v>3.7873024074376165</v>
      </c>
      <c r="AD61">
        <f t="shared" si="68"/>
        <v>1.4975926350055317</v>
      </c>
      <c r="AE61">
        <f t="shared" si="69"/>
        <v>-234.31277656814501</v>
      </c>
      <c r="AF61">
        <f t="shared" si="70"/>
        <v>3.6262026750580842</v>
      </c>
      <c r="AG61">
        <f t="shared" si="71"/>
        <v>0.27016344109241075</v>
      </c>
      <c r="AH61">
        <f t="shared" si="72"/>
        <v>59.167616395583352</v>
      </c>
      <c r="AI61">
        <f t="shared" si="73"/>
        <v>23.165061244347509</v>
      </c>
      <c r="AJ61">
        <f t="shared" si="74"/>
        <v>5.3132148881665531</v>
      </c>
      <c r="AK61">
        <f t="shared" si="75"/>
        <v>23.287682929773503</v>
      </c>
      <c r="AL61">
        <v>406.82336868079398</v>
      </c>
      <c r="AM61">
        <v>378.48585454545452</v>
      </c>
      <c r="AN61">
        <v>-1.4874479631469919E-2</v>
      </c>
      <c r="AO61">
        <v>67.050777687143565</v>
      </c>
      <c r="AP61">
        <f t="shared" si="76"/>
        <v>5.2725204373444186</v>
      </c>
      <c r="AQ61">
        <v>16.693026880684499</v>
      </c>
      <c r="AR61">
        <v>22.92604666666665</v>
      </c>
      <c r="AS61">
        <v>-8.3198461369292011E-3</v>
      </c>
      <c r="AT61">
        <v>78.058792837052849</v>
      </c>
      <c r="AU61">
        <v>0</v>
      </c>
      <c r="AV61">
        <v>0</v>
      </c>
      <c r="AW61">
        <f t="shared" si="77"/>
        <v>1</v>
      </c>
      <c r="AX61">
        <f t="shared" si="78"/>
        <v>0</v>
      </c>
      <c r="AY61">
        <f t="shared" si="79"/>
        <v>52550.330979828701</v>
      </c>
      <c r="AZ61" t="s">
        <v>418</v>
      </c>
      <c r="BA61">
        <v>10366.9</v>
      </c>
      <c r="BB61">
        <v>993.59653846153856</v>
      </c>
      <c r="BC61">
        <v>3431.87</v>
      </c>
      <c r="BD61">
        <f t="shared" si="80"/>
        <v>0.71047955241266758</v>
      </c>
      <c r="BE61">
        <v>-3.9894345373445681</v>
      </c>
      <c r="BF61" t="s">
        <v>651</v>
      </c>
      <c r="BG61">
        <v>10361.1</v>
      </c>
      <c r="BH61">
        <v>828.16876000000002</v>
      </c>
      <c r="BI61">
        <v>1210.3599999999999</v>
      </c>
      <c r="BJ61">
        <f t="shared" si="81"/>
        <v>0.31576658184341844</v>
      </c>
      <c r="BK61">
        <v>0.5</v>
      </c>
      <c r="BL61">
        <f t="shared" si="82"/>
        <v>1513.2770999210245</v>
      </c>
      <c r="BM61">
        <f t="shared" si="83"/>
        <v>23.165061244347509</v>
      </c>
      <c r="BN61">
        <f t="shared" si="84"/>
        <v>238.92116861199153</v>
      </c>
      <c r="BO61">
        <f t="shared" si="85"/>
        <v>1.7944166196071577E-2</v>
      </c>
      <c r="BP61">
        <f t="shared" si="86"/>
        <v>1.8354126045143597</v>
      </c>
      <c r="BQ61">
        <f t="shared" si="87"/>
        <v>648.82027220266946</v>
      </c>
      <c r="BR61" t="s">
        <v>652</v>
      </c>
      <c r="BS61">
        <v>582.51</v>
      </c>
      <c r="BT61">
        <f t="shared" si="88"/>
        <v>582.51</v>
      </c>
      <c r="BU61">
        <f t="shared" si="89"/>
        <v>0.51872996463861987</v>
      </c>
      <c r="BV61">
        <f t="shared" si="90"/>
        <v>0.60873017440471444</v>
      </c>
      <c r="BW61">
        <f t="shared" si="91"/>
        <v>0.77965227279108307</v>
      </c>
      <c r="BX61">
        <f t="shared" si="92"/>
        <v>1.7631718800180995</v>
      </c>
      <c r="BY61">
        <f t="shared" si="93"/>
        <v>0.91109961004878781</v>
      </c>
      <c r="BZ61">
        <f t="shared" si="94"/>
        <v>0.42816323317060428</v>
      </c>
      <c r="CA61">
        <f t="shared" si="95"/>
        <v>0.57183676682939577</v>
      </c>
      <c r="CB61">
        <v>1007</v>
      </c>
      <c r="CC61">
        <v>300</v>
      </c>
      <c r="CD61">
        <v>300</v>
      </c>
      <c r="CE61">
        <v>300</v>
      </c>
      <c r="CF61">
        <v>10361.1</v>
      </c>
      <c r="CG61">
        <v>1119.8499999999999</v>
      </c>
      <c r="CH61">
        <v>-7.0803400000000001E-3</v>
      </c>
      <c r="CI61">
        <v>-4.8499999999999996</v>
      </c>
      <c r="CJ61" t="s">
        <v>421</v>
      </c>
      <c r="CK61" t="s">
        <v>421</v>
      </c>
      <c r="CL61" t="s">
        <v>421</v>
      </c>
      <c r="CM61" t="s">
        <v>421</v>
      </c>
      <c r="CN61" t="s">
        <v>421</v>
      </c>
      <c r="CO61" t="s">
        <v>421</v>
      </c>
      <c r="CP61" t="s">
        <v>421</v>
      </c>
      <c r="CQ61" t="s">
        <v>421</v>
      </c>
      <c r="CR61" t="s">
        <v>421</v>
      </c>
      <c r="CS61" t="s">
        <v>421</v>
      </c>
      <c r="CT61">
        <f t="shared" si="96"/>
        <v>1800.11</v>
      </c>
      <c r="CU61">
        <f t="shared" si="97"/>
        <v>1513.2770999210245</v>
      </c>
      <c r="CV61">
        <f t="shared" si="98"/>
        <v>0.84065812640395565</v>
      </c>
      <c r="CW61">
        <f t="shared" si="99"/>
        <v>0.16087018395963462</v>
      </c>
      <c r="CX61">
        <v>6</v>
      </c>
      <c r="CY61">
        <v>0.5</v>
      </c>
      <c r="CZ61" t="s">
        <v>422</v>
      </c>
      <c r="DA61">
        <v>2</v>
      </c>
      <c r="DB61" t="b">
        <v>0</v>
      </c>
      <c r="DC61">
        <v>1657385101.5999999</v>
      </c>
      <c r="DD61">
        <v>369.81400000000002</v>
      </c>
      <c r="DE61">
        <v>399.96699999999998</v>
      </c>
      <c r="DF61">
        <v>22.922000000000001</v>
      </c>
      <c r="DG61">
        <v>16.692900000000002</v>
      </c>
      <c r="DH61">
        <v>370.21800000000002</v>
      </c>
      <c r="DI61">
        <v>22.986499999999999</v>
      </c>
      <c r="DJ61">
        <v>500.04899999999998</v>
      </c>
      <c r="DK61">
        <v>99.570099999999996</v>
      </c>
      <c r="DL61">
        <v>9.9796200000000002E-2</v>
      </c>
      <c r="DM61">
        <v>27.965900000000001</v>
      </c>
      <c r="DN61">
        <v>27.942900000000002</v>
      </c>
      <c r="DO61">
        <v>999.9</v>
      </c>
      <c r="DP61">
        <v>0</v>
      </c>
      <c r="DQ61">
        <v>0</v>
      </c>
      <c r="DR61">
        <v>10013.799999999999</v>
      </c>
      <c r="DS61">
        <v>0</v>
      </c>
      <c r="DT61">
        <v>2082.73</v>
      </c>
      <c r="DU61">
        <v>-30.1538</v>
      </c>
      <c r="DV61">
        <v>378.48899999999998</v>
      </c>
      <c r="DW61">
        <v>406.75700000000001</v>
      </c>
      <c r="DX61">
        <v>6.22905</v>
      </c>
      <c r="DY61">
        <v>399.96699999999998</v>
      </c>
      <c r="DZ61">
        <v>16.692900000000002</v>
      </c>
      <c r="EA61">
        <v>2.28234</v>
      </c>
      <c r="EB61">
        <v>1.66211</v>
      </c>
      <c r="EC61">
        <v>19.552299999999999</v>
      </c>
      <c r="ED61">
        <v>14.547000000000001</v>
      </c>
      <c r="EE61">
        <v>1800.11</v>
      </c>
      <c r="EF61">
        <v>0.97800100000000001</v>
      </c>
      <c r="EG61">
        <v>2.19986E-2</v>
      </c>
      <c r="EH61">
        <v>0</v>
      </c>
      <c r="EI61">
        <v>828.37599999999998</v>
      </c>
      <c r="EJ61">
        <v>5.0001199999999999</v>
      </c>
      <c r="EK61">
        <v>15194.4</v>
      </c>
      <c r="EL61">
        <v>14418.7</v>
      </c>
      <c r="EM61">
        <v>47.25</v>
      </c>
      <c r="EN61">
        <v>48.311999999999998</v>
      </c>
      <c r="EO61">
        <v>48.061999999999998</v>
      </c>
      <c r="EP61">
        <v>48</v>
      </c>
      <c r="EQ61">
        <v>48.686999999999998</v>
      </c>
      <c r="ER61">
        <v>1755.62</v>
      </c>
      <c r="ES61">
        <v>39.49</v>
      </c>
      <c r="ET61">
        <v>0</v>
      </c>
      <c r="EU61">
        <v>150.89999985694891</v>
      </c>
      <c r="EV61">
        <v>0</v>
      </c>
      <c r="EW61">
        <v>828.16876000000002</v>
      </c>
      <c r="EX61">
        <v>1.080923091772475</v>
      </c>
      <c r="EY61">
        <v>65.838461739697664</v>
      </c>
      <c r="EZ61">
        <v>15183.636</v>
      </c>
      <c r="FA61">
        <v>15</v>
      </c>
      <c r="FB61">
        <v>1657385054.0999999</v>
      </c>
      <c r="FC61" t="s">
        <v>653</v>
      </c>
      <c r="FD61">
        <v>1657385052.0999999</v>
      </c>
      <c r="FE61">
        <v>1657385054.0999999</v>
      </c>
      <c r="FF61">
        <v>50</v>
      </c>
      <c r="FG61">
        <v>3.0000000000000001E-3</v>
      </c>
      <c r="FH61">
        <v>-1.4999999999999999E-2</v>
      </c>
      <c r="FI61">
        <v>-0.40500000000000003</v>
      </c>
      <c r="FJ61">
        <v>-6.5000000000000002E-2</v>
      </c>
      <c r="FK61">
        <v>400</v>
      </c>
      <c r="FL61">
        <v>17</v>
      </c>
      <c r="FM61">
        <v>0.06</v>
      </c>
      <c r="FN61">
        <v>0.01</v>
      </c>
      <c r="FO61">
        <v>-30.196836585365851</v>
      </c>
      <c r="FP61">
        <v>2.0239024390193431E-2</v>
      </c>
      <c r="FQ61">
        <v>3.465127848341823E-2</v>
      </c>
      <c r="FR61">
        <v>1</v>
      </c>
      <c r="FS61">
        <v>6.2789926829268303</v>
      </c>
      <c r="FT61">
        <v>6.9106620209043387E-2</v>
      </c>
      <c r="FU61">
        <v>4.2559289950545337E-2</v>
      </c>
      <c r="FV61">
        <v>1</v>
      </c>
      <c r="FW61">
        <v>2</v>
      </c>
      <c r="FX61">
        <v>2</v>
      </c>
      <c r="FY61" t="s">
        <v>424</v>
      </c>
      <c r="FZ61">
        <v>2.93283</v>
      </c>
      <c r="GA61">
        <v>2.7028500000000002</v>
      </c>
      <c r="GB61">
        <v>9.1834200000000005E-2</v>
      </c>
      <c r="GC61">
        <v>9.8125299999999999E-2</v>
      </c>
      <c r="GD61">
        <v>0.111329</v>
      </c>
      <c r="GE61">
        <v>8.8393399999999997E-2</v>
      </c>
      <c r="GF61">
        <v>32003.7</v>
      </c>
      <c r="GG61">
        <v>17519.900000000001</v>
      </c>
      <c r="GH61">
        <v>31650.6</v>
      </c>
      <c r="GI61">
        <v>21121.200000000001</v>
      </c>
      <c r="GJ61">
        <v>38073.800000000003</v>
      </c>
      <c r="GK61">
        <v>32761.8</v>
      </c>
      <c r="GL61">
        <v>47867.5</v>
      </c>
      <c r="GM61">
        <v>40402</v>
      </c>
      <c r="GN61">
        <v>1.9252800000000001</v>
      </c>
      <c r="GO61">
        <v>1.92658</v>
      </c>
      <c r="GP61">
        <v>4.2669499999999999E-2</v>
      </c>
      <c r="GQ61">
        <v>0</v>
      </c>
      <c r="GR61">
        <v>27.245799999999999</v>
      </c>
      <c r="GS61">
        <v>999.9</v>
      </c>
      <c r="GT61">
        <v>58.9</v>
      </c>
      <c r="GU61">
        <v>36.200000000000003</v>
      </c>
      <c r="GV61">
        <v>35.699300000000001</v>
      </c>
      <c r="GW61">
        <v>60.544699999999999</v>
      </c>
      <c r="GX61">
        <v>20.989599999999999</v>
      </c>
      <c r="GY61">
        <v>1</v>
      </c>
      <c r="GZ61">
        <v>0.48236800000000002</v>
      </c>
      <c r="HA61">
        <v>3.5391400000000002</v>
      </c>
      <c r="HB61">
        <v>20.1113</v>
      </c>
      <c r="HC61">
        <v>5.1958799999999998</v>
      </c>
      <c r="HD61">
        <v>11.950100000000001</v>
      </c>
      <c r="HE61">
        <v>4.9947499999999998</v>
      </c>
      <c r="HF61">
        <v>3.2909999999999999</v>
      </c>
      <c r="HG61">
        <v>9999</v>
      </c>
      <c r="HH61">
        <v>9999</v>
      </c>
      <c r="HI61">
        <v>9999</v>
      </c>
      <c r="HJ61">
        <v>999.9</v>
      </c>
      <c r="HK61">
        <v>1.87605</v>
      </c>
      <c r="HL61">
        <v>1.875</v>
      </c>
      <c r="HM61">
        <v>1.8753</v>
      </c>
      <c r="HN61">
        <v>1.8790199999999999</v>
      </c>
      <c r="HO61">
        <v>1.87263</v>
      </c>
      <c r="HP61">
        <v>1.8702700000000001</v>
      </c>
      <c r="HQ61">
        <v>1.8724099999999999</v>
      </c>
      <c r="HR61">
        <v>1.87561</v>
      </c>
      <c r="HS61">
        <v>0</v>
      </c>
      <c r="HT61">
        <v>0</v>
      </c>
      <c r="HU61">
        <v>0</v>
      </c>
      <c r="HV61">
        <v>0</v>
      </c>
      <c r="HW61" t="s">
        <v>425</v>
      </c>
      <c r="HX61" t="s">
        <v>426</v>
      </c>
      <c r="HY61" t="s">
        <v>427</v>
      </c>
      <c r="HZ61" t="s">
        <v>427</v>
      </c>
      <c r="IA61" t="s">
        <v>427</v>
      </c>
      <c r="IB61" t="s">
        <v>427</v>
      </c>
      <c r="IC61">
        <v>0</v>
      </c>
      <c r="ID61">
        <v>100</v>
      </c>
      <c r="IE61">
        <v>100</v>
      </c>
      <c r="IF61">
        <v>-0.40400000000000003</v>
      </c>
      <c r="IG61">
        <v>-6.4500000000000002E-2</v>
      </c>
      <c r="IH61">
        <v>-0.40465000000000367</v>
      </c>
      <c r="II61">
        <v>0</v>
      </c>
      <c r="IJ61">
        <v>0</v>
      </c>
      <c r="IK61">
        <v>0</v>
      </c>
      <c r="IL61">
        <v>-6.4589999999999037E-2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0.8</v>
      </c>
      <c r="IU61">
        <v>0.8</v>
      </c>
      <c r="IV61">
        <v>1.00342</v>
      </c>
      <c r="IW61">
        <v>2.3962400000000001</v>
      </c>
      <c r="IX61">
        <v>1.5490699999999999</v>
      </c>
      <c r="IY61">
        <v>2.3034699999999999</v>
      </c>
      <c r="IZ61">
        <v>1.5918000000000001</v>
      </c>
      <c r="JA61">
        <v>2.3059099999999999</v>
      </c>
      <c r="JB61">
        <v>39.018799999999999</v>
      </c>
      <c r="JC61">
        <v>23.886099999999999</v>
      </c>
      <c r="JD61">
        <v>18</v>
      </c>
      <c r="JE61">
        <v>504.91899999999998</v>
      </c>
      <c r="JF61">
        <v>483.202</v>
      </c>
      <c r="JG61">
        <v>21.6645</v>
      </c>
      <c r="JH61">
        <v>33.323399999999999</v>
      </c>
      <c r="JI61">
        <v>29.9999</v>
      </c>
      <c r="JJ61">
        <v>33.457799999999999</v>
      </c>
      <c r="JK61">
        <v>33.479999999999997</v>
      </c>
      <c r="JL61">
        <v>20.137</v>
      </c>
      <c r="JM61">
        <v>54.905299999999997</v>
      </c>
      <c r="JN61">
        <v>0</v>
      </c>
      <c r="JO61">
        <v>21.696000000000002</v>
      </c>
      <c r="JP61">
        <v>400</v>
      </c>
      <c r="JQ61">
        <v>16.684699999999999</v>
      </c>
      <c r="JR61">
        <v>99.422499999999999</v>
      </c>
      <c r="JS61">
        <v>98.785499999999999</v>
      </c>
    </row>
    <row r="62" spans="1:279" x14ac:dyDescent="0.25">
      <c r="A62">
        <v>46</v>
      </c>
      <c r="B62">
        <v>1657385227.5999999</v>
      </c>
      <c r="C62">
        <v>7973</v>
      </c>
      <c r="D62" t="s">
        <v>654</v>
      </c>
      <c r="E62" t="s">
        <v>655</v>
      </c>
      <c r="F62" t="s">
        <v>413</v>
      </c>
      <c r="G62" t="s">
        <v>414</v>
      </c>
      <c r="H62" t="s">
        <v>416</v>
      </c>
      <c r="I62" t="s">
        <v>600</v>
      </c>
      <c r="J62" t="s">
        <v>513</v>
      </c>
      <c r="K62">
        <v>1657385227.5999999</v>
      </c>
      <c r="L62">
        <f t="shared" si="50"/>
        <v>4.7643996581668933E-3</v>
      </c>
      <c r="M62">
        <f t="shared" si="51"/>
        <v>4.7643996581668935</v>
      </c>
      <c r="N62">
        <f t="shared" si="52"/>
        <v>32.025547962735132</v>
      </c>
      <c r="O62">
        <f t="shared" si="53"/>
        <v>558.36699999999996</v>
      </c>
      <c r="P62">
        <f t="shared" si="54"/>
        <v>382.56032149039731</v>
      </c>
      <c r="Q62">
        <f t="shared" si="55"/>
        <v>38.128555398712699</v>
      </c>
      <c r="R62">
        <f t="shared" si="56"/>
        <v>55.650640948259998</v>
      </c>
      <c r="S62">
        <f t="shared" si="57"/>
        <v>0.32845625519281468</v>
      </c>
      <c r="T62">
        <f t="shared" si="58"/>
        <v>2.9241367829246956</v>
      </c>
      <c r="U62">
        <f t="shared" si="59"/>
        <v>0.30924981613011687</v>
      </c>
      <c r="V62">
        <f t="shared" si="60"/>
        <v>0.19491310089962147</v>
      </c>
      <c r="W62">
        <f t="shared" si="61"/>
        <v>289.55849084756437</v>
      </c>
      <c r="X62">
        <f t="shared" si="62"/>
        <v>28.433017418540551</v>
      </c>
      <c r="Y62">
        <f t="shared" si="63"/>
        <v>27.899699999999999</v>
      </c>
      <c r="Z62">
        <f t="shared" si="64"/>
        <v>3.7727072152729457</v>
      </c>
      <c r="AA62">
        <f t="shared" si="65"/>
        <v>60.309874065422761</v>
      </c>
      <c r="AB62">
        <f t="shared" si="66"/>
        <v>2.2838642637</v>
      </c>
      <c r="AC62">
        <f t="shared" si="67"/>
        <v>3.7868828265542662</v>
      </c>
      <c r="AD62">
        <f t="shared" si="68"/>
        <v>1.4888429515729458</v>
      </c>
      <c r="AE62">
        <f t="shared" si="69"/>
        <v>-210.11002492515999</v>
      </c>
      <c r="AF62">
        <f t="shared" si="70"/>
        <v>10.136641802098525</v>
      </c>
      <c r="AG62">
        <f t="shared" si="71"/>
        <v>0.75511325543509555</v>
      </c>
      <c r="AH62">
        <f t="shared" si="72"/>
        <v>90.34022097993801</v>
      </c>
      <c r="AI62">
        <f t="shared" si="73"/>
        <v>32.025547962735132</v>
      </c>
      <c r="AJ62">
        <f t="shared" si="74"/>
        <v>4.7643996581668935</v>
      </c>
      <c r="AK62">
        <f t="shared" si="75"/>
        <v>32.038921891805629</v>
      </c>
      <c r="AL62">
        <v>610.62086839919687</v>
      </c>
      <c r="AM62">
        <v>571.48650909090884</v>
      </c>
      <c r="AN62">
        <v>2.1627267507614519E-3</v>
      </c>
      <c r="AO62">
        <v>67.078458995042297</v>
      </c>
      <c r="AP62">
        <f t="shared" si="76"/>
        <v>4.762233690693507</v>
      </c>
      <c r="AQ62">
        <v>17.329128153576448</v>
      </c>
      <c r="AR62">
        <v>22.915404242424248</v>
      </c>
      <c r="AS62">
        <v>-4.5298272805023218E-4</v>
      </c>
      <c r="AT62">
        <v>78.208805852945986</v>
      </c>
      <c r="AU62">
        <v>0</v>
      </c>
      <c r="AV62">
        <v>0</v>
      </c>
      <c r="AW62">
        <f t="shared" si="77"/>
        <v>1</v>
      </c>
      <c r="AX62">
        <f t="shared" si="78"/>
        <v>0</v>
      </c>
      <c r="AY62">
        <f t="shared" si="79"/>
        <v>52542.643954992091</v>
      </c>
      <c r="AZ62" t="s">
        <v>418</v>
      </c>
      <c r="BA62">
        <v>10366.9</v>
      </c>
      <c r="BB62">
        <v>993.59653846153856</v>
      </c>
      <c r="BC62">
        <v>3431.87</v>
      </c>
      <c r="BD62">
        <f t="shared" si="80"/>
        <v>0.71047955241266758</v>
      </c>
      <c r="BE62">
        <v>-3.9894345373445681</v>
      </c>
      <c r="BF62" t="s">
        <v>656</v>
      </c>
      <c r="BG62">
        <v>10361.9</v>
      </c>
      <c r="BH62">
        <v>884.14549999999997</v>
      </c>
      <c r="BI62">
        <v>1333.88</v>
      </c>
      <c r="BJ62">
        <f t="shared" si="81"/>
        <v>0.33716263831828963</v>
      </c>
      <c r="BK62">
        <v>0.5</v>
      </c>
      <c r="BL62">
        <f t="shared" si="82"/>
        <v>1513.1426999210178</v>
      </c>
      <c r="BM62">
        <f t="shared" si="83"/>
        <v>32.025547962735132</v>
      </c>
      <c r="BN62">
        <f t="shared" si="84"/>
        <v>255.0875924287152</v>
      </c>
      <c r="BO62">
        <f t="shared" si="85"/>
        <v>2.3801444835281953E-2</v>
      </c>
      <c r="BP62">
        <f t="shared" si="86"/>
        <v>1.5728476324706868</v>
      </c>
      <c r="BQ62">
        <f t="shared" si="87"/>
        <v>682.7098812623866</v>
      </c>
      <c r="BR62" t="s">
        <v>657</v>
      </c>
      <c r="BS62">
        <v>605.71</v>
      </c>
      <c r="BT62">
        <f t="shared" si="88"/>
        <v>605.71</v>
      </c>
      <c r="BU62">
        <f t="shared" si="89"/>
        <v>0.5459036794914085</v>
      </c>
      <c r="BV62">
        <f t="shared" si="90"/>
        <v>0.61762294519137029</v>
      </c>
      <c r="BW62">
        <f t="shared" si="91"/>
        <v>0.7423465055057038</v>
      </c>
      <c r="BX62">
        <f t="shared" si="92"/>
        <v>1.3216466588375984</v>
      </c>
      <c r="BY62">
        <f t="shared" si="93"/>
        <v>0.8604408131794391</v>
      </c>
      <c r="BZ62">
        <f t="shared" si="94"/>
        <v>0.42312084847105474</v>
      </c>
      <c r="CA62">
        <f t="shared" si="95"/>
        <v>0.57687915152894531</v>
      </c>
      <c r="CB62">
        <v>1009</v>
      </c>
      <c r="CC62">
        <v>300</v>
      </c>
      <c r="CD62">
        <v>300</v>
      </c>
      <c r="CE62">
        <v>300</v>
      </c>
      <c r="CF62">
        <v>10361.9</v>
      </c>
      <c r="CG62">
        <v>1238.5</v>
      </c>
      <c r="CH62">
        <v>-7.0814700000000003E-3</v>
      </c>
      <c r="CI62">
        <v>-2.61</v>
      </c>
      <c r="CJ62" t="s">
        <v>421</v>
      </c>
      <c r="CK62" t="s">
        <v>421</v>
      </c>
      <c r="CL62" t="s">
        <v>421</v>
      </c>
      <c r="CM62" t="s">
        <v>421</v>
      </c>
      <c r="CN62" t="s">
        <v>421</v>
      </c>
      <c r="CO62" t="s">
        <v>421</v>
      </c>
      <c r="CP62" t="s">
        <v>421</v>
      </c>
      <c r="CQ62" t="s">
        <v>421</v>
      </c>
      <c r="CR62" t="s">
        <v>421</v>
      </c>
      <c r="CS62" t="s">
        <v>421</v>
      </c>
      <c r="CT62">
        <f t="shared" si="96"/>
        <v>1799.95</v>
      </c>
      <c r="CU62">
        <f t="shared" si="97"/>
        <v>1513.1426999210178</v>
      </c>
      <c r="CV62">
        <f t="shared" si="98"/>
        <v>0.84065818490570166</v>
      </c>
      <c r="CW62">
        <f t="shared" si="99"/>
        <v>0.1608702968680043</v>
      </c>
      <c r="CX62">
        <v>6</v>
      </c>
      <c r="CY62">
        <v>0.5</v>
      </c>
      <c r="CZ62" t="s">
        <v>422</v>
      </c>
      <c r="DA62">
        <v>2</v>
      </c>
      <c r="DB62" t="b">
        <v>0</v>
      </c>
      <c r="DC62">
        <v>1657385227.5999999</v>
      </c>
      <c r="DD62">
        <v>558.36699999999996</v>
      </c>
      <c r="DE62">
        <v>599.98800000000006</v>
      </c>
      <c r="DF62">
        <v>22.914999999999999</v>
      </c>
      <c r="DG62">
        <v>17.329000000000001</v>
      </c>
      <c r="DH62">
        <v>558.12900000000002</v>
      </c>
      <c r="DI62">
        <v>22.9818</v>
      </c>
      <c r="DJ62">
        <v>500.024</v>
      </c>
      <c r="DK62">
        <v>99.567300000000003</v>
      </c>
      <c r="DL62">
        <v>9.9479999999999999E-2</v>
      </c>
      <c r="DM62">
        <v>27.963999999999999</v>
      </c>
      <c r="DN62">
        <v>27.899699999999999</v>
      </c>
      <c r="DO62">
        <v>999.9</v>
      </c>
      <c r="DP62">
        <v>0</v>
      </c>
      <c r="DQ62">
        <v>0</v>
      </c>
      <c r="DR62">
        <v>10012.5</v>
      </c>
      <c r="DS62">
        <v>0</v>
      </c>
      <c r="DT62">
        <v>2023.59</v>
      </c>
      <c r="DU62">
        <v>-41.620399999999997</v>
      </c>
      <c r="DV62">
        <v>571.46199999999999</v>
      </c>
      <c r="DW62">
        <v>610.56799999999998</v>
      </c>
      <c r="DX62">
        <v>5.5859899999999998</v>
      </c>
      <c r="DY62">
        <v>599.98800000000006</v>
      </c>
      <c r="DZ62">
        <v>17.329000000000001</v>
      </c>
      <c r="EA62">
        <v>2.2815799999999999</v>
      </c>
      <c r="EB62">
        <v>1.7254</v>
      </c>
      <c r="EC62">
        <v>19.547000000000001</v>
      </c>
      <c r="ED62">
        <v>15.126899999999999</v>
      </c>
      <c r="EE62">
        <v>1799.95</v>
      </c>
      <c r="EF62">
        <v>0.97799800000000003</v>
      </c>
      <c r="EG62">
        <v>2.2002299999999999E-2</v>
      </c>
      <c r="EH62">
        <v>0</v>
      </c>
      <c r="EI62">
        <v>884.59400000000005</v>
      </c>
      <c r="EJ62">
        <v>5.0001199999999999</v>
      </c>
      <c r="EK62">
        <v>16226</v>
      </c>
      <c r="EL62">
        <v>14417.4</v>
      </c>
      <c r="EM62">
        <v>47.311999999999998</v>
      </c>
      <c r="EN62">
        <v>48.311999999999998</v>
      </c>
      <c r="EO62">
        <v>48.186999999999998</v>
      </c>
      <c r="EP62">
        <v>48</v>
      </c>
      <c r="EQ62">
        <v>48.625</v>
      </c>
      <c r="ER62">
        <v>1755.46</v>
      </c>
      <c r="ES62">
        <v>39.49</v>
      </c>
      <c r="ET62">
        <v>0</v>
      </c>
      <c r="EU62">
        <v>125.5999999046326</v>
      </c>
      <c r="EV62">
        <v>0</v>
      </c>
      <c r="EW62">
        <v>884.14549999999997</v>
      </c>
      <c r="EX62">
        <v>3.9251623930946291</v>
      </c>
      <c r="EY62">
        <v>-7.0837606183574318</v>
      </c>
      <c r="EZ62">
        <v>16226.91538461538</v>
      </c>
      <c r="FA62">
        <v>15</v>
      </c>
      <c r="FB62">
        <v>1657385182.0999999</v>
      </c>
      <c r="FC62" t="s">
        <v>658</v>
      </c>
      <c r="FD62">
        <v>1657385182.0999999</v>
      </c>
      <c r="FE62">
        <v>1657385182.0999999</v>
      </c>
      <c r="FF62">
        <v>51</v>
      </c>
      <c r="FG62">
        <v>0.64300000000000002</v>
      </c>
      <c r="FH62">
        <v>-2E-3</v>
      </c>
      <c r="FI62">
        <v>0.23799999999999999</v>
      </c>
      <c r="FJ62">
        <v>-6.7000000000000004E-2</v>
      </c>
      <c r="FK62">
        <v>600</v>
      </c>
      <c r="FL62">
        <v>17</v>
      </c>
      <c r="FM62">
        <v>0.02</v>
      </c>
      <c r="FN62">
        <v>0.02</v>
      </c>
      <c r="FO62">
        <v>-41.663980487804878</v>
      </c>
      <c r="FP62">
        <v>1.500418118471758E-2</v>
      </c>
      <c r="FQ62">
        <v>6.1091495633896688E-2</v>
      </c>
      <c r="FR62">
        <v>1</v>
      </c>
      <c r="FS62">
        <v>5.5983224390243898</v>
      </c>
      <c r="FT62">
        <v>4.6203972125434312E-2</v>
      </c>
      <c r="FU62">
        <v>2.872715990143087E-2</v>
      </c>
      <c r="FV62">
        <v>1</v>
      </c>
      <c r="FW62">
        <v>2</v>
      </c>
      <c r="FX62">
        <v>2</v>
      </c>
      <c r="FY62" t="s">
        <v>424</v>
      </c>
      <c r="FZ62">
        <v>2.93275</v>
      </c>
      <c r="GA62">
        <v>2.7025100000000002</v>
      </c>
      <c r="GB62">
        <v>0.12500800000000001</v>
      </c>
      <c r="GC62">
        <v>0.13214200000000001</v>
      </c>
      <c r="GD62">
        <v>0.1113</v>
      </c>
      <c r="GE62">
        <v>9.0782299999999996E-2</v>
      </c>
      <c r="GF62">
        <v>30832.1</v>
      </c>
      <c r="GG62">
        <v>16857.099999999999</v>
      </c>
      <c r="GH62">
        <v>31649</v>
      </c>
      <c r="GI62">
        <v>21119.5</v>
      </c>
      <c r="GJ62">
        <v>38073.9</v>
      </c>
      <c r="GK62">
        <v>32674.1</v>
      </c>
      <c r="GL62">
        <v>47865.1</v>
      </c>
      <c r="GM62">
        <v>40399.5</v>
      </c>
      <c r="GN62">
        <v>1.92428</v>
      </c>
      <c r="GO62">
        <v>1.927</v>
      </c>
      <c r="GP62">
        <v>4.7884900000000001E-2</v>
      </c>
      <c r="GQ62">
        <v>0</v>
      </c>
      <c r="GR62">
        <v>27.1172</v>
      </c>
      <c r="GS62">
        <v>999.9</v>
      </c>
      <c r="GT62">
        <v>58.9</v>
      </c>
      <c r="GU62">
        <v>36.200000000000003</v>
      </c>
      <c r="GV62">
        <v>35.696800000000003</v>
      </c>
      <c r="GW62">
        <v>60.604700000000001</v>
      </c>
      <c r="GX62">
        <v>21.274000000000001</v>
      </c>
      <c r="GY62">
        <v>1</v>
      </c>
      <c r="GZ62">
        <v>0.4819</v>
      </c>
      <c r="HA62">
        <v>2.96313</v>
      </c>
      <c r="HB62">
        <v>20.122299999999999</v>
      </c>
      <c r="HC62">
        <v>5.1984199999999996</v>
      </c>
      <c r="HD62">
        <v>11.950100000000001</v>
      </c>
      <c r="HE62">
        <v>4.9954000000000001</v>
      </c>
      <c r="HF62">
        <v>3.2910300000000001</v>
      </c>
      <c r="HG62">
        <v>9999</v>
      </c>
      <c r="HH62">
        <v>9999</v>
      </c>
      <c r="HI62">
        <v>9999</v>
      </c>
      <c r="HJ62">
        <v>999.9</v>
      </c>
      <c r="HK62">
        <v>1.87605</v>
      </c>
      <c r="HL62">
        <v>1.875</v>
      </c>
      <c r="HM62">
        <v>1.87531</v>
      </c>
      <c r="HN62">
        <v>1.8790800000000001</v>
      </c>
      <c r="HO62">
        <v>1.8726499999999999</v>
      </c>
      <c r="HP62">
        <v>1.8702700000000001</v>
      </c>
      <c r="HQ62">
        <v>1.8724099999999999</v>
      </c>
      <c r="HR62">
        <v>1.87561</v>
      </c>
      <c r="HS62">
        <v>0</v>
      </c>
      <c r="HT62">
        <v>0</v>
      </c>
      <c r="HU62">
        <v>0</v>
      </c>
      <c r="HV62">
        <v>0</v>
      </c>
      <c r="HW62" t="s">
        <v>425</v>
      </c>
      <c r="HX62" t="s">
        <v>426</v>
      </c>
      <c r="HY62" t="s">
        <v>427</v>
      </c>
      <c r="HZ62" t="s">
        <v>427</v>
      </c>
      <c r="IA62" t="s">
        <v>427</v>
      </c>
      <c r="IB62" t="s">
        <v>427</v>
      </c>
      <c r="IC62">
        <v>0</v>
      </c>
      <c r="ID62">
        <v>100</v>
      </c>
      <c r="IE62">
        <v>100</v>
      </c>
      <c r="IF62">
        <v>0.23799999999999999</v>
      </c>
      <c r="IG62">
        <v>-6.6799999999999998E-2</v>
      </c>
      <c r="IH62">
        <v>0.23804999999993021</v>
      </c>
      <c r="II62">
        <v>0</v>
      </c>
      <c r="IJ62">
        <v>0</v>
      </c>
      <c r="IK62">
        <v>0</v>
      </c>
      <c r="IL62">
        <v>-6.6804999999998671E-2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0.8</v>
      </c>
      <c r="IU62">
        <v>0.8</v>
      </c>
      <c r="IV62">
        <v>1.3928199999999999</v>
      </c>
      <c r="IW62">
        <v>2.3803700000000001</v>
      </c>
      <c r="IX62">
        <v>1.5490699999999999</v>
      </c>
      <c r="IY62">
        <v>2.3034699999999999</v>
      </c>
      <c r="IZ62">
        <v>1.5918000000000001</v>
      </c>
      <c r="JA62">
        <v>2.3779300000000001</v>
      </c>
      <c r="JB62">
        <v>39.043599999999998</v>
      </c>
      <c r="JC62">
        <v>23.903600000000001</v>
      </c>
      <c r="JD62">
        <v>18</v>
      </c>
      <c r="JE62">
        <v>504.56799999999998</v>
      </c>
      <c r="JF62">
        <v>483.79199999999997</v>
      </c>
      <c r="JG62">
        <v>22.2409</v>
      </c>
      <c r="JH62">
        <v>33.3354</v>
      </c>
      <c r="JI62">
        <v>29.999500000000001</v>
      </c>
      <c r="JJ62">
        <v>33.496600000000001</v>
      </c>
      <c r="JK62">
        <v>33.518900000000002</v>
      </c>
      <c r="JL62">
        <v>27.907299999999999</v>
      </c>
      <c r="JM62">
        <v>53.502800000000001</v>
      </c>
      <c r="JN62">
        <v>0</v>
      </c>
      <c r="JO62">
        <v>22.286799999999999</v>
      </c>
      <c r="JP62">
        <v>600</v>
      </c>
      <c r="JQ62">
        <v>17.364799999999999</v>
      </c>
      <c r="JR62">
        <v>99.417400000000001</v>
      </c>
      <c r="JS62">
        <v>98.778700000000001</v>
      </c>
    </row>
    <row r="63" spans="1:279" x14ac:dyDescent="0.25">
      <c r="A63">
        <v>47</v>
      </c>
      <c r="B63">
        <v>1657385417.0999999</v>
      </c>
      <c r="C63">
        <v>8162.5</v>
      </c>
      <c r="D63" t="s">
        <v>659</v>
      </c>
      <c r="E63" t="s">
        <v>660</v>
      </c>
      <c r="F63" t="s">
        <v>413</v>
      </c>
      <c r="G63" t="s">
        <v>414</v>
      </c>
      <c r="H63" t="s">
        <v>416</v>
      </c>
      <c r="I63" t="s">
        <v>600</v>
      </c>
      <c r="J63" t="s">
        <v>513</v>
      </c>
      <c r="K63">
        <v>1657385417.0999999</v>
      </c>
      <c r="L63">
        <f t="shared" si="50"/>
        <v>3.6257045771909699E-3</v>
      </c>
      <c r="M63">
        <f t="shared" si="51"/>
        <v>3.6257045771909699</v>
      </c>
      <c r="N63">
        <f t="shared" si="52"/>
        <v>36.724968542756272</v>
      </c>
      <c r="O63">
        <f t="shared" si="53"/>
        <v>752.69100000000003</v>
      </c>
      <c r="P63">
        <f t="shared" si="54"/>
        <v>477.62470326249428</v>
      </c>
      <c r="Q63">
        <f t="shared" si="55"/>
        <v>47.59951289711622</v>
      </c>
      <c r="R63">
        <f t="shared" si="56"/>
        <v>75.012294626547003</v>
      </c>
      <c r="S63">
        <f t="shared" si="57"/>
        <v>0.23524351042062255</v>
      </c>
      <c r="T63">
        <f t="shared" si="58"/>
        <v>2.9231118916006982</v>
      </c>
      <c r="U63">
        <f t="shared" si="59"/>
        <v>0.22520928888027897</v>
      </c>
      <c r="V63">
        <f t="shared" si="60"/>
        <v>0.14162167318624833</v>
      </c>
      <c r="W63">
        <f t="shared" si="61"/>
        <v>289.55529884756265</v>
      </c>
      <c r="X63">
        <f t="shared" si="62"/>
        <v>28.731895829483896</v>
      </c>
      <c r="Y63">
        <f t="shared" si="63"/>
        <v>28.041399999999999</v>
      </c>
      <c r="Z63">
        <f t="shared" si="64"/>
        <v>3.8040080891570538</v>
      </c>
      <c r="AA63">
        <f t="shared" si="65"/>
        <v>59.36292838173636</v>
      </c>
      <c r="AB63">
        <f t="shared" si="66"/>
        <v>2.2482929456382998</v>
      </c>
      <c r="AC63">
        <f t="shared" si="67"/>
        <v>3.7873686607583381</v>
      </c>
      <c r="AD63">
        <f t="shared" si="68"/>
        <v>1.555715143518754</v>
      </c>
      <c r="AE63">
        <f t="shared" si="69"/>
        <v>-159.89357185412177</v>
      </c>
      <c r="AF63">
        <f t="shared" si="70"/>
        <v>-11.850828784158074</v>
      </c>
      <c r="AG63">
        <f t="shared" si="71"/>
        <v>-0.88375204870301316</v>
      </c>
      <c r="AH63">
        <f t="shared" si="72"/>
        <v>116.92714616057981</v>
      </c>
      <c r="AI63">
        <f t="shared" si="73"/>
        <v>36.724968542756272</v>
      </c>
      <c r="AJ63">
        <f t="shared" si="74"/>
        <v>3.6257045771909699</v>
      </c>
      <c r="AK63">
        <f t="shared" si="75"/>
        <v>36.694276802405163</v>
      </c>
      <c r="AL63">
        <v>814.88829365452136</v>
      </c>
      <c r="AM63">
        <v>770.09236363636364</v>
      </c>
      <c r="AN63">
        <v>-9.3832840881240484E-3</v>
      </c>
      <c r="AO63">
        <v>67.080647931116772</v>
      </c>
      <c r="AP63">
        <f t="shared" si="76"/>
        <v>3.5087539936455663</v>
      </c>
      <c r="AQ63">
        <v>18.41481783709829</v>
      </c>
      <c r="AR63">
        <v>22.56150303030303</v>
      </c>
      <c r="AS63">
        <v>-5.1353849743194391E-3</v>
      </c>
      <c r="AT63">
        <v>78.215275671771252</v>
      </c>
      <c r="AU63">
        <v>0</v>
      </c>
      <c r="AV63">
        <v>0</v>
      </c>
      <c r="AW63">
        <f t="shared" si="77"/>
        <v>1</v>
      </c>
      <c r="AX63">
        <f t="shared" si="78"/>
        <v>0</v>
      </c>
      <c r="AY63">
        <f t="shared" si="79"/>
        <v>52512.6166814768</v>
      </c>
      <c r="AZ63" t="s">
        <v>418</v>
      </c>
      <c r="BA63">
        <v>10366.9</v>
      </c>
      <c r="BB63">
        <v>993.59653846153856</v>
      </c>
      <c r="BC63">
        <v>3431.87</v>
      </c>
      <c r="BD63">
        <f t="shared" si="80"/>
        <v>0.71047955241266758</v>
      </c>
      <c r="BE63">
        <v>-3.9894345373445681</v>
      </c>
      <c r="BF63" t="s">
        <v>661</v>
      </c>
      <c r="BG63">
        <v>10360.6</v>
      </c>
      <c r="BH63">
        <v>895.17665384615384</v>
      </c>
      <c r="BI63">
        <v>1364.09</v>
      </c>
      <c r="BJ63">
        <f t="shared" si="81"/>
        <v>0.34375543120603924</v>
      </c>
      <c r="BK63">
        <v>0.5</v>
      </c>
      <c r="BL63">
        <f t="shared" si="82"/>
        <v>1513.125899921017</v>
      </c>
      <c r="BM63">
        <f t="shared" si="83"/>
        <v>36.724968542756272</v>
      </c>
      <c r="BN63">
        <f t="shared" si="84"/>
        <v>260.07262309818771</v>
      </c>
      <c r="BO63">
        <f t="shared" si="85"/>
        <v>2.6907478804127319E-2</v>
      </c>
      <c r="BP63">
        <f t="shared" si="86"/>
        <v>1.5158677213380347</v>
      </c>
      <c r="BQ63">
        <f t="shared" si="87"/>
        <v>690.53722166153739</v>
      </c>
      <c r="BR63" t="s">
        <v>662</v>
      </c>
      <c r="BS63">
        <v>607.75</v>
      </c>
      <c r="BT63">
        <f t="shared" si="88"/>
        <v>607.75</v>
      </c>
      <c r="BU63">
        <f t="shared" si="89"/>
        <v>0.55446488134947103</v>
      </c>
      <c r="BV63">
        <f t="shared" si="90"/>
        <v>0.61997692328033172</v>
      </c>
      <c r="BW63">
        <f t="shared" si="91"/>
        <v>0.73218560117842013</v>
      </c>
      <c r="BX63">
        <f t="shared" si="92"/>
        <v>1.2656454022338195</v>
      </c>
      <c r="BY63">
        <f t="shared" si="93"/>
        <v>0.84805089856299631</v>
      </c>
      <c r="BZ63">
        <f t="shared" si="94"/>
        <v>0.42091242382688115</v>
      </c>
      <c r="CA63">
        <f t="shared" si="95"/>
        <v>0.5790875761731189</v>
      </c>
      <c r="CB63">
        <v>1011</v>
      </c>
      <c r="CC63">
        <v>300</v>
      </c>
      <c r="CD63">
        <v>300</v>
      </c>
      <c r="CE63">
        <v>300</v>
      </c>
      <c r="CF63">
        <v>10360.6</v>
      </c>
      <c r="CG63">
        <v>1271.8900000000001</v>
      </c>
      <c r="CH63">
        <v>-7.0815499999999998E-3</v>
      </c>
      <c r="CI63">
        <v>1.04</v>
      </c>
      <c r="CJ63" t="s">
        <v>421</v>
      </c>
      <c r="CK63" t="s">
        <v>421</v>
      </c>
      <c r="CL63" t="s">
        <v>421</v>
      </c>
      <c r="CM63" t="s">
        <v>421</v>
      </c>
      <c r="CN63" t="s">
        <v>421</v>
      </c>
      <c r="CO63" t="s">
        <v>421</v>
      </c>
      <c r="CP63" t="s">
        <v>421</v>
      </c>
      <c r="CQ63" t="s">
        <v>421</v>
      </c>
      <c r="CR63" t="s">
        <v>421</v>
      </c>
      <c r="CS63" t="s">
        <v>421</v>
      </c>
      <c r="CT63">
        <f t="shared" si="96"/>
        <v>1799.93</v>
      </c>
      <c r="CU63">
        <f t="shared" si="97"/>
        <v>1513.125899921017</v>
      </c>
      <c r="CV63">
        <f t="shared" si="98"/>
        <v>0.84065819221915128</v>
      </c>
      <c r="CW63">
        <f t="shared" si="99"/>
        <v>0.16087031098296192</v>
      </c>
      <c r="CX63">
        <v>6</v>
      </c>
      <c r="CY63">
        <v>0.5</v>
      </c>
      <c r="CZ63" t="s">
        <v>422</v>
      </c>
      <c r="DA63">
        <v>2</v>
      </c>
      <c r="DB63" t="b">
        <v>0</v>
      </c>
      <c r="DC63">
        <v>1657385417.0999999</v>
      </c>
      <c r="DD63">
        <v>752.69100000000003</v>
      </c>
      <c r="DE63">
        <v>800.02700000000004</v>
      </c>
      <c r="DF63">
        <v>22.559899999999999</v>
      </c>
      <c r="DG63">
        <v>18.308</v>
      </c>
      <c r="DH63">
        <v>751.79399999999998</v>
      </c>
      <c r="DI63">
        <v>22.612400000000001</v>
      </c>
      <c r="DJ63">
        <v>500.09300000000002</v>
      </c>
      <c r="DK63">
        <v>99.558800000000005</v>
      </c>
      <c r="DL63">
        <v>0.10001699999999999</v>
      </c>
      <c r="DM63">
        <v>27.966200000000001</v>
      </c>
      <c r="DN63">
        <v>28.041399999999999</v>
      </c>
      <c r="DO63">
        <v>999.9</v>
      </c>
      <c r="DP63">
        <v>0</v>
      </c>
      <c r="DQ63">
        <v>0</v>
      </c>
      <c r="DR63">
        <v>10007.5</v>
      </c>
      <c r="DS63">
        <v>0</v>
      </c>
      <c r="DT63">
        <v>2067.62</v>
      </c>
      <c r="DU63">
        <v>-47.335599999999999</v>
      </c>
      <c r="DV63">
        <v>770.06399999999996</v>
      </c>
      <c r="DW63">
        <v>814.947</v>
      </c>
      <c r="DX63">
        <v>4.2518799999999999</v>
      </c>
      <c r="DY63">
        <v>800.02700000000004</v>
      </c>
      <c r="DZ63">
        <v>18.308</v>
      </c>
      <c r="EA63">
        <v>2.2460399999999998</v>
      </c>
      <c r="EB63">
        <v>1.8227199999999999</v>
      </c>
      <c r="EC63">
        <v>19.294499999999999</v>
      </c>
      <c r="ED63">
        <v>15.983000000000001</v>
      </c>
      <c r="EE63">
        <v>1799.93</v>
      </c>
      <c r="EF63">
        <v>0.97800100000000001</v>
      </c>
      <c r="EG63">
        <v>2.19986E-2</v>
      </c>
      <c r="EH63">
        <v>0</v>
      </c>
      <c r="EI63">
        <v>895.49900000000002</v>
      </c>
      <c r="EJ63">
        <v>5.0001199999999999</v>
      </c>
      <c r="EK63">
        <v>16454.8</v>
      </c>
      <c r="EL63">
        <v>14417.3</v>
      </c>
      <c r="EM63">
        <v>47.5</v>
      </c>
      <c r="EN63">
        <v>48.686999999999998</v>
      </c>
      <c r="EO63">
        <v>48.436999999999998</v>
      </c>
      <c r="EP63">
        <v>48.25</v>
      </c>
      <c r="EQ63">
        <v>49</v>
      </c>
      <c r="ER63">
        <v>1755.44</v>
      </c>
      <c r="ES63">
        <v>39.49</v>
      </c>
      <c r="ET63">
        <v>0</v>
      </c>
      <c r="EU63">
        <v>189.20000004768369</v>
      </c>
      <c r="EV63">
        <v>0</v>
      </c>
      <c r="EW63">
        <v>895.17665384615384</v>
      </c>
      <c r="EX63">
        <v>2.056170948566503</v>
      </c>
      <c r="EY63">
        <v>67.43589731637995</v>
      </c>
      <c r="EZ63">
        <v>16449.45</v>
      </c>
      <c r="FA63">
        <v>15</v>
      </c>
      <c r="FB63">
        <v>1657385320.0999999</v>
      </c>
      <c r="FC63" t="s">
        <v>663</v>
      </c>
      <c r="FD63">
        <v>1657385320.0999999</v>
      </c>
      <c r="FE63">
        <v>1657385310.0999999</v>
      </c>
      <c r="FF63">
        <v>52</v>
      </c>
      <c r="FG63">
        <v>0.65900000000000003</v>
      </c>
      <c r="FH63">
        <v>1.4E-2</v>
      </c>
      <c r="FI63">
        <v>0.89700000000000002</v>
      </c>
      <c r="FJ63">
        <v>-5.1999999999999998E-2</v>
      </c>
      <c r="FK63">
        <v>800</v>
      </c>
      <c r="FL63">
        <v>17</v>
      </c>
      <c r="FM63">
        <v>0.08</v>
      </c>
      <c r="FN63">
        <v>0.02</v>
      </c>
      <c r="FO63">
        <v>-47.370429268292689</v>
      </c>
      <c r="FP63">
        <v>0.46398188153301168</v>
      </c>
      <c r="FQ63">
        <v>9.4279209729767818E-2</v>
      </c>
      <c r="FR63">
        <v>1</v>
      </c>
      <c r="FS63">
        <v>4.041190243902439</v>
      </c>
      <c r="FT63">
        <v>0.79004216027875096</v>
      </c>
      <c r="FU63">
        <v>8.267510297036236E-2</v>
      </c>
      <c r="FV63">
        <v>0</v>
      </c>
      <c r="FW63">
        <v>1</v>
      </c>
      <c r="FX63">
        <v>2</v>
      </c>
      <c r="FY63" t="s">
        <v>582</v>
      </c>
      <c r="FZ63">
        <v>2.9329000000000001</v>
      </c>
      <c r="GA63">
        <v>2.7030099999999999</v>
      </c>
      <c r="GB63">
        <v>0.15375</v>
      </c>
      <c r="GC63">
        <v>0.160774</v>
      </c>
      <c r="GD63">
        <v>0.11000799999999999</v>
      </c>
      <c r="GE63">
        <v>9.4393400000000002E-2</v>
      </c>
      <c r="GF63">
        <v>29818.400000000001</v>
      </c>
      <c r="GG63">
        <v>16299.5</v>
      </c>
      <c r="GH63">
        <v>31649.8</v>
      </c>
      <c r="GI63">
        <v>21118.7</v>
      </c>
      <c r="GJ63">
        <v>38131.199999999997</v>
      </c>
      <c r="GK63">
        <v>32544.3</v>
      </c>
      <c r="GL63">
        <v>47866.2</v>
      </c>
      <c r="GM63">
        <v>40399.5</v>
      </c>
      <c r="GN63">
        <v>1.9238500000000001</v>
      </c>
      <c r="GO63">
        <v>1.9287000000000001</v>
      </c>
      <c r="GP63">
        <v>3.6232199999999999E-2</v>
      </c>
      <c r="GQ63">
        <v>0</v>
      </c>
      <c r="GR63">
        <v>27.4496</v>
      </c>
      <c r="GS63">
        <v>999.9</v>
      </c>
      <c r="GT63">
        <v>58.9</v>
      </c>
      <c r="GU63">
        <v>36.200000000000003</v>
      </c>
      <c r="GV63">
        <v>35.704099999999997</v>
      </c>
      <c r="GW63">
        <v>60.744700000000002</v>
      </c>
      <c r="GX63">
        <v>20.9575</v>
      </c>
      <c r="GY63">
        <v>1</v>
      </c>
      <c r="GZ63">
        <v>0.49648100000000001</v>
      </c>
      <c r="HA63">
        <v>5.64933</v>
      </c>
      <c r="HB63">
        <v>20.0534</v>
      </c>
      <c r="HC63">
        <v>5.1988700000000003</v>
      </c>
      <c r="HD63">
        <v>11.950100000000001</v>
      </c>
      <c r="HE63">
        <v>4.9959499999999997</v>
      </c>
      <c r="HF63">
        <v>3.2909999999999999</v>
      </c>
      <c r="HG63">
        <v>9999</v>
      </c>
      <c r="HH63">
        <v>9999</v>
      </c>
      <c r="HI63">
        <v>9999</v>
      </c>
      <c r="HJ63">
        <v>999.9</v>
      </c>
      <c r="HK63">
        <v>1.8760699999999999</v>
      </c>
      <c r="HL63">
        <v>1.8749899999999999</v>
      </c>
      <c r="HM63">
        <v>1.8753</v>
      </c>
      <c r="HN63">
        <v>1.87903</v>
      </c>
      <c r="HO63">
        <v>1.8726700000000001</v>
      </c>
      <c r="HP63">
        <v>1.8702700000000001</v>
      </c>
      <c r="HQ63">
        <v>1.8724099999999999</v>
      </c>
      <c r="HR63">
        <v>1.87561</v>
      </c>
      <c r="HS63">
        <v>0</v>
      </c>
      <c r="HT63">
        <v>0</v>
      </c>
      <c r="HU63">
        <v>0</v>
      </c>
      <c r="HV63">
        <v>0</v>
      </c>
      <c r="HW63" t="s">
        <v>425</v>
      </c>
      <c r="HX63" t="s">
        <v>426</v>
      </c>
      <c r="HY63" t="s">
        <v>427</v>
      </c>
      <c r="HZ63" t="s">
        <v>427</v>
      </c>
      <c r="IA63" t="s">
        <v>427</v>
      </c>
      <c r="IB63" t="s">
        <v>427</v>
      </c>
      <c r="IC63">
        <v>0</v>
      </c>
      <c r="ID63">
        <v>100</v>
      </c>
      <c r="IE63">
        <v>100</v>
      </c>
      <c r="IF63">
        <v>0.89700000000000002</v>
      </c>
      <c r="IG63">
        <v>-5.2499999999999998E-2</v>
      </c>
      <c r="IH63">
        <v>0.89704761904772568</v>
      </c>
      <c r="II63">
        <v>0</v>
      </c>
      <c r="IJ63">
        <v>0</v>
      </c>
      <c r="IK63">
        <v>0</v>
      </c>
      <c r="IL63">
        <v>-5.247142857142606E-2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1.6</v>
      </c>
      <c r="IU63">
        <v>1.8</v>
      </c>
      <c r="IV63">
        <v>1.7590300000000001</v>
      </c>
      <c r="IW63">
        <v>2.36938</v>
      </c>
      <c r="IX63">
        <v>1.5490699999999999</v>
      </c>
      <c r="IY63">
        <v>2.3034699999999999</v>
      </c>
      <c r="IZ63">
        <v>1.5918000000000001</v>
      </c>
      <c r="JA63">
        <v>2.3779300000000001</v>
      </c>
      <c r="JB63">
        <v>39.118000000000002</v>
      </c>
      <c r="JC63">
        <v>23.868600000000001</v>
      </c>
      <c r="JD63">
        <v>18</v>
      </c>
      <c r="JE63">
        <v>504.44099999999997</v>
      </c>
      <c r="JF63">
        <v>485.226</v>
      </c>
      <c r="JG63">
        <v>19.849399999999999</v>
      </c>
      <c r="JH63">
        <v>33.354999999999997</v>
      </c>
      <c r="JI63">
        <v>30</v>
      </c>
      <c r="JJ63">
        <v>33.516300000000001</v>
      </c>
      <c r="JK63">
        <v>33.553400000000003</v>
      </c>
      <c r="JL63">
        <v>35.238399999999999</v>
      </c>
      <c r="JM63">
        <v>51.523699999999998</v>
      </c>
      <c r="JN63">
        <v>0</v>
      </c>
      <c r="JO63">
        <v>19.8627</v>
      </c>
      <c r="JP63">
        <v>800</v>
      </c>
      <c r="JQ63">
        <v>18.0977</v>
      </c>
      <c r="JR63">
        <v>99.419899999999998</v>
      </c>
      <c r="JS63">
        <v>98.7774</v>
      </c>
    </row>
    <row r="64" spans="1:279" x14ac:dyDescent="0.25">
      <c r="A64">
        <v>48</v>
      </c>
      <c r="B64">
        <v>1657385606.5999999</v>
      </c>
      <c r="C64">
        <v>8352</v>
      </c>
      <c r="D64" t="s">
        <v>664</v>
      </c>
      <c r="E64" t="s">
        <v>665</v>
      </c>
      <c r="F64" t="s">
        <v>413</v>
      </c>
      <c r="G64" t="s">
        <v>414</v>
      </c>
      <c r="H64" t="s">
        <v>416</v>
      </c>
      <c r="I64" t="s">
        <v>600</v>
      </c>
      <c r="J64" t="s">
        <v>513</v>
      </c>
      <c r="K64">
        <v>1657385606.5999999</v>
      </c>
      <c r="L64">
        <f t="shared" si="50"/>
        <v>3.7830132859877608E-3</v>
      </c>
      <c r="M64">
        <f t="shared" si="51"/>
        <v>3.783013285987761</v>
      </c>
      <c r="N64">
        <f t="shared" si="52"/>
        <v>38.400330011041397</v>
      </c>
      <c r="O64">
        <f t="shared" si="53"/>
        <v>949.64400000000001</v>
      </c>
      <c r="P64">
        <f t="shared" si="54"/>
        <v>671.4598763888248</v>
      </c>
      <c r="Q64">
        <f t="shared" si="55"/>
        <v>66.925176715612267</v>
      </c>
      <c r="R64">
        <f t="shared" si="56"/>
        <v>94.652107671311995</v>
      </c>
      <c r="S64">
        <f t="shared" si="57"/>
        <v>0.24810047394625506</v>
      </c>
      <c r="T64">
        <f t="shared" si="58"/>
        <v>2.9224439477632891</v>
      </c>
      <c r="U64">
        <f t="shared" si="59"/>
        <v>0.2369649397384129</v>
      </c>
      <c r="V64">
        <f t="shared" si="60"/>
        <v>0.14906191706386862</v>
      </c>
      <c r="W64">
        <f t="shared" si="61"/>
        <v>289.59998684758637</v>
      </c>
      <c r="X64">
        <f t="shared" si="62"/>
        <v>28.425580042643627</v>
      </c>
      <c r="Y64">
        <f t="shared" si="63"/>
        <v>27.911200000000001</v>
      </c>
      <c r="Z64">
        <f t="shared" si="64"/>
        <v>3.7752391061749817</v>
      </c>
      <c r="AA64">
        <f t="shared" si="65"/>
        <v>59.854412961997795</v>
      </c>
      <c r="AB64">
        <f t="shared" si="66"/>
        <v>2.2319958198528003</v>
      </c>
      <c r="AC64">
        <f t="shared" si="67"/>
        <v>3.7290413678769485</v>
      </c>
      <c r="AD64">
        <f t="shared" si="68"/>
        <v>1.5432432863221814</v>
      </c>
      <c r="AE64">
        <f t="shared" si="69"/>
        <v>-166.83088591206024</v>
      </c>
      <c r="AF64">
        <f t="shared" si="70"/>
        <v>-33.228306921782028</v>
      </c>
      <c r="AG64">
        <f t="shared" si="71"/>
        <v>-2.4736126050427494</v>
      </c>
      <c r="AH64">
        <f t="shared" si="72"/>
        <v>87.067181408701316</v>
      </c>
      <c r="AI64">
        <f t="shared" si="73"/>
        <v>38.400330011041397</v>
      </c>
      <c r="AJ64">
        <f t="shared" si="74"/>
        <v>3.783013285987761</v>
      </c>
      <c r="AK64">
        <f t="shared" si="75"/>
        <v>38.324044357075493</v>
      </c>
      <c r="AL64">
        <v>1018.359903973762</v>
      </c>
      <c r="AM64">
        <v>971.37849696969715</v>
      </c>
      <c r="AN64">
        <v>3.1084122505000939E-2</v>
      </c>
      <c r="AO64">
        <v>67.079412570120923</v>
      </c>
      <c r="AP64">
        <f t="shared" si="76"/>
        <v>3.7827822404697318</v>
      </c>
      <c r="AQ64">
        <v>17.957097295843312</v>
      </c>
      <c r="AR64">
        <v>22.39412121212121</v>
      </c>
      <c r="AS64">
        <v>-1.1200716153017889E-4</v>
      </c>
      <c r="AT64">
        <v>78.211663420913396</v>
      </c>
      <c r="AU64">
        <v>0</v>
      </c>
      <c r="AV64">
        <v>0</v>
      </c>
      <c r="AW64">
        <f t="shared" si="77"/>
        <v>1</v>
      </c>
      <c r="AX64">
        <f t="shared" si="78"/>
        <v>0</v>
      </c>
      <c r="AY64">
        <f t="shared" si="79"/>
        <v>52540.094818135505</v>
      </c>
      <c r="AZ64" t="s">
        <v>418</v>
      </c>
      <c r="BA64">
        <v>10366.9</v>
      </c>
      <c r="BB64">
        <v>993.59653846153856</v>
      </c>
      <c r="BC64">
        <v>3431.87</v>
      </c>
      <c r="BD64">
        <f t="shared" si="80"/>
        <v>0.71047955241266758</v>
      </c>
      <c r="BE64">
        <v>-3.9894345373445681</v>
      </c>
      <c r="BF64" t="s">
        <v>666</v>
      </c>
      <c r="BG64">
        <v>10359.9</v>
      </c>
      <c r="BH64">
        <v>878.79803846153834</v>
      </c>
      <c r="BI64">
        <v>1338.03</v>
      </c>
      <c r="BJ64">
        <f t="shared" si="81"/>
        <v>0.34321499632927632</v>
      </c>
      <c r="BK64">
        <v>0.5</v>
      </c>
      <c r="BL64">
        <f t="shared" si="82"/>
        <v>1513.3610999210291</v>
      </c>
      <c r="BM64">
        <f t="shared" si="83"/>
        <v>38.400330011041397</v>
      </c>
      <c r="BN64">
        <f t="shared" si="84"/>
        <v>259.7041121771328</v>
      </c>
      <c r="BO64">
        <f t="shared" si="85"/>
        <v>2.8010343698273973E-2</v>
      </c>
      <c r="BP64">
        <f t="shared" si="86"/>
        <v>1.564867753338864</v>
      </c>
      <c r="BQ64">
        <f t="shared" si="87"/>
        <v>683.79537627781849</v>
      </c>
      <c r="BR64" t="s">
        <v>667</v>
      </c>
      <c r="BS64">
        <v>601.41999999999996</v>
      </c>
      <c r="BT64">
        <f t="shared" si="88"/>
        <v>601.41999999999996</v>
      </c>
      <c r="BU64">
        <f t="shared" si="89"/>
        <v>0.55051829929074836</v>
      </c>
      <c r="BV64">
        <f t="shared" si="90"/>
        <v>0.62343975989799438</v>
      </c>
      <c r="BW64">
        <f t="shared" si="91"/>
        <v>0.73975516260665275</v>
      </c>
      <c r="BX64">
        <f t="shared" si="92"/>
        <v>1.3332965951892022</v>
      </c>
      <c r="BY64">
        <f t="shared" si="93"/>
        <v>0.85873878915897461</v>
      </c>
      <c r="BZ64">
        <f t="shared" si="94"/>
        <v>0.42666133057631062</v>
      </c>
      <c r="CA64">
        <f t="shared" si="95"/>
        <v>0.57333866942368938</v>
      </c>
      <c r="CB64">
        <v>1013</v>
      </c>
      <c r="CC64">
        <v>300</v>
      </c>
      <c r="CD64">
        <v>300</v>
      </c>
      <c r="CE64">
        <v>300</v>
      </c>
      <c r="CF64">
        <v>10359.9</v>
      </c>
      <c r="CG64">
        <v>1245.92</v>
      </c>
      <c r="CH64">
        <v>-7.0806699999999998E-3</v>
      </c>
      <c r="CI64">
        <v>0.85</v>
      </c>
      <c r="CJ64" t="s">
        <v>421</v>
      </c>
      <c r="CK64" t="s">
        <v>421</v>
      </c>
      <c r="CL64" t="s">
        <v>421</v>
      </c>
      <c r="CM64" t="s">
        <v>421</v>
      </c>
      <c r="CN64" t="s">
        <v>421</v>
      </c>
      <c r="CO64" t="s">
        <v>421</v>
      </c>
      <c r="CP64" t="s">
        <v>421</v>
      </c>
      <c r="CQ64" t="s">
        <v>421</v>
      </c>
      <c r="CR64" t="s">
        <v>421</v>
      </c>
      <c r="CS64" t="s">
        <v>421</v>
      </c>
      <c r="CT64">
        <f t="shared" si="96"/>
        <v>1800.21</v>
      </c>
      <c r="CU64">
        <f t="shared" si="97"/>
        <v>1513.3610999210291</v>
      </c>
      <c r="CV64">
        <f t="shared" si="98"/>
        <v>0.84065808984564527</v>
      </c>
      <c r="CW64">
        <f t="shared" si="99"/>
        <v>0.1608701134020955</v>
      </c>
      <c r="CX64">
        <v>6</v>
      </c>
      <c r="CY64">
        <v>0.5</v>
      </c>
      <c r="CZ64" t="s">
        <v>422</v>
      </c>
      <c r="DA64">
        <v>2</v>
      </c>
      <c r="DB64" t="b">
        <v>0</v>
      </c>
      <c r="DC64">
        <v>1657385606.5999999</v>
      </c>
      <c r="DD64">
        <v>949.64400000000001</v>
      </c>
      <c r="DE64">
        <v>1000.02</v>
      </c>
      <c r="DF64">
        <v>22.393599999999999</v>
      </c>
      <c r="DG64">
        <v>17.957000000000001</v>
      </c>
      <c r="DH64">
        <v>948.22</v>
      </c>
      <c r="DI64">
        <v>22.447800000000001</v>
      </c>
      <c r="DJ64">
        <v>500.15300000000002</v>
      </c>
      <c r="DK64">
        <v>99.570599999999999</v>
      </c>
      <c r="DL64">
        <v>0.100548</v>
      </c>
      <c r="DM64">
        <v>27.700299999999999</v>
      </c>
      <c r="DN64">
        <v>27.911200000000001</v>
      </c>
      <c r="DO64">
        <v>999.9</v>
      </c>
      <c r="DP64">
        <v>0</v>
      </c>
      <c r="DQ64">
        <v>0</v>
      </c>
      <c r="DR64">
        <v>10002.5</v>
      </c>
      <c r="DS64">
        <v>0</v>
      </c>
      <c r="DT64">
        <v>1950.97</v>
      </c>
      <c r="DU64">
        <v>-50.375799999999998</v>
      </c>
      <c r="DV64">
        <v>971.39700000000005</v>
      </c>
      <c r="DW64">
        <v>1018.31</v>
      </c>
      <c r="DX64">
        <v>4.4366199999999996</v>
      </c>
      <c r="DY64">
        <v>1000.02</v>
      </c>
      <c r="DZ64">
        <v>17.957000000000001</v>
      </c>
      <c r="EA64">
        <v>2.2297500000000001</v>
      </c>
      <c r="EB64">
        <v>1.78799</v>
      </c>
      <c r="EC64">
        <v>19.177700000000002</v>
      </c>
      <c r="ED64">
        <v>15.6822</v>
      </c>
      <c r="EE64">
        <v>1800.21</v>
      </c>
      <c r="EF64">
        <v>0.97800500000000001</v>
      </c>
      <c r="EG64">
        <v>2.1994900000000001E-2</v>
      </c>
      <c r="EH64">
        <v>0</v>
      </c>
      <c r="EI64">
        <v>878.59699999999998</v>
      </c>
      <c r="EJ64">
        <v>5.0001199999999999</v>
      </c>
      <c r="EK64">
        <v>16244.8</v>
      </c>
      <c r="EL64">
        <v>14419.5</v>
      </c>
      <c r="EM64">
        <v>47.686999999999998</v>
      </c>
      <c r="EN64">
        <v>48.875</v>
      </c>
      <c r="EO64">
        <v>48.561999999999998</v>
      </c>
      <c r="EP64">
        <v>48.5</v>
      </c>
      <c r="EQ64">
        <v>49.186999999999998</v>
      </c>
      <c r="ER64">
        <v>1755.72</v>
      </c>
      <c r="ES64">
        <v>39.49</v>
      </c>
      <c r="ET64">
        <v>0</v>
      </c>
      <c r="EU64">
        <v>188.89999985694891</v>
      </c>
      <c r="EV64">
        <v>0</v>
      </c>
      <c r="EW64">
        <v>878.79803846153834</v>
      </c>
      <c r="EX64">
        <v>0.1079316249422182</v>
      </c>
      <c r="EY64">
        <v>1775.3230760665001</v>
      </c>
      <c r="EZ64">
        <v>15952.73846153846</v>
      </c>
      <c r="FA64">
        <v>15</v>
      </c>
      <c r="FB64">
        <v>1657385521.0999999</v>
      </c>
      <c r="FC64" t="s">
        <v>668</v>
      </c>
      <c r="FD64">
        <v>1657385508.0999999</v>
      </c>
      <c r="FE64">
        <v>1657385521.0999999</v>
      </c>
      <c r="FF64">
        <v>53</v>
      </c>
      <c r="FG64">
        <v>0.52600000000000002</v>
      </c>
      <c r="FH64">
        <v>-2E-3</v>
      </c>
      <c r="FI64">
        <v>1.423</v>
      </c>
      <c r="FJ64">
        <v>-5.3999999999999999E-2</v>
      </c>
      <c r="FK64">
        <v>1000</v>
      </c>
      <c r="FL64">
        <v>17</v>
      </c>
      <c r="FM64">
        <v>0.04</v>
      </c>
      <c r="FN64">
        <v>0.02</v>
      </c>
      <c r="FO64">
        <v>-50.583451219512192</v>
      </c>
      <c r="FP64">
        <v>0.90072334494778883</v>
      </c>
      <c r="FQ64">
        <v>0.12660951322857231</v>
      </c>
      <c r="FR64">
        <v>0</v>
      </c>
      <c r="FS64">
        <v>4.519348048780488</v>
      </c>
      <c r="FT64">
        <v>-0.6868448780487667</v>
      </c>
      <c r="FU64">
        <v>7.1208981319655057E-2</v>
      </c>
      <c r="FV64">
        <v>0</v>
      </c>
      <c r="FW64">
        <v>0</v>
      </c>
      <c r="FX64">
        <v>2</v>
      </c>
      <c r="FY64" t="s">
        <v>493</v>
      </c>
      <c r="FZ64">
        <v>2.9328799999999999</v>
      </c>
      <c r="GA64">
        <v>2.7035</v>
      </c>
      <c r="GB64">
        <v>0.179225</v>
      </c>
      <c r="GC64">
        <v>0.185861</v>
      </c>
      <c r="GD64">
        <v>0.10940999999999999</v>
      </c>
      <c r="GE64">
        <v>9.3084100000000003E-2</v>
      </c>
      <c r="GF64">
        <v>28907.3</v>
      </c>
      <c r="GG64">
        <v>15805.9</v>
      </c>
      <c r="GH64">
        <v>31638.3</v>
      </c>
      <c r="GI64">
        <v>21112.799999999999</v>
      </c>
      <c r="GJ64">
        <v>38145</v>
      </c>
      <c r="GK64">
        <v>32582.9</v>
      </c>
      <c r="GL64">
        <v>47849.4</v>
      </c>
      <c r="GM64">
        <v>40388.300000000003</v>
      </c>
      <c r="GN64">
        <v>1.92195</v>
      </c>
      <c r="GO64">
        <v>1.92405</v>
      </c>
      <c r="GP64">
        <v>3.8549300000000002E-2</v>
      </c>
      <c r="GQ64">
        <v>0</v>
      </c>
      <c r="GR64">
        <v>27.281400000000001</v>
      </c>
      <c r="GS64">
        <v>999.9</v>
      </c>
      <c r="GT64">
        <v>59.1</v>
      </c>
      <c r="GU64">
        <v>36.299999999999997</v>
      </c>
      <c r="GV64">
        <v>36.017200000000003</v>
      </c>
      <c r="GW64">
        <v>59.544699999999999</v>
      </c>
      <c r="GX64">
        <v>20.8614</v>
      </c>
      <c r="GY64">
        <v>1</v>
      </c>
      <c r="GZ64">
        <v>0.50829000000000002</v>
      </c>
      <c r="HA64">
        <v>4.5404</v>
      </c>
      <c r="HB64">
        <v>20.087599999999998</v>
      </c>
      <c r="HC64">
        <v>5.1985700000000001</v>
      </c>
      <c r="HD64">
        <v>11.950100000000001</v>
      </c>
      <c r="HE64">
        <v>4.9955499999999997</v>
      </c>
      <c r="HF64">
        <v>3.2910300000000001</v>
      </c>
      <c r="HG64">
        <v>9999</v>
      </c>
      <c r="HH64">
        <v>9999</v>
      </c>
      <c r="HI64">
        <v>9999</v>
      </c>
      <c r="HJ64">
        <v>999.9</v>
      </c>
      <c r="HK64">
        <v>1.8760699999999999</v>
      </c>
      <c r="HL64">
        <v>1.875</v>
      </c>
      <c r="HM64">
        <v>1.87531</v>
      </c>
      <c r="HN64">
        <v>1.8791100000000001</v>
      </c>
      <c r="HO64">
        <v>1.8727100000000001</v>
      </c>
      <c r="HP64">
        <v>1.8702700000000001</v>
      </c>
      <c r="HQ64">
        <v>1.8724099999999999</v>
      </c>
      <c r="HR64">
        <v>1.87561</v>
      </c>
      <c r="HS64">
        <v>0</v>
      </c>
      <c r="HT64">
        <v>0</v>
      </c>
      <c r="HU64">
        <v>0</v>
      </c>
      <c r="HV64">
        <v>0</v>
      </c>
      <c r="HW64" t="s">
        <v>425</v>
      </c>
      <c r="HX64" t="s">
        <v>426</v>
      </c>
      <c r="HY64" t="s">
        <v>427</v>
      </c>
      <c r="HZ64" t="s">
        <v>427</v>
      </c>
      <c r="IA64" t="s">
        <v>427</v>
      </c>
      <c r="IB64" t="s">
        <v>427</v>
      </c>
      <c r="IC64">
        <v>0</v>
      </c>
      <c r="ID64">
        <v>100</v>
      </c>
      <c r="IE64">
        <v>100</v>
      </c>
      <c r="IF64">
        <v>1.4239999999999999</v>
      </c>
      <c r="IG64">
        <v>-5.4199999999999998E-2</v>
      </c>
      <c r="IH64">
        <v>1.423400000000129</v>
      </c>
      <c r="II64">
        <v>0</v>
      </c>
      <c r="IJ64">
        <v>0</v>
      </c>
      <c r="IK64">
        <v>0</v>
      </c>
      <c r="IL64">
        <v>-5.4120000000001063E-2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1.6</v>
      </c>
      <c r="IU64">
        <v>1.4</v>
      </c>
      <c r="IV64">
        <v>2.1069300000000002</v>
      </c>
      <c r="IW64">
        <v>2.36084</v>
      </c>
      <c r="IX64">
        <v>1.5490699999999999</v>
      </c>
      <c r="IY64">
        <v>2.3034699999999999</v>
      </c>
      <c r="IZ64">
        <v>1.5918000000000001</v>
      </c>
      <c r="JA64">
        <v>2.3535200000000001</v>
      </c>
      <c r="JB64">
        <v>39.341799999999999</v>
      </c>
      <c r="JC64">
        <v>23.877400000000002</v>
      </c>
      <c r="JD64">
        <v>18</v>
      </c>
      <c r="JE64">
        <v>504.36</v>
      </c>
      <c r="JF64">
        <v>483.05599999999998</v>
      </c>
      <c r="JG64">
        <v>20.418900000000001</v>
      </c>
      <c r="JH64">
        <v>33.557000000000002</v>
      </c>
      <c r="JI64">
        <v>29.9999</v>
      </c>
      <c r="JJ64">
        <v>33.667200000000001</v>
      </c>
      <c r="JK64">
        <v>33.688299999999998</v>
      </c>
      <c r="JL64">
        <v>42.207299999999996</v>
      </c>
      <c r="JM64">
        <v>52.226199999999999</v>
      </c>
      <c r="JN64">
        <v>0</v>
      </c>
      <c r="JO64">
        <v>20.47</v>
      </c>
      <c r="JP64">
        <v>1000</v>
      </c>
      <c r="JQ64">
        <v>18.0838</v>
      </c>
      <c r="JR64">
        <v>99.384500000000003</v>
      </c>
      <c r="JS64">
        <v>98.75</v>
      </c>
    </row>
    <row r="65" spans="1:279" x14ac:dyDescent="0.25">
      <c r="A65">
        <v>49</v>
      </c>
      <c r="B65">
        <v>1657385796.5</v>
      </c>
      <c r="C65">
        <v>8541.9000000953674</v>
      </c>
      <c r="D65" t="s">
        <v>669</v>
      </c>
      <c r="E65" t="s">
        <v>670</v>
      </c>
      <c r="F65" t="s">
        <v>413</v>
      </c>
      <c r="G65" t="s">
        <v>414</v>
      </c>
      <c r="H65" t="s">
        <v>416</v>
      </c>
      <c r="I65" t="s">
        <v>600</v>
      </c>
      <c r="J65" t="s">
        <v>513</v>
      </c>
      <c r="K65">
        <v>1657385796.5</v>
      </c>
      <c r="L65">
        <f t="shared" si="50"/>
        <v>2.0348655478042888E-3</v>
      </c>
      <c r="M65">
        <f t="shared" si="51"/>
        <v>2.034865547804289</v>
      </c>
      <c r="N65">
        <f t="shared" si="52"/>
        <v>38.822730195318286</v>
      </c>
      <c r="O65">
        <f t="shared" si="53"/>
        <v>1150.56</v>
      </c>
      <c r="P65">
        <f t="shared" si="54"/>
        <v>629.45556806782429</v>
      </c>
      <c r="Q65">
        <f t="shared" si="55"/>
        <v>62.73662237542036</v>
      </c>
      <c r="R65">
        <f t="shared" si="56"/>
        <v>114.67409599987199</v>
      </c>
      <c r="S65">
        <f t="shared" si="57"/>
        <v>0.12734885459679868</v>
      </c>
      <c r="T65">
        <f t="shared" si="58"/>
        <v>2.9169348133437003</v>
      </c>
      <c r="U65">
        <f t="shared" si="59"/>
        <v>0.12433879545896771</v>
      </c>
      <c r="V65">
        <f t="shared" si="60"/>
        <v>7.797626326389645E-2</v>
      </c>
      <c r="W65">
        <f t="shared" si="61"/>
        <v>289.57923884757537</v>
      </c>
      <c r="X65">
        <f t="shared" si="62"/>
        <v>28.931934842804964</v>
      </c>
      <c r="Y65">
        <f t="shared" si="63"/>
        <v>28.047799999999999</v>
      </c>
      <c r="Z65">
        <f t="shared" si="64"/>
        <v>3.8054271511041926</v>
      </c>
      <c r="AA65">
        <f t="shared" si="65"/>
        <v>59.460018148457628</v>
      </c>
      <c r="AB65">
        <f t="shared" si="66"/>
        <v>2.2236445025076002</v>
      </c>
      <c r="AC65">
        <f t="shared" si="67"/>
        <v>3.7397306152105179</v>
      </c>
      <c r="AD65">
        <f t="shared" si="68"/>
        <v>1.5817826485965925</v>
      </c>
      <c r="AE65">
        <f t="shared" si="69"/>
        <v>-89.737570658169133</v>
      </c>
      <c r="AF65">
        <f t="shared" si="70"/>
        <v>-46.941450212609737</v>
      </c>
      <c r="AG65">
        <f t="shared" si="71"/>
        <v>-3.5043008037312151</v>
      </c>
      <c r="AH65">
        <f t="shared" si="72"/>
        <v>149.39591717306527</v>
      </c>
      <c r="AI65">
        <f t="shared" si="73"/>
        <v>38.822730195318286</v>
      </c>
      <c r="AJ65">
        <f t="shared" si="74"/>
        <v>2.034865547804289</v>
      </c>
      <c r="AK65">
        <f t="shared" si="75"/>
        <v>38.750454874395381</v>
      </c>
      <c r="AL65">
        <v>1224.3485246985269</v>
      </c>
      <c r="AM65">
        <v>1176.8429696969699</v>
      </c>
      <c r="AN65">
        <v>8.8102461561838045E-3</v>
      </c>
      <c r="AO65">
        <v>67.073000348155858</v>
      </c>
      <c r="AP65">
        <f t="shared" si="76"/>
        <v>2.0174856395001863</v>
      </c>
      <c r="AQ65">
        <v>19.943416974451932</v>
      </c>
      <c r="AR65">
        <v>22.310472727272721</v>
      </c>
      <c r="AS65">
        <v>8.8062645815749252E-5</v>
      </c>
      <c r="AT65">
        <v>78.191196573460758</v>
      </c>
      <c r="AU65">
        <v>0</v>
      </c>
      <c r="AV65">
        <v>0</v>
      </c>
      <c r="AW65">
        <f t="shared" si="77"/>
        <v>1</v>
      </c>
      <c r="AX65">
        <f t="shared" si="78"/>
        <v>0</v>
      </c>
      <c r="AY65">
        <f t="shared" si="79"/>
        <v>52373.166520878192</v>
      </c>
      <c r="AZ65" t="s">
        <v>418</v>
      </c>
      <c r="BA65">
        <v>10366.9</v>
      </c>
      <c r="BB65">
        <v>993.59653846153856</v>
      </c>
      <c r="BC65">
        <v>3431.87</v>
      </c>
      <c r="BD65">
        <f t="shared" si="80"/>
        <v>0.71047955241266758</v>
      </c>
      <c r="BE65">
        <v>-3.9894345373445681</v>
      </c>
      <c r="BF65" t="s">
        <v>671</v>
      </c>
      <c r="BG65">
        <v>10360.9</v>
      </c>
      <c r="BH65">
        <v>863.99160000000006</v>
      </c>
      <c r="BI65">
        <v>1312.49</v>
      </c>
      <c r="BJ65">
        <f t="shared" si="81"/>
        <v>0.34171567021463012</v>
      </c>
      <c r="BK65">
        <v>0.5</v>
      </c>
      <c r="BL65">
        <f t="shared" si="82"/>
        <v>1513.2518999210233</v>
      </c>
      <c r="BM65">
        <f t="shared" si="83"/>
        <v>38.822730195318286</v>
      </c>
      <c r="BN65">
        <f t="shared" si="84"/>
        <v>258.55094359253741</v>
      </c>
      <c r="BO65">
        <f t="shared" si="85"/>
        <v>2.8291499078836258E-2</v>
      </c>
      <c r="BP65">
        <f t="shared" si="86"/>
        <v>1.6147780173563229</v>
      </c>
      <c r="BQ65">
        <f t="shared" si="87"/>
        <v>677.06229544995858</v>
      </c>
      <c r="BR65" t="s">
        <v>672</v>
      </c>
      <c r="BS65">
        <v>599.20000000000005</v>
      </c>
      <c r="BT65">
        <f t="shared" si="88"/>
        <v>599.20000000000005</v>
      </c>
      <c r="BU65">
        <f t="shared" si="89"/>
        <v>0.54346318829095841</v>
      </c>
      <c r="BV65">
        <f t="shared" si="90"/>
        <v>0.62877427133423991</v>
      </c>
      <c r="BW65">
        <f t="shared" si="91"/>
        <v>0.74819163545347678</v>
      </c>
      <c r="BX65">
        <f t="shared" si="92"/>
        <v>1.4064208084928294</v>
      </c>
      <c r="BY65">
        <f t="shared" si="93"/>
        <v>0.86921341409455721</v>
      </c>
      <c r="BZ65">
        <f t="shared" si="94"/>
        <v>0.43607084071590113</v>
      </c>
      <c r="CA65">
        <f t="shared" si="95"/>
        <v>0.56392915928409892</v>
      </c>
      <c r="CB65">
        <v>1015</v>
      </c>
      <c r="CC65">
        <v>300</v>
      </c>
      <c r="CD65">
        <v>300</v>
      </c>
      <c r="CE65">
        <v>300</v>
      </c>
      <c r="CF65">
        <v>10360.9</v>
      </c>
      <c r="CG65">
        <v>1223.98</v>
      </c>
      <c r="CH65">
        <v>-7.0814900000000002E-3</v>
      </c>
      <c r="CI65">
        <v>1.54</v>
      </c>
      <c r="CJ65" t="s">
        <v>421</v>
      </c>
      <c r="CK65" t="s">
        <v>421</v>
      </c>
      <c r="CL65" t="s">
        <v>421</v>
      </c>
      <c r="CM65" t="s">
        <v>421</v>
      </c>
      <c r="CN65" t="s">
        <v>421</v>
      </c>
      <c r="CO65" t="s">
        <v>421</v>
      </c>
      <c r="CP65" t="s">
        <v>421</v>
      </c>
      <c r="CQ65" t="s">
        <v>421</v>
      </c>
      <c r="CR65" t="s">
        <v>421</v>
      </c>
      <c r="CS65" t="s">
        <v>421</v>
      </c>
      <c r="CT65">
        <f t="shared" si="96"/>
        <v>1800.08</v>
      </c>
      <c r="CU65">
        <f t="shared" si="97"/>
        <v>1513.2518999210233</v>
      </c>
      <c r="CV65">
        <f t="shared" si="98"/>
        <v>0.84065813737224093</v>
      </c>
      <c r="CW65">
        <f t="shared" si="99"/>
        <v>0.16087020512842506</v>
      </c>
      <c r="CX65">
        <v>6</v>
      </c>
      <c r="CY65">
        <v>0.5</v>
      </c>
      <c r="CZ65" t="s">
        <v>422</v>
      </c>
      <c r="DA65">
        <v>2</v>
      </c>
      <c r="DB65" t="b">
        <v>0</v>
      </c>
      <c r="DC65">
        <v>1657385796.5</v>
      </c>
      <c r="DD65">
        <v>1150.56</v>
      </c>
      <c r="DE65">
        <v>1199.97</v>
      </c>
      <c r="DF65">
        <v>22.310500000000001</v>
      </c>
      <c r="DG65">
        <v>19.922499999999999</v>
      </c>
      <c r="DH65">
        <v>1148.7</v>
      </c>
      <c r="DI65">
        <v>22.351600000000001</v>
      </c>
      <c r="DJ65">
        <v>499.86599999999999</v>
      </c>
      <c r="DK65">
        <v>99.568899999999999</v>
      </c>
      <c r="DL65">
        <v>9.9171200000000001E-2</v>
      </c>
      <c r="DM65">
        <v>27.749300000000002</v>
      </c>
      <c r="DN65">
        <v>28.047799999999999</v>
      </c>
      <c r="DO65">
        <v>999.9</v>
      </c>
      <c r="DP65">
        <v>0</v>
      </c>
      <c r="DQ65">
        <v>0</v>
      </c>
      <c r="DR65">
        <v>9971.25</v>
      </c>
      <c r="DS65">
        <v>0</v>
      </c>
      <c r="DT65">
        <v>2157.2800000000002</v>
      </c>
      <c r="DU65">
        <v>-49.4114</v>
      </c>
      <c r="DV65">
        <v>1176.82</v>
      </c>
      <c r="DW65">
        <v>1224.3699999999999</v>
      </c>
      <c r="DX65">
        <v>2.3880400000000002</v>
      </c>
      <c r="DY65">
        <v>1199.97</v>
      </c>
      <c r="DZ65">
        <v>19.922499999999999</v>
      </c>
      <c r="EA65">
        <v>2.2214299999999998</v>
      </c>
      <c r="EB65">
        <v>1.98366</v>
      </c>
      <c r="EC65">
        <v>19.117699999999999</v>
      </c>
      <c r="ED65">
        <v>17.314499999999999</v>
      </c>
      <c r="EE65">
        <v>1800.08</v>
      </c>
      <c r="EF65">
        <v>0.97800100000000001</v>
      </c>
      <c r="EG65">
        <v>2.19986E-2</v>
      </c>
      <c r="EH65">
        <v>0</v>
      </c>
      <c r="EI65">
        <v>863.553</v>
      </c>
      <c r="EJ65">
        <v>5.0001199999999999</v>
      </c>
      <c r="EK65">
        <v>15968.9</v>
      </c>
      <c r="EL65">
        <v>14418.5</v>
      </c>
      <c r="EM65">
        <v>47.561999999999998</v>
      </c>
      <c r="EN65">
        <v>48.686999999999998</v>
      </c>
      <c r="EO65">
        <v>48.375</v>
      </c>
      <c r="EP65">
        <v>48.25</v>
      </c>
      <c r="EQ65">
        <v>49</v>
      </c>
      <c r="ER65">
        <v>1755.59</v>
      </c>
      <c r="ES65">
        <v>39.49</v>
      </c>
      <c r="ET65">
        <v>0</v>
      </c>
      <c r="EU65">
        <v>189.39999985694891</v>
      </c>
      <c r="EV65">
        <v>0</v>
      </c>
      <c r="EW65">
        <v>863.99160000000006</v>
      </c>
      <c r="EX65">
        <v>-1.6417692328165061</v>
      </c>
      <c r="EY65">
        <v>61.661538587671423</v>
      </c>
      <c r="EZ65">
        <v>15965.32</v>
      </c>
      <c r="FA65">
        <v>15</v>
      </c>
      <c r="FB65">
        <v>1657385693.0999999</v>
      </c>
      <c r="FC65" t="s">
        <v>673</v>
      </c>
      <c r="FD65">
        <v>1657385679.0999999</v>
      </c>
      <c r="FE65">
        <v>1657385693.0999999</v>
      </c>
      <c r="FF65">
        <v>54</v>
      </c>
      <c r="FG65">
        <v>0.443</v>
      </c>
      <c r="FH65">
        <v>1.2999999999999999E-2</v>
      </c>
      <c r="FI65">
        <v>1.867</v>
      </c>
      <c r="FJ65">
        <v>-4.1000000000000002E-2</v>
      </c>
      <c r="FK65">
        <v>1200</v>
      </c>
      <c r="FL65">
        <v>18</v>
      </c>
      <c r="FM65">
        <v>0.04</v>
      </c>
      <c r="FN65">
        <v>0.02</v>
      </c>
      <c r="FO65">
        <v>-49.615715000000002</v>
      </c>
      <c r="FP65">
        <v>1.535959474671829</v>
      </c>
      <c r="FQ65">
        <v>0.16061719016033121</v>
      </c>
      <c r="FR65">
        <v>0</v>
      </c>
      <c r="FS65">
        <v>2.4785287500000002</v>
      </c>
      <c r="FT65">
        <v>-1.0417291181988799</v>
      </c>
      <c r="FU65">
        <v>0.1033705094354164</v>
      </c>
      <c r="FV65">
        <v>0</v>
      </c>
      <c r="FW65">
        <v>0</v>
      </c>
      <c r="FX65">
        <v>2</v>
      </c>
      <c r="FY65" t="s">
        <v>493</v>
      </c>
      <c r="FZ65">
        <v>2.9321799999999998</v>
      </c>
      <c r="GA65">
        <v>2.7018399999999998</v>
      </c>
      <c r="GB65">
        <v>0.20258200000000001</v>
      </c>
      <c r="GC65">
        <v>0.20853099999999999</v>
      </c>
      <c r="GD65">
        <v>0.109074</v>
      </c>
      <c r="GE65">
        <v>0.100185</v>
      </c>
      <c r="GF65">
        <v>28085.5</v>
      </c>
      <c r="GG65">
        <v>15366.5</v>
      </c>
      <c r="GH65">
        <v>31641.200000000001</v>
      </c>
      <c r="GI65">
        <v>21114.7</v>
      </c>
      <c r="GJ65">
        <v>38163.300000000003</v>
      </c>
      <c r="GK65">
        <v>32330.2</v>
      </c>
      <c r="GL65">
        <v>47854</v>
      </c>
      <c r="GM65">
        <v>40391.9</v>
      </c>
      <c r="GN65">
        <v>1.9198999999999999</v>
      </c>
      <c r="GO65">
        <v>1.9291799999999999</v>
      </c>
      <c r="GP65">
        <v>5.1356899999999997E-2</v>
      </c>
      <c r="GQ65">
        <v>0</v>
      </c>
      <c r="GR65">
        <v>27.2088</v>
      </c>
      <c r="GS65">
        <v>999.9</v>
      </c>
      <c r="GT65">
        <v>59</v>
      </c>
      <c r="GU65">
        <v>36.4</v>
      </c>
      <c r="GV65">
        <v>36.153500000000001</v>
      </c>
      <c r="GW65">
        <v>60.614800000000002</v>
      </c>
      <c r="GX65">
        <v>20.9375</v>
      </c>
      <c r="GY65">
        <v>1</v>
      </c>
      <c r="GZ65">
        <v>0.50865300000000002</v>
      </c>
      <c r="HA65">
        <v>5.57064</v>
      </c>
      <c r="HB65">
        <v>20.055599999999998</v>
      </c>
      <c r="HC65">
        <v>5.19902</v>
      </c>
      <c r="HD65">
        <v>11.950100000000001</v>
      </c>
      <c r="HE65">
        <v>4.9957000000000003</v>
      </c>
      <c r="HF65">
        <v>3.2910300000000001</v>
      </c>
      <c r="HG65">
        <v>9999</v>
      </c>
      <c r="HH65">
        <v>9999</v>
      </c>
      <c r="HI65">
        <v>9999</v>
      </c>
      <c r="HJ65">
        <v>999.9</v>
      </c>
      <c r="HK65">
        <v>1.8760600000000001</v>
      </c>
      <c r="HL65">
        <v>1.875</v>
      </c>
      <c r="HM65">
        <v>1.87531</v>
      </c>
      <c r="HN65">
        <v>1.87907</v>
      </c>
      <c r="HO65">
        <v>1.8726700000000001</v>
      </c>
      <c r="HP65">
        <v>1.8702700000000001</v>
      </c>
      <c r="HQ65">
        <v>1.8724099999999999</v>
      </c>
      <c r="HR65">
        <v>1.87561</v>
      </c>
      <c r="HS65">
        <v>0</v>
      </c>
      <c r="HT65">
        <v>0</v>
      </c>
      <c r="HU65">
        <v>0</v>
      </c>
      <c r="HV65">
        <v>0</v>
      </c>
      <c r="HW65" t="s">
        <v>425</v>
      </c>
      <c r="HX65" t="s">
        <v>426</v>
      </c>
      <c r="HY65" t="s">
        <v>427</v>
      </c>
      <c r="HZ65" t="s">
        <v>427</v>
      </c>
      <c r="IA65" t="s">
        <v>427</v>
      </c>
      <c r="IB65" t="s">
        <v>427</v>
      </c>
      <c r="IC65">
        <v>0</v>
      </c>
      <c r="ID65">
        <v>100</v>
      </c>
      <c r="IE65">
        <v>100</v>
      </c>
      <c r="IF65">
        <v>1.86</v>
      </c>
      <c r="IG65">
        <v>-4.1099999999999998E-2</v>
      </c>
      <c r="IH65">
        <v>1.8665000000000871</v>
      </c>
      <c r="II65">
        <v>0</v>
      </c>
      <c r="IJ65">
        <v>0</v>
      </c>
      <c r="IK65">
        <v>0</v>
      </c>
      <c r="IL65">
        <v>-4.1110000000003311E-2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2</v>
      </c>
      <c r="IU65">
        <v>1.7</v>
      </c>
      <c r="IV65">
        <v>2.4475099999999999</v>
      </c>
      <c r="IW65">
        <v>2.36206</v>
      </c>
      <c r="IX65">
        <v>1.5490699999999999</v>
      </c>
      <c r="IY65">
        <v>2.3022499999999999</v>
      </c>
      <c r="IZ65">
        <v>1.5918000000000001</v>
      </c>
      <c r="JA65">
        <v>2.34131</v>
      </c>
      <c r="JB65">
        <v>39.316899999999997</v>
      </c>
      <c r="JC65">
        <v>23.8598</v>
      </c>
      <c r="JD65">
        <v>18</v>
      </c>
      <c r="JE65">
        <v>503.01499999999999</v>
      </c>
      <c r="JF65">
        <v>486.67399999999998</v>
      </c>
      <c r="JG65">
        <v>19.876200000000001</v>
      </c>
      <c r="JH65">
        <v>33.499899999999997</v>
      </c>
      <c r="JI65">
        <v>30</v>
      </c>
      <c r="JJ65">
        <v>33.665100000000002</v>
      </c>
      <c r="JK65">
        <v>33.699199999999998</v>
      </c>
      <c r="JL65">
        <v>49.0062</v>
      </c>
      <c r="JM65">
        <v>47.794600000000003</v>
      </c>
      <c r="JN65">
        <v>0</v>
      </c>
      <c r="JO65">
        <v>19.8416</v>
      </c>
      <c r="JP65">
        <v>1200</v>
      </c>
      <c r="JQ65">
        <v>19.789200000000001</v>
      </c>
      <c r="JR65">
        <v>99.393799999999999</v>
      </c>
      <c r="JS65">
        <v>98.758899999999997</v>
      </c>
    </row>
    <row r="66" spans="1:279" x14ac:dyDescent="0.25">
      <c r="A66">
        <v>50</v>
      </c>
      <c r="B66">
        <v>1657385980.5</v>
      </c>
      <c r="C66">
        <v>8725.9000000953674</v>
      </c>
      <c r="D66" t="s">
        <v>674</v>
      </c>
      <c r="E66" t="s">
        <v>675</v>
      </c>
      <c r="F66" t="s">
        <v>413</v>
      </c>
      <c r="G66" t="s">
        <v>414</v>
      </c>
      <c r="H66" t="s">
        <v>416</v>
      </c>
      <c r="I66" t="s">
        <v>600</v>
      </c>
      <c r="J66" t="s">
        <v>513</v>
      </c>
      <c r="K66">
        <v>1657385980.5</v>
      </c>
      <c r="L66">
        <f t="shared" si="50"/>
        <v>2.5909586222331916E-3</v>
      </c>
      <c r="M66">
        <f t="shared" si="51"/>
        <v>2.5909586222331917</v>
      </c>
      <c r="N66">
        <f t="shared" si="52"/>
        <v>37.628826236106619</v>
      </c>
      <c r="O66">
        <f t="shared" si="53"/>
        <v>1449.96</v>
      </c>
      <c r="P66">
        <f t="shared" si="54"/>
        <v>1024.505041529909</v>
      </c>
      <c r="Q66">
        <f t="shared" si="55"/>
        <v>102.1161886923439</v>
      </c>
      <c r="R66">
        <f t="shared" si="56"/>
        <v>144.52285050276001</v>
      </c>
      <c r="S66">
        <f t="shared" si="57"/>
        <v>0.15749980406519284</v>
      </c>
      <c r="T66">
        <f t="shared" si="58"/>
        <v>2.9183299978322204</v>
      </c>
      <c r="U66">
        <f t="shared" si="59"/>
        <v>0.15292540295214588</v>
      </c>
      <c r="V66">
        <f t="shared" si="60"/>
        <v>9.5978302028322637E-2</v>
      </c>
      <c r="W66">
        <f t="shared" si="61"/>
        <v>289.56487484756775</v>
      </c>
      <c r="X66">
        <f t="shared" si="62"/>
        <v>28.520850796663098</v>
      </c>
      <c r="Y66">
        <f t="shared" si="63"/>
        <v>27.941299999999998</v>
      </c>
      <c r="Z66">
        <f t="shared" si="64"/>
        <v>3.781873074976084</v>
      </c>
      <c r="AA66">
        <f t="shared" si="65"/>
        <v>58.209380484267172</v>
      </c>
      <c r="AB66">
        <f t="shared" si="66"/>
        <v>2.1433329993835</v>
      </c>
      <c r="AC66">
        <f t="shared" si="67"/>
        <v>3.682109277838475</v>
      </c>
      <c r="AD66">
        <f t="shared" si="68"/>
        <v>1.6385400755925841</v>
      </c>
      <c r="AE66">
        <f t="shared" si="69"/>
        <v>-114.26127524048376</v>
      </c>
      <c r="AF66">
        <f t="shared" si="70"/>
        <v>-71.99558393141649</v>
      </c>
      <c r="AG66">
        <f t="shared" si="71"/>
        <v>-5.3621302856372379</v>
      </c>
      <c r="AH66">
        <f t="shared" si="72"/>
        <v>97.945885390030242</v>
      </c>
      <c r="AI66">
        <f t="shared" si="73"/>
        <v>37.628826236106619</v>
      </c>
      <c r="AJ66">
        <f t="shared" si="74"/>
        <v>2.5909586222331917</v>
      </c>
      <c r="AK66">
        <f t="shared" si="75"/>
        <v>37.659491380306953</v>
      </c>
      <c r="AL66">
        <v>1528.011854370814</v>
      </c>
      <c r="AM66">
        <v>1481.812424242424</v>
      </c>
      <c r="AN66">
        <v>3.3524817123488621E-2</v>
      </c>
      <c r="AO66">
        <v>67.07140691846098</v>
      </c>
      <c r="AP66">
        <f t="shared" si="76"/>
        <v>2.6783301352954356</v>
      </c>
      <c r="AQ66">
        <v>18.360723857067558</v>
      </c>
      <c r="AR66">
        <v>21.50409030303031</v>
      </c>
      <c r="AS66">
        <v>1.219858366926739E-5</v>
      </c>
      <c r="AT66">
        <v>78.185505162571872</v>
      </c>
      <c r="AU66">
        <v>0</v>
      </c>
      <c r="AV66">
        <v>0</v>
      </c>
      <c r="AW66">
        <f t="shared" si="77"/>
        <v>1</v>
      </c>
      <c r="AX66">
        <f t="shared" si="78"/>
        <v>0</v>
      </c>
      <c r="AY66">
        <f t="shared" si="79"/>
        <v>52459.670010157643</v>
      </c>
      <c r="AZ66" t="s">
        <v>418</v>
      </c>
      <c r="BA66">
        <v>10366.9</v>
      </c>
      <c r="BB66">
        <v>993.59653846153856</v>
      </c>
      <c r="BC66">
        <v>3431.87</v>
      </c>
      <c r="BD66">
        <f t="shared" si="80"/>
        <v>0.71047955241266758</v>
      </c>
      <c r="BE66">
        <v>-3.9894345373445681</v>
      </c>
      <c r="BF66" t="s">
        <v>676</v>
      </c>
      <c r="BG66">
        <v>10360.299999999999</v>
      </c>
      <c r="BH66">
        <v>843.0462</v>
      </c>
      <c r="BI66">
        <v>1259.1099999999999</v>
      </c>
      <c r="BJ66">
        <f t="shared" si="81"/>
        <v>0.3304427730698668</v>
      </c>
      <c r="BK66">
        <v>0.5</v>
      </c>
      <c r="BL66">
        <f t="shared" si="82"/>
        <v>1513.1762999210193</v>
      </c>
      <c r="BM66">
        <f t="shared" si="83"/>
        <v>37.628826236106619</v>
      </c>
      <c r="BN66">
        <f t="shared" si="84"/>
        <v>250.00908634475104</v>
      </c>
      <c r="BO66">
        <f t="shared" si="85"/>
        <v>2.7503907360711014E-2</v>
      </c>
      <c r="BP66">
        <f t="shared" si="86"/>
        <v>1.7256315969216354</v>
      </c>
      <c r="BQ66">
        <f t="shared" si="87"/>
        <v>662.57189027087111</v>
      </c>
      <c r="BR66" t="s">
        <v>677</v>
      </c>
      <c r="BS66">
        <v>589.70000000000005</v>
      </c>
      <c r="BT66">
        <f t="shared" si="88"/>
        <v>589.70000000000005</v>
      </c>
      <c r="BU66">
        <f t="shared" si="89"/>
        <v>0.53165331067182375</v>
      </c>
      <c r="BV66">
        <f t="shared" si="90"/>
        <v>0.62153807083849955</v>
      </c>
      <c r="BW66">
        <f t="shared" si="91"/>
        <v>0.76447221665136156</v>
      </c>
      <c r="BX66">
        <f t="shared" si="92"/>
        <v>1.5670158401355871</v>
      </c>
      <c r="BY66">
        <f t="shared" si="93"/>
        <v>0.89110595438670281</v>
      </c>
      <c r="BZ66">
        <f t="shared" si="94"/>
        <v>0.43475790576300943</v>
      </c>
      <c r="CA66">
        <f t="shared" si="95"/>
        <v>0.56524209423699057</v>
      </c>
      <c r="CB66">
        <v>1017</v>
      </c>
      <c r="CC66">
        <v>300</v>
      </c>
      <c r="CD66">
        <v>300</v>
      </c>
      <c r="CE66">
        <v>300</v>
      </c>
      <c r="CF66">
        <v>10360.299999999999</v>
      </c>
      <c r="CG66">
        <v>1179.23</v>
      </c>
      <c r="CH66">
        <v>-7.0807400000000003E-3</v>
      </c>
      <c r="CI66">
        <v>1.02</v>
      </c>
      <c r="CJ66" t="s">
        <v>421</v>
      </c>
      <c r="CK66" t="s">
        <v>421</v>
      </c>
      <c r="CL66" t="s">
        <v>421</v>
      </c>
      <c r="CM66" t="s">
        <v>421</v>
      </c>
      <c r="CN66" t="s">
        <v>421</v>
      </c>
      <c r="CO66" t="s">
        <v>421</v>
      </c>
      <c r="CP66" t="s">
        <v>421</v>
      </c>
      <c r="CQ66" t="s">
        <v>421</v>
      </c>
      <c r="CR66" t="s">
        <v>421</v>
      </c>
      <c r="CS66" t="s">
        <v>421</v>
      </c>
      <c r="CT66">
        <f t="shared" si="96"/>
        <v>1799.99</v>
      </c>
      <c r="CU66">
        <f t="shared" si="97"/>
        <v>1513.1762999210193</v>
      </c>
      <c r="CV66">
        <f t="shared" si="98"/>
        <v>0.84065817027929013</v>
      </c>
      <c r="CW66">
        <f t="shared" si="99"/>
        <v>0.16087026863903006</v>
      </c>
      <c r="CX66">
        <v>6</v>
      </c>
      <c r="CY66">
        <v>0.5</v>
      </c>
      <c r="CZ66" t="s">
        <v>422</v>
      </c>
      <c r="DA66">
        <v>2</v>
      </c>
      <c r="DB66" t="b">
        <v>0</v>
      </c>
      <c r="DC66">
        <v>1657385980.5</v>
      </c>
      <c r="DD66">
        <v>1449.96</v>
      </c>
      <c r="DE66">
        <v>1499.6</v>
      </c>
      <c r="DF66">
        <v>21.503499999999999</v>
      </c>
      <c r="DG66">
        <v>18.462599999999998</v>
      </c>
      <c r="DH66">
        <v>1447.63</v>
      </c>
      <c r="DI66">
        <v>21.511900000000001</v>
      </c>
      <c r="DJ66">
        <v>500.22899999999998</v>
      </c>
      <c r="DK66">
        <v>99.573400000000007</v>
      </c>
      <c r="DL66">
        <v>0.100281</v>
      </c>
      <c r="DM66">
        <v>27.483699999999999</v>
      </c>
      <c r="DN66">
        <v>27.941299999999998</v>
      </c>
      <c r="DO66">
        <v>999.9</v>
      </c>
      <c r="DP66">
        <v>0</v>
      </c>
      <c r="DQ66">
        <v>0</v>
      </c>
      <c r="DR66">
        <v>9978.75</v>
      </c>
      <c r="DS66">
        <v>0</v>
      </c>
      <c r="DT66">
        <v>2239.3000000000002</v>
      </c>
      <c r="DU66">
        <v>-49.634599999999999</v>
      </c>
      <c r="DV66">
        <v>1481.83</v>
      </c>
      <c r="DW66">
        <v>1527.81</v>
      </c>
      <c r="DX66">
        <v>3.0409000000000002</v>
      </c>
      <c r="DY66">
        <v>1499.6</v>
      </c>
      <c r="DZ66">
        <v>18.462599999999998</v>
      </c>
      <c r="EA66">
        <v>2.1411799999999999</v>
      </c>
      <c r="EB66">
        <v>1.8383799999999999</v>
      </c>
      <c r="EC66">
        <v>18.5289</v>
      </c>
      <c r="ED66">
        <v>16.117000000000001</v>
      </c>
      <c r="EE66">
        <v>1799.99</v>
      </c>
      <c r="EF66">
        <v>0.97800100000000001</v>
      </c>
      <c r="EG66">
        <v>2.19986E-2</v>
      </c>
      <c r="EH66">
        <v>0</v>
      </c>
      <c r="EI66">
        <v>842.24199999999996</v>
      </c>
      <c r="EJ66">
        <v>5.0001199999999999</v>
      </c>
      <c r="EK66">
        <v>15659.3</v>
      </c>
      <c r="EL66">
        <v>14417.8</v>
      </c>
      <c r="EM66">
        <v>47.5</v>
      </c>
      <c r="EN66">
        <v>48.811999999999998</v>
      </c>
      <c r="EO66">
        <v>48.375</v>
      </c>
      <c r="EP66">
        <v>48.25</v>
      </c>
      <c r="EQ66">
        <v>48.936999999999998</v>
      </c>
      <c r="ER66">
        <v>1755.5</v>
      </c>
      <c r="ES66">
        <v>39.49</v>
      </c>
      <c r="ET66">
        <v>0</v>
      </c>
      <c r="EU66">
        <v>183.79999995231631</v>
      </c>
      <c r="EV66">
        <v>0</v>
      </c>
      <c r="EW66">
        <v>843.0462</v>
      </c>
      <c r="EX66">
        <v>-6.0834615305071473</v>
      </c>
      <c r="EY66">
        <v>-39.61538450353347</v>
      </c>
      <c r="EZ66">
        <v>15658.32</v>
      </c>
      <c r="FA66">
        <v>15</v>
      </c>
      <c r="FB66">
        <v>1657385885</v>
      </c>
      <c r="FC66" t="s">
        <v>678</v>
      </c>
      <c r="FD66">
        <v>1657385885</v>
      </c>
      <c r="FE66">
        <v>1657385879</v>
      </c>
      <c r="FF66">
        <v>55</v>
      </c>
      <c r="FG66">
        <v>0.47</v>
      </c>
      <c r="FH66">
        <v>3.3000000000000002E-2</v>
      </c>
      <c r="FI66">
        <v>2.3340000000000001</v>
      </c>
      <c r="FJ66">
        <v>-8.0000000000000002E-3</v>
      </c>
      <c r="FK66">
        <v>1500</v>
      </c>
      <c r="FL66">
        <v>19</v>
      </c>
      <c r="FM66">
        <v>0.04</v>
      </c>
      <c r="FN66">
        <v>0.02</v>
      </c>
      <c r="FO66">
        <v>-50.099039024390237</v>
      </c>
      <c r="FP66">
        <v>7.2031358885010735E-2</v>
      </c>
      <c r="FQ66">
        <v>0.17592796873838479</v>
      </c>
      <c r="FR66">
        <v>1</v>
      </c>
      <c r="FS66">
        <v>3.2069217073170728</v>
      </c>
      <c r="FT66">
        <v>-3.0519930313587108E-2</v>
      </c>
      <c r="FU66">
        <v>6.3529415537595529E-2</v>
      </c>
      <c r="FV66">
        <v>1</v>
      </c>
      <c r="FW66">
        <v>2</v>
      </c>
      <c r="FX66">
        <v>2</v>
      </c>
      <c r="FY66" t="s">
        <v>424</v>
      </c>
      <c r="FZ66">
        <v>2.9330099999999999</v>
      </c>
      <c r="GA66">
        <v>2.70302</v>
      </c>
      <c r="GB66">
        <v>0.23366799999999999</v>
      </c>
      <c r="GC66">
        <v>0.23883199999999999</v>
      </c>
      <c r="GD66">
        <v>0.10610899999999999</v>
      </c>
      <c r="GE66">
        <v>9.4922599999999996E-2</v>
      </c>
      <c r="GF66">
        <v>26981.5</v>
      </c>
      <c r="GG66">
        <v>14773.5</v>
      </c>
      <c r="GH66">
        <v>31635.599999999999</v>
      </c>
      <c r="GI66">
        <v>21111.7</v>
      </c>
      <c r="GJ66">
        <v>38285.800000000003</v>
      </c>
      <c r="GK66">
        <v>32515.7</v>
      </c>
      <c r="GL66">
        <v>47846.1</v>
      </c>
      <c r="GM66">
        <v>40386.1</v>
      </c>
      <c r="GN66">
        <v>1.9212199999999999</v>
      </c>
      <c r="GO66">
        <v>1.9241200000000001</v>
      </c>
      <c r="GP66">
        <v>4.7698600000000001E-2</v>
      </c>
      <c r="GQ66">
        <v>0</v>
      </c>
      <c r="GR66">
        <v>27.161999999999999</v>
      </c>
      <c r="GS66">
        <v>999.9</v>
      </c>
      <c r="GT66">
        <v>58.9</v>
      </c>
      <c r="GU66">
        <v>36.5</v>
      </c>
      <c r="GV66">
        <v>36.290399999999998</v>
      </c>
      <c r="GW66">
        <v>59.7348</v>
      </c>
      <c r="GX66">
        <v>20.713100000000001</v>
      </c>
      <c r="GY66">
        <v>1</v>
      </c>
      <c r="GZ66">
        <v>0.51539400000000002</v>
      </c>
      <c r="HA66">
        <v>4.96286</v>
      </c>
      <c r="HB66">
        <v>20.076000000000001</v>
      </c>
      <c r="HC66">
        <v>5.19468</v>
      </c>
      <c r="HD66">
        <v>11.950100000000001</v>
      </c>
      <c r="HE66">
        <v>4.9950000000000001</v>
      </c>
      <c r="HF66">
        <v>3.2909799999999998</v>
      </c>
      <c r="HG66">
        <v>9999</v>
      </c>
      <c r="HH66">
        <v>9999</v>
      </c>
      <c r="HI66">
        <v>9999</v>
      </c>
      <c r="HJ66">
        <v>999.9</v>
      </c>
      <c r="HK66">
        <v>1.8760699999999999</v>
      </c>
      <c r="HL66">
        <v>1.875</v>
      </c>
      <c r="HM66">
        <v>1.87531</v>
      </c>
      <c r="HN66">
        <v>1.8791199999999999</v>
      </c>
      <c r="HO66">
        <v>1.8727100000000001</v>
      </c>
      <c r="HP66">
        <v>1.8702799999999999</v>
      </c>
      <c r="HQ66">
        <v>1.8724099999999999</v>
      </c>
      <c r="HR66">
        <v>1.87561</v>
      </c>
      <c r="HS66">
        <v>0</v>
      </c>
      <c r="HT66">
        <v>0</v>
      </c>
      <c r="HU66">
        <v>0</v>
      </c>
      <c r="HV66">
        <v>0</v>
      </c>
      <c r="HW66" t="s">
        <v>425</v>
      </c>
      <c r="HX66" t="s">
        <v>426</v>
      </c>
      <c r="HY66" t="s">
        <v>427</v>
      </c>
      <c r="HZ66" t="s">
        <v>427</v>
      </c>
      <c r="IA66" t="s">
        <v>427</v>
      </c>
      <c r="IB66" t="s">
        <v>427</v>
      </c>
      <c r="IC66">
        <v>0</v>
      </c>
      <c r="ID66">
        <v>100</v>
      </c>
      <c r="IE66">
        <v>100</v>
      </c>
      <c r="IF66">
        <v>2.33</v>
      </c>
      <c r="IG66">
        <v>-8.3999999999999995E-3</v>
      </c>
      <c r="IH66">
        <v>2.334499999999935</v>
      </c>
      <c r="II66">
        <v>0</v>
      </c>
      <c r="IJ66">
        <v>0</v>
      </c>
      <c r="IK66">
        <v>0</v>
      </c>
      <c r="IL66">
        <v>-8.3699999999993224E-3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1.6</v>
      </c>
      <c r="IU66">
        <v>1.7</v>
      </c>
      <c r="IV66">
        <v>2.9284699999999999</v>
      </c>
      <c r="IW66">
        <v>2.3547400000000001</v>
      </c>
      <c r="IX66">
        <v>1.5490699999999999</v>
      </c>
      <c r="IY66">
        <v>2.3034699999999999</v>
      </c>
      <c r="IZ66">
        <v>1.5918000000000001</v>
      </c>
      <c r="JA66">
        <v>2.3132299999999999</v>
      </c>
      <c r="JB66">
        <v>39.541600000000003</v>
      </c>
      <c r="JC66">
        <v>23.868600000000001</v>
      </c>
      <c r="JD66">
        <v>18</v>
      </c>
      <c r="JE66">
        <v>504.54399999999998</v>
      </c>
      <c r="JF66">
        <v>483.81200000000001</v>
      </c>
      <c r="JG66">
        <v>19.748999999999999</v>
      </c>
      <c r="JH66">
        <v>33.618499999999997</v>
      </c>
      <c r="JI66">
        <v>30.001000000000001</v>
      </c>
      <c r="JJ66">
        <v>33.753300000000003</v>
      </c>
      <c r="JK66">
        <v>33.780799999999999</v>
      </c>
      <c r="JL66">
        <v>58.637</v>
      </c>
      <c r="JM66">
        <v>50.877000000000002</v>
      </c>
      <c r="JN66">
        <v>0</v>
      </c>
      <c r="JO66">
        <v>19.767299999999999</v>
      </c>
      <c r="JP66">
        <v>1500</v>
      </c>
      <c r="JQ66">
        <v>18.797999999999998</v>
      </c>
      <c r="JR66">
        <v>99.376999999999995</v>
      </c>
      <c r="JS66">
        <v>98.744699999999995</v>
      </c>
    </row>
    <row r="67" spans="1:279" x14ac:dyDescent="0.25">
      <c r="A67">
        <v>51</v>
      </c>
      <c r="B67">
        <v>1657386170</v>
      </c>
      <c r="C67">
        <v>8915.4000000953674</v>
      </c>
      <c r="D67" t="s">
        <v>679</v>
      </c>
      <c r="E67" t="s">
        <v>680</v>
      </c>
      <c r="F67" t="s">
        <v>413</v>
      </c>
      <c r="G67" t="s">
        <v>414</v>
      </c>
      <c r="H67" t="s">
        <v>416</v>
      </c>
      <c r="I67" t="s">
        <v>600</v>
      </c>
      <c r="J67" t="s">
        <v>513</v>
      </c>
      <c r="K67">
        <v>1657386170</v>
      </c>
      <c r="L67">
        <f t="shared" si="50"/>
        <v>1.1969381329744485E-3</v>
      </c>
      <c r="M67">
        <f t="shared" si="51"/>
        <v>1.1969381329744486</v>
      </c>
      <c r="N67">
        <f t="shared" si="52"/>
        <v>37.277699807189187</v>
      </c>
      <c r="O67">
        <f t="shared" si="53"/>
        <v>1752.8</v>
      </c>
      <c r="P67">
        <f t="shared" si="54"/>
        <v>881.11868441583511</v>
      </c>
      <c r="Q67">
        <f t="shared" si="55"/>
        <v>87.825004746183083</v>
      </c>
      <c r="R67">
        <f t="shared" si="56"/>
        <v>174.70934511071999</v>
      </c>
      <c r="S67">
        <f t="shared" si="57"/>
        <v>7.2153894759539317E-2</v>
      </c>
      <c r="T67">
        <f t="shared" si="58"/>
        <v>2.9251490956308257</v>
      </c>
      <c r="U67">
        <f t="shared" si="59"/>
        <v>7.1179526447821911E-2</v>
      </c>
      <c r="V67">
        <f t="shared" si="60"/>
        <v>4.4573650907518213E-2</v>
      </c>
      <c r="W67">
        <f t="shared" si="61"/>
        <v>289.53397184759024</v>
      </c>
      <c r="X67">
        <f t="shared" si="62"/>
        <v>28.89622671078499</v>
      </c>
      <c r="Y67">
        <f t="shared" si="63"/>
        <v>28.044499999999999</v>
      </c>
      <c r="Z67">
        <f t="shared" si="64"/>
        <v>3.8046953896249991</v>
      </c>
      <c r="AA67">
        <f t="shared" si="65"/>
        <v>59.123830205833769</v>
      </c>
      <c r="AB67">
        <f t="shared" si="66"/>
        <v>2.1789030271504797</v>
      </c>
      <c r="AC67">
        <f t="shared" si="67"/>
        <v>3.6853211633360763</v>
      </c>
      <c r="AD67">
        <f t="shared" si="68"/>
        <v>1.6257923624745194</v>
      </c>
      <c r="AE67">
        <f t="shared" si="69"/>
        <v>-52.784971664173177</v>
      </c>
      <c r="AF67">
        <f t="shared" si="70"/>
        <v>-86.088778308027983</v>
      </c>
      <c r="AG67">
        <f t="shared" si="71"/>
        <v>-6.4005952502782817</v>
      </c>
      <c r="AH67">
        <f t="shared" si="72"/>
        <v>144.2596266251108</v>
      </c>
      <c r="AI67">
        <f t="shared" si="73"/>
        <v>37.277699807189187</v>
      </c>
      <c r="AJ67">
        <f t="shared" si="74"/>
        <v>1.1969381329744486</v>
      </c>
      <c r="AK67">
        <f t="shared" si="75"/>
        <v>37.6262906046111</v>
      </c>
      <c r="AL67">
        <v>1837.9000565671929</v>
      </c>
      <c r="AM67">
        <v>1792.008848484847</v>
      </c>
      <c r="AN67">
        <v>-3.9691385202691588E-2</v>
      </c>
      <c r="AO67">
        <v>67.072188682205635</v>
      </c>
      <c r="AP67">
        <f t="shared" si="76"/>
        <v>1.1489099219999002</v>
      </c>
      <c r="AQ67">
        <v>20.511401491541221</v>
      </c>
      <c r="AR67">
        <v>21.862445454545451</v>
      </c>
      <c r="AS67">
        <v>-3.5821988877069919E-4</v>
      </c>
      <c r="AT67">
        <v>78.188273974869304</v>
      </c>
      <c r="AU67">
        <v>0</v>
      </c>
      <c r="AV67">
        <v>0</v>
      </c>
      <c r="AW67">
        <f t="shared" si="77"/>
        <v>1</v>
      </c>
      <c r="AX67">
        <f t="shared" si="78"/>
        <v>0</v>
      </c>
      <c r="AY67">
        <f t="shared" si="79"/>
        <v>52653.339667190681</v>
      </c>
      <c r="AZ67" t="s">
        <v>418</v>
      </c>
      <c r="BA67">
        <v>10366.9</v>
      </c>
      <c r="BB67">
        <v>993.59653846153856</v>
      </c>
      <c r="BC67">
        <v>3431.87</v>
      </c>
      <c r="BD67">
        <f t="shared" si="80"/>
        <v>0.71047955241266758</v>
      </c>
      <c r="BE67">
        <v>-3.9894345373445681</v>
      </c>
      <c r="BF67" t="s">
        <v>681</v>
      </c>
      <c r="BG67">
        <v>10359.5</v>
      </c>
      <c r="BH67">
        <v>831.24442307692323</v>
      </c>
      <c r="BI67">
        <v>1235.07</v>
      </c>
      <c r="BJ67">
        <f t="shared" si="81"/>
        <v>0.32696574034109538</v>
      </c>
      <c r="BK67">
        <v>0.5</v>
      </c>
      <c r="BL67">
        <f t="shared" si="82"/>
        <v>1513.0163999210311</v>
      </c>
      <c r="BM67">
        <f t="shared" si="83"/>
        <v>37.277699807189187</v>
      </c>
      <c r="BN67">
        <f t="shared" si="84"/>
        <v>247.35226367419938</v>
      </c>
      <c r="BO67">
        <f t="shared" si="85"/>
        <v>2.727474358287697E-2</v>
      </c>
      <c r="BP67">
        <f t="shared" si="86"/>
        <v>1.7786846089695323</v>
      </c>
      <c r="BQ67">
        <f t="shared" si="87"/>
        <v>655.85420685661711</v>
      </c>
      <c r="BR67" t="s">
        <v>682</v>
      </c>
      <c r="BS67">
        <v>584.65</v>
      </c>
      <c r="BT67">
        <f t="shared" si="88"/>
        <v>584.65</v>
      </c>
      <c r="BU67">
        <f t="shared" si="89"/>
        <v>0.52662602119717916</v>
      </c>
      <c r="BV67">
        <f t="shared" si="90"/>
        <v>0.62086894148869454</v>
      </c>
      <c r="BW67">
        <f t="shared" si="91"/>
        <v>0.77155962658312327</v>
      </c>
      <c r="BX67">
        <f t="shared" si="92"/>
        <v>1.6723393715824801</v>
      </c>
      <c r="BY67">
        <f t="shared" si="93"/>
        <v>0.90096538991729813</v>
      </c>
      <c r="BZ67">
        <f t="shared" si="94"/>
        <v>0.43668386405255211</v>
      </c>
      <c r="CA67">
        <f t="shared" si="95"/>
        <v>0.56331613594744789</v>
      </c>
      <c r="CB67">
        <v>1019</v>
      </c>
      <c r="CC67">
        <v>300</v>
      </c>
      <c r="CD67">
        <v>300</v>
      </c>
      <c r="CE67">
        <v>300</v>
      </c>
      <c r="CF67">
        <v>10359.5</v>
      </c>
      <c r="CG67">
        <v>1159.02</v>
      </c>
      <c r="CH67">
        <v>-7.0805599999999996E-3</v>
      </c>
      <c r="CI67">
        <v>1.63</v>
      </c>
      <c r="CJ67" t="s">
        <v>421</v>
      </c>
      <c r="CK67" t="s">
        <v>421</v>
      </c>
      <c r="CL67" t="s">
        <v>421</v>
      </c>
      <c r="CM67" t="s">
        <v>421</v>
      </c>
      <c r="CN67" t="s">
        <v>421</v>
      </c>
      <c r="CO67" t="s">
        <v>421</v>
      </c>
      <c r="CP67" t="s">
        <v>421</v>
      </c>
      <c r="CQ67" t="s">
        <v>421</v>
      </c>
      <c r="CR67" t="s">
        <v>421</v>
      </c>
      <c r="CS67" t="s">
        <v>421</v>
      </c>
      <c r="CT67">
        <f t="shared" si="96"/>
        <v>1799.8</v>
      </c>
      <c r="CU67">
        <f t="shared" si="97"/>
        <v>1513.0163999210311</v>
      </c>
      <c r="CV67">
        <f t="shared" si="98"/>
        <v>0.840658073075359</v>
      </c>
      <c r="CW67">
        <f t="shared" si="99"/>
        <v>0.16087008103544295</v>
      </c>
      <c r="CX67">
        <v>6</v>
      </c>
      <c r="CY67">
        <v>0.5</v>
      </c>
      <c r="CZ67" t="s">
        <v>422</v>
      </c>
      <c r="DA67">
        <v>2</v>
      </c>
      <c r="DB67" t="b">
        <v>0</v>
      </c>
      <c r="DC67">
        <v>1657386170</v>
      </c>
      <c r="DD67">
        <v>1752.8</v>
      </c>
      <c r="DE67">
        <v>1800.06</v>
      </c>
      <c r="DF67">
        <v>21.860199999999999</v>
      </c>
      <c r="DG67">
        <v>20.454999999999998</v>
      </c>
      <c r="DH67">
        <v>1749.67</v>
      </c>
      <c r="DI67">
        <v>21.8688</v>
      </c>
      <c r="DJ67">
        <v>499.90300000000002</v>
      </c>
      <c r="DK67">
        <v>99.575100000000006</v>
      </c>
      <c r="DL67">
        <v>9.9332400000000001E-2</v>
      </c>
      <c r="DM67">
        <v>27.4986</v>
      </c>
      <c r="DN67">
        <v>28.044499999999999</v>
      </c>
      <c r="DO67">
        <v>999.9</v>
      </c>
      <c r="DP67">
        <v>0</v>
      </c>
      <c r="DQ67">
        <v>0</v>
      </c>
      <c r="DR67">
        <v>10017.5</v>
      </c>
      <c r="DS67">
        <v>0</v>
      </c>
      <c r="DT67">
        <v>1345.91</v>
      </c>
      <c r="DU67">
        <v>-47.257899999999999</v>
      </c>
      <c r="DV67">
        <v>1791.97</v>
      </c>
      <c r="DW67">
        <v>1837.65</v>
      </c>
      <c r="DX67">
        <v>1.4051800000000001</v>
      </c>
      <c r="DY67">
        <v>1800.06</v>
      </c>
      <c r="DZ67">
        <v>20.454999999999998</v>
      </c>
      <c r="EA67">
        <v>2.1767300000000001</v>
      </c>
      <c r="EB67">
        <v>2.03681</v>
      </c>
      <c r="EC67">
        <v>18.792100000000001</v>
      </c>
      <c r="ED67">
        <v>17.733499999999999</v>
      </c>
      <c r="EE67">
        <v>1799.8</v>
      </c>
      <c r="EF67">
        <v>0.97800100000000001</v>
      </c>
      <c r="EG67">
        <v>2.19986E-2</v>
      </c>
      <c r="EH67">
        <v>0</v>
      </c>
      <c r="EI67">
        <v>831.673</v>
      </c>
      <c r="EJ67">
        <v>5.0001199999999999</v>
      </c>
      <c r="EK67">
        <v>15003.6</v>
      </c>
      <c r="EL67">
        <v>14416.2</v>
      </c>
      <c r="EM67">
        <v>47.5</v>
      </c>
      <c r="EN67">
        <v>48.625</v>
      </c>
      <c r="EO67">
        <v>48.311999999999998</v>
      </c>
      <c r="EP67">
        <v>48.186999999999998</v>
      </c>
      <c r="EQ67">
        <v>48.936999999999998</v>
      </c>
      <c r="ER67">
        <v>1755.32</v>
      </c>
      <c r="ES67">
        <v>39.479999999999997</v>
      </c>
      <c r="ET67">
        <v>0</v>
      </c>
      <c r="EU67">
        <v>188.79999995231631</v>
      </c>
      <c r="EV67">
        <v>0</v>
      </c>
      <c r="EW67">
        <v>831.24442307692323</v>
      </c>
      <c r="EX67">
        <v>-0.15087178406387319</v>
      </c>
      <c r="EY67">
        <v>-1485.4564073826739</v>
      </c>
      <c r="EZ67">
        <v>15288.6</v>
      </c>
      <c r="FA67">
        <v>15</v>
      </c>
      <c r="FB67">
        <v>1657386062</v>
      </c>
      <c r="FC67" t="s">
        <v>683</v>
      </c>
      <c r="FD67">
        <v>1657386062</v>
      </c>
      <c r="FE67">
        <v>1657386054.5</v>
      </c>
      <c r="FF67">
        <v>56</v>
      </c>
      <c r="FG67">
        <v>0.79800000000000004</v>
      </c>
      <c r="FH67">
        <v>0</v>
      </c>
      <c r="FI67">
        <v>3.133</v>
      </c>
      <c r="FJ67">
        <v>-8.9999999999999993E-3</v>
      </c>
      <c r="FK67">
        <v>1800</v>
      </c>
      <c r="FL67">
        <v>19</v>
      </c>
      <c r="FM67">
        <v>0.05</v>
      </c>
      <c r="FN67">
        <v>0.04</v>
      </c>
      <c r="FO67">
        <v>-47.146377499999993</v>
      </c>
      <c r="FP67">
        <v>-9.0921951219510466E-2</v>
      </c>
      <c r="FQ67">
        <v>0.14496239251526569</v>
      </c>
      <c r="FR67">
        <v>1</v>
      </c>
      <c r="FS67">
        <v>1.227522</v>
      </c>
      <c r="FT67">
        <v>1.087942964352719</v>
      </c>
      <c r="FU67">
        <v>0.1082856132226253</v>
      </c>
      <c r="FV67">
        <v>0</v>
      </c>
      <c r="FW67">
        <v>1</v>
      </c>
      <c r="FX67">
        <v>2</v>
      </c>
      <c r="FY67" t="s">
        <v>582</v>
      </c>
      <c r="FZ67">
        <v>2.9321799999999998</v>
      </c>
      <c r="GA67">
        <v>2.7023999999999999</v>
      </c>
      <c r="GB67">
        <v>0.261656</v>
      </c>
      <c r="GC67">
        <v>0.26601599999999997</v>
      </c>
      <c r="GD67">
        <v>0.107364</v>
      </c>
      <c r="GE67">
        <v>0.102044</v>
      </c>
      <c r="GF67">
        <v>25991.5</v>
      </c>
      <c r="GG67">
        <v>14243.8</v>
      </c>
      <c r="GH67">
        <v>31634.5</v>
      </c>
      <c r="GI67">
        <v>21111.200000000001</v>
      </c>
      <c r="GJ67">
        <v>38231.1</v>
      </c>
      <c r="GK67">
        <v>32259.200000000001</v>
      </c>
      <c r="GL67">
        <v>47844.5</v>
      </c>
      <c r="GM67">
        <v>40385.800000000003</v>
      </c>
      <c r="GN67">
        <v>1.9198500000000001</v>
      </c>
      <c r="GO67">
        <v>1.9276500000000001</v>
      </c>
      <c r="GP67">
        <v>5.7429099999999997E-2</v>
      </c>
      <c r="GQ67">
        <v>0</v>
      </c>
      <c r="GR67">
        <v>27.106300000000001</v>
      </c>
      <c r="GS67">
        <v>999.9</v>
      </c>
      <c r="GT67">
        <v>58.9</v>
      </c>
      <c r="GU67">
        <v>36.5</v>
      </c>
      <c r="GV67">
        <v>36.291200000000003</v>
      </c>
      <c r="GW67">
        <v>60.444899999999997</v>
      </c>
      <c r="GX67">
        <v>21.197900000000001</v>
      </c>
      <c r="GY67">
        <v>1</v>
      </c>
      <c r="GZ67">
        <v>0.51977899999999999</v>
      </c>
      <c r="HA67">
        <v>5.7575399999999997</v>
      </c>
      <c r="HB67">
        <v>20.049800000000001</v>
      </c>
      <c r="HC67">
        <v>5.1972199999999997</v>
      </c>
      <c r="HD67">
        <v>11.950100000000001</v>
      </c>
      <c r="HE67">
        <v>4.9952500000000004</v>
      </c>
      <c r="HF67">
        <v>3.2910499999999998</v>
      </c>
      <c r="HG67">
        <v>9999</v>
      </c>
      <c r="HH67">
        <v>9999</v>
      </c>
      <c r="HI67">
        <v>9999</v>
      </c>
      <c r="HJ67">
        <v>999.9</v>
      </c>
      <c r="HK67">
        <v>1.87598</v>
      </c>
      <c r="HL67">
        <v>1.8749499999999999</v>
      </c>
      <c r="HM67">
        <v>1.87531</v>
      </c>
      <c r="HN67">
        <v>1.87904</v>
      </c>
      <c r="HO67">
        <v>1.87259</v>
      </c>
      <c r="HP67">
        <v>1.8702700000000001</v>
      </c>
      <c r="HQ67">
        <v>1.8724099999999999</v>
      </c>
      <c r="HR67">
        <v>1.87561</v>
      </c>
      <c r="HS67">
        <v>0</v>
      </c>
      <c r="HT67">
        <v>0</v>
      </c>
      <c r="HU67">
        <v>0</v>
      </c>
      <c r="HV67">
        <v>0</v>
      </c>
      <c r="HW67" t="s">
        <v>425</v>
      </c>
      <c r="HX67" t="s">
        <v>426</v>
      </c>
      <c r="HY67" t="s">
        <v>427</v>
      </c>
      <c r="HZ67" t="s">
        <v>427</v>
      </c>
      <c r="IA67" t="s">
        <v>427</v>
      </c>
      <c r="IB67" t="s">
        <v>427</v>
      </c>
      <c r="IC67">
        <v>0</v>
      </c>
      <c r="ID67">
        <v>100</v>
      </c>
      <c r="IE67">
        <v>100</v>
      </c>
      <c r="IF67">
        <v>3.13</v>
      </c>
      <c r="IG67">
        <v>-8.6E-3</v>
      </c>
      <c r="IH67">
        <v>3.1324999999999998</v>
      </c>
      <c r="II67">
        <v>0</v>
      </c>
      <c r="IJ67">
        <v>0</v>
      </c>
      <c r="IK67">
        <v>0</v>
      </c>
      <c r="IL67">
        <v>-8.5619047619083233E-3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1.8</v>
      </c>
      <c r="IU67">
        <v>1.9</v>
      </c>
      <c r="IV67">
        <v>3.3898899999999998</v>
      </c>
      <c r="IW67">
        <v>2.323</v>
      </c>
      <c r="IX67">
        <v>1.5490699999999999</v>
      </c>
      <c r="IY67">
        <v>2.3022499999999999</v>
      </c>
      <c r="IZ67">
        <v>1.5918000000000001</v>
      </c>
      <c r="JA67">
        <v>2.3718300000000001</v>
      </c>
      <c r="JB67">
        <v>39.541600000000003</v>
      </c>
      <c r="JC67">
        <v>23.877400000000002</v>
      </c>
      <c r="JD67">
        <v>18</v>
      </c>
      <c r="JE67">
        <v>503.80900000000003</v>
      </c>
      <c r="JF67">
        <v>486.43099999999998</v>
      </c>
      <c r="JG67">
        <v>19.349299999999999</v>
      </c>
      <c r="JH67">
        <v>33.608199999999997</v>
      </c>
      <c r="JI67">
        <v>30.0002</v>
      </c>
      <c r="JJ67">
        <v>33.774000000000001</v>
      </c>
      <c r="JK67">
        <v>33.805</v>
      </c>
      <c r="JL67">
        <v>67.867099999999994</v>
      </c>
      <c r="JM67">
        <v>47.302</v>
      </c>
      <c r="JN67">
        <v>0</v>
      </c>
      <c r="JO67">
        <v>19.313800000000001</v>
      </c>
      <c r="JP67">
        <v>1800</v>
      </c>
      <c r="JQ67">
        <v>20.257200000000001</v>
      </c>
      <c r="JR67">
        <v>99.373599999999996</v>
      </c>
      <c r="JS67">
        <v>98.743399999999994</v>
      </c>
    </row>
    <row r="68" spans="1:279" x14ac:dyDescent="0.25">
      <c r="A68">
        <v>52</v>
      </c>
      <c r="B68">
        <v>1657387033.5</v>
      </c>
      <c r="C68">
        <v>9778.9000000953674</v>
      </c>
      <c r="D68" t="s">
        <v>684</v>
      </c>
      <c r="E68" t="s">
        <v>685</v>
      </c>
      <c r="F68" t="s">
        <v>413</v>
      </c>
      <c r="G68" t="s">
        <v>414</v>
      </c>
      <c r="H68" t="s">
        <v>31</v>
      </c>
      <c r="I68" t="s">
        <v>31</v>
      </c>
      <c r="J68" t="s">
        <v>686</v>
      </c>
      <c r="K68">
        <v>1657387033.5</v>
      </c>
      <c r="L68">
        <f t="shared" si="50"/>
        <v>8.236463253262263E-3</v>
      </c>
      <c r="M68">
        <f t="shared" si="51"/>
        <v>8.2364632532622633</v>
      </c>
      <c r="N68">
        <f t="shared" si="52"/>
        <v>28.163941287949825</v>
      </c>
      <c r="O68">
        <f t="shared" si="53"/>
        <v>362.63400000000001</v>
      </c>
      <c r="P68">
        <f t="shared" si="54"/>
        <v>276.6505832408522</v>
      </c>
      <c r="Q68">
        <f t="shared" si="55"/>
        <v>27.571966371101713</v>
      </c>
      <c r="R68">
        <f t="shared" si="56"/>
        <v>36.141374928218994</v>
      </c>
      <c r="S68">
        <f t="shared" si="57"/>
        <v>0.63157967029494966</v>
      </c>
      <c r="T68">
        <f t="shared" si="58"/>
        <v>2.9203496258500854</v>
      </c>
      <c r="U68">
        <f t="shared" si="59"/>
        <v>0.56436615631320586</v>
      </c>
      <c r="V68">
        <f t="shared" si="60"/>
        <v>0.3581698010831087</v>
      </c>
      <c r="W68">
        <f t="shared" si="61"/>
        <v>289.58881484758047</v>
      </c>
      <c r="X68">
        <f t="shared" si="62"/>
        <v>28.121431163492499</v>
      </c>
      <c r="Y68">
        <f t="shared" si="63"/>
        <v>27.947700000000001</v>
      </c>
      <c r="Z68">
        <f t="shared" si="64"/>
        <v>3.7832849302912614</v>
      </c>
      <c r="AA68">
        <f t="shared" si="65"/>
        <v>60.558221614011799</v>
      </c>
      <c r="AB68">
        <f t="shared" si="66"/>
        <v>2.3737055955601996</v>
      </c>
      <c r="AC68">
        <f t="shared" si="67"/>
        <v>3.9197082283720466</v>
      </c>
      <c r="AD68">
        <f t="shared" si="68"/>
        <v>1.4095793347310619</v>
      </c>
      <c r="AE68">
        <f t="shared" si="69"/>
        <v>-363.22802946886583</v>
      </c>
      <c r="AF68">
        <f t="shared" si="70"/>
        <v>95.850622040751389</v>
      </c>
      <c r="AG68">
        <f t="shared" si="71"/>
        <v>7.1723584735102266</v>
      </c>
      <c r="AH68">
        <f t="shared" si="72"/>
        <v>29.383765892976228</v>
      </c>
      <c r="AI68">
        <f t="shared" si="73"/>
        <v>28.163941287949825</v>
      </c>
      <c r="AJ68">
        <f t="shared" si="74"/>
        <v>8.2364632532622633</v>
      </c>
      <c r="AK68">
        <f t="shared" si="75"/>
        <v>28.173311438537144</v>
      </c>
      <c r="AL68">
        <v>405.76394891113461</v>
      </c>
      <c r="AM68">
        <v>371.49155757575761</v>
      </c>
      <c r="AN68">
        <v>-3.5402913525622898E-3</v>
      </c>
      <c r="AO68">
        <v>67.035873585580944</v>
      </c>
      <c r="AP68">
        <f t="shared" si="76"/>
        <v>8.1669434223917641</v>
      </c>
      <c r="AQ68">
        <v>14.177099284991449</v>
      </c>
      <c r="AR68">
        <v>23.821433333333331</v>
      </c>
      <c r="AS68">
        <v>-1.261981523762026E-2</v>
      </c>
      <c r="AT68">
        <v>78.070213896298654</v>
      </c>
      <c r="AU68">
        <v>0</v>
      </c>
      <c r="AV68">
        <v>0</v>
      </c>
      <c r="AW68">
        <f t="shared" si="77"/>
        <v>1</v>
      </c>
      <c r="AX68">
        <f t="shared" si="78"/>
        <v>0</v>
      </c>
      <c r="AY68">
        <f t="shared" si="79"/>
        <v>52330.717793089134</v>
      </c>
      <c r="AZ68" t="s">
        <v>418</v>
      </c>
      <c r="BA68">
        <v>10366.9</v>
      </c>
      <c r="BB68">
        <v>993.59653846153856</v>
      </c>
      <c r="BC68">
        <v>3431.87</v>
      </c>
      <c r="BD68">
        <f t="shared" si="80"/>
        <v>0.71047955241266758</v>
      </c>
      <c r="BE68">
        <v>-3.9894345373445681</v>
      </c>
      <c r="BF68" t="s">
        <v>687</v>
      </c>
      <c r="BG68">
        <v>10386.299999999999</v>
      </c>
      <c r="BH68">
        <v>905.93838461538451</v>
      </c>
      <c r="BI68">
        <v>1393.13</v>
      </c>
      <c r="BJ68">
        <f t="shared" si="81"/>
        <v>0.34971008835113415</v>
      </c>
      <c r="BK68">
        <v>0.5</v>
      </c>
      <c r="BL68">
        <f t="shared" si="82"/>
        <v>1513.3022999210264</v>
      </c>
      <c r="BM68">
        <f t="shared" si="83"/>
        <v>28.163941287949825</v>
      </c>
      <c r="BN68">
        <f t="shared" si="84"/>
        <v>264.60854050367834</v>
      </c>
      <c r="BO68">
        <f t="shared" si="85"/>
        <v>2.1247159821915527E-2</v>
      </c>
      <c r="BP68">
        <f t="shared" si="86"/>
        <v>1.4634240882042593</v>
      </c>
      <c r="BQ68">
        <f t="shared" si="87"/>
        <v>697.90172232322129</v>
      </c>
      <c r="BR68" t="s">
        <v>688</v>
      </c>
      <c r="BS68">
        <v>602.1</v>
      </c>
      <c r="BT68">
        <f t="shared" si="88"/>
        <v>602.1</v>
      </c>
      <c r="BU68">
        <f t="shared" si="89"/>
        <v>0.56780774227817932</v>
      </c>
      <c r="BV68">
        <f t="shared" si="90"/>
        <v>0.61589524466153689</v>
      </c>
      <c r="BW68">
        <f t="shared" si="91"/>
        <v>0.7204613802535188</v>
      </c>
      <c r="BX68">
        <f t="shared" si="92"/>
        <v>1.2194012824573282</v>
      </c>
      <c r="BY68">
        <f t="shared" si="93"/>
        <v>0.83614083168244357</v>
      </c>
      <c r="BZ68">
        <f t="shared" si="94"/>
        <v>0.40933305521450802</v>
      </c>
      <c r="CA68">
        <f t="shared" si="95"/>
        <v>0.59066694478549198</v>
      </c>
      <c r="CB68">
        <v>1021</v>
      </c>
      <c r="CC68">
        <v>300</v>
      </c>
      <c r="CD68">
        <v>300</v>
      </c>
      <c r="CE68">
        <v>300</v>
      </c>
      <c r="CF68">
        <v>10386.299999999999</v>
      </c>
      <c r="CG68">
        <v>1294.08</v>
      </c>
      <c r="CH68">
        <v>-7.09948E-3</v>
      </c>
      <c r="CI68">
        <v>-1.1200000000000001</v>
      </c>
      <c r="CJ68" t="s">
        <v>421</v>
      </c>
      <c r="CK68" t="s">
        <v>421</v>
      </c>
      <c r="CL68" t="s">
        <v>421</v>
      </c>
      <c r="CM68" t="s">
        <v>421</v>
      </c>
      <c r="CN68" t="s">
        <v>421</v>
      </c>
      <c r="CO68" t="s">
        <v>421</v>
      </c>
      <c r="CP68" t="s">
        <v>421</v>
      </c>
      <c r="CQ68" t="s">
        <v>421</v>
      </c>
      <c r="CR68" t="s">
        <v>421</v>
      </c>
      <c r="CS68" t="s">
        <v>421</v>
      </c>
      <c r="CT68">
        <f t="shared" si="96"/>
        <v>1800.14</v>
      </c>
      <c r="CU68">
        <f t="shared" si="97"/>
        <v>1513.3022999210264</v>
      </c>
      <c r="CV68">
        <f t="shared" si="98"/>
        <v>0.84065811543603619</v>
      </c>
      <c r="CW68">
        <f t="shared" si="99"/>
        <v>0.16087016279154981</v>
      </c>
      <c r="CX68">
        <v>6</v>
      </c>
      <c r="CY68">
        <v>0.5</v>
      </c>
      <c r="CZ68" t="s">
        <v>422</v>
      </c>
      <c r="DA68">
        <v>2</v>
      </c>
      <c r="DB68" t="b">
        <v>0</v>
      </c>
      <c r="DC68">
        <v>1657387033.5</v>
      </c>
      <c r="DD68">
        <v>362.63400000000001</v>
      </c>
      <c r="DE68">
        <v>400.012</v>
      </c>
      <c r="DF68">
        <v>23.8172</v>
      </c>
      <c r="DG68">
        <v>14.169600000000001</v>
      </c>
      <c r="DH68">
        <v>362.87599999999998</v>
      </c>
      <c r="DI68">
        <v>23.935500000000001</v>
      </c>
      <c r="DJ68">
        <v>500.03899999999999</v>
      </c>
      <c r="DK68">
        <v>99.563599999999994</v>
      </c>
      <c r="DL68">
        <v>9.9903500000000006E-2</v>
      </c>
      <c r="DM68">
        <v>28.5565</v>
      </c>
      <c r="DN68">
        <v>27.947700000000001</v>
      </c>
      <c r="DO68">
        <v>999.9</v>
      </c>
      <c r="DP68">
        <v>0</v>
      </c>
      <c r="DQ68">
        <v>0</v>
      </c>
      <c r="DR68">
        <v>9991.25</v>
      </c>
      <c r="DS68">
        <v>0</v>
      </c>
      <c r="DT68">
        <v>1019.83</v>
      </c>
      <c r="DU68">
        <v>-37.378</v>
      </c>
      <c r="DV68">
        <v>371.48200000000003</v>
      </c>
      <c r="DW68">
        <v>405.762</v>
      </c>
      <c r="DX68">
        <v>9.64757</v>
      </c>
      <c r="DY68">
        <v>400.012</v>
      </c>
      <c r="DZ68">
        <v>14.169600000000001</v>
      </c>
      <c r="EA68">
        <v>2.3713299999999999</v>
      </c>
      <c r="EB68">
        <v>1.4107799999999999</v>
      </c>
      <c r="EC68">
        <v>20.1693</v>
      </c>
      <c r="ED68">
        <v>12.034000000000001</v>
      </c>
      <c r="EE68">
        <v>1800.14</v>
      </c>
      <c r="EF68">
        <v>0.97800299999999996</v>
      </c>
      <c r="EG68">
        <v>2.1996499999999999E-2</v>
      </c>
      <c r="EH68">
        <v>0</v>
      </c>
      <c r="EI68">
        <v>905.06799999999998</v>
      </c>
      <c r="EJ68">
        <v>5.0001199999999999</v>
      </c>
      <c r="EK68">
        <v>16302.1</v>
      </c>
      <c r="EL68">
        <v>14419</v>
      </c>
      <c r="EM68">
        <v>45.25</v>
      </c>
      <c r="EN68">
        <v>46.25</v>
      </c>
      <c r="EO68">
        <v>45.936999999999998</v>
      </c>
      <c r="EP68">
        <v>46.561999999999998</v>
      </c>
      <c r="EQ68">
        <v>47.186999999999998</v>
      </c>
      <c r="ER68">
        <v>1755.65</v>
      </c>
      <c r="ES68">
        <v>39.49</v>
      </c>
      <c r="ET68">
        <v>0</v>
      </c>
      <c r="EU68">
        <v>863.20000004768372</v>
      </c>
      <c r="EV68">
        <v>0</v>
      </c>
      <c r="EW68">
        <v>905.93838461538451</v>
      </c>
      <c r="EX68">
        <v>-6.338803418670274</v>
      </c>
      <c r="EY68">
        <v>-2450.205128288902</v>
      </c>
      <c r="EZ68">
        <v>16611.41153846154</v>
      </c>
      <c r="FA68">
        <v>15</v>
      </c>
      <c r="FB68">
        <v>1657386995</v>
      </c>
      <c r="FC68" t="s">
        <v>689</v>
      </c>
      <c r="FD68">
        <v>1657386986</v>
      </c>
      <c r="FE68">
        <v>1657386995</v>
      </c>
      <c r="FF68">
        <v>59</v>
      </c>
      <c r="FG68">
        <v>0.17799999999999999</v>
      </c>
      <c r="FH68">
        <v>-4.4999999999999998E-2</v>
      </c>
      <c r="FI68">
        <v>-0.24099999999999999</v>
      </c>
      <c r="FJ68">
        <v>-0.11799999999999999</v>
      </c>
      <c r="FK68">
        <v>400</v>
      </c>
      <c r="FL68">
        <v>14</v>
      </c>
      <c r="FM68">
        <v>0.03</v>
      </c>
      <c r="FN68">
        <v>0.01</v>
      </c>
      <c r="FO68">
        <v>-37.348156097560967</v>
      </c>
      <c r="FP68">
        <v>3.1586759581821902E-2</v>
      </c>
      <c r="FQ68">
        <v>4.0490155676684951E-2</v>
      </c>
      <c r="FR68">
        <v>1</v>
      </c>
      <c r="FS68">
        <v>9.7001336585365863</v>
      </c>
      <c r="FT68">
        <v>2.616878048781306E-2</v>
      </c>
      <c r="FU68">
        <v>2.9352836963990669E-2</v>
      </c>
      <c r="FV68">
        <v>1</v>
      </c>
      <c r="FW68">
        <v>2</v>
      </c>
      <c r="FX68">
        <v>2</v>
      </c>
      <c r="FY68" t="s">
        <v>424</v>
      </c>
      <c r="FZ68">
        <v>2.9327999999999999</v>
      </c>
      <c r="GA68">
        <v>2.70275</v>
      </c>
      <c r="GB68">
        <v>9.0371000000000007E-2</v>
      </c>
      <c r="GC68">
        <v>9.8079299999999994E-2</v>
      </c>
      <c r="GD68">
        <v>0.114542</v>
      </c>
      <c r="GE68">
        <v>7.8477500000000006E-2</v>
      </c>
      <c r="GF68">
        <v>32050.6</v>
      </c>
      <c r="GG68">
        <v>17519.599999999999</v>
      </c>
      <c r="GH68">
        <v>31646</v>
      </c>
      <c r="GI68">
        <v>21120.400000000001</v>
      </c>
      <c r="GJ68">
        <v>37931</v>
      </c>
      <c r="GK68">
        <v>33119.599999999999</v>
      </c>
      <c r="GL68">
        <v>47861.8</v>
      </c>
      <c r="GM68">
        <v>40402.5</v>
      </c>
      <c r="GN68">
        <v>1.93665</v>
      </c>
      <c r="GO68">
        <v>1.92215</v>
      </c>
      <c r="GP68">
        <v>3.0674E-2</v>
      </c>
      <c r="GQ68">
        <v>0</v>
      </c>
      <c r="GR68">
        <v>27.4467</v>
      </c>
      <c r="GS68">
        <v>999.9</v>
      </c>
      <c r="GT68">
        <v>58.5</v>
      </c>
      <c r="GU68">
        <v>36.299999999999997</v>
      </c>
      <c r="GV68">
        <v>35.654200000000003</v>
      </c>
      <c r="GW68">
        <v>61.204900000000002</v>
      </c>
      <c r="GX68">
        <v>20.600999999999999</v>
      </c>
      <c r="GY68">
        <v>1</v>
      </c>
      <c r="GZ68">
        <v>0.47780499999999998</v>
      </c>
      <c r="HA68">
        <v>2.48902</v>
      </c>
      <c r="HB68">
        <v>20.1876</v>
      </c>
      <c r="HC68">
        <v>5.1970700000000001</v>
      </c>
      <c r="HD68">
        <v>11.950100000000001</v>
      </c>
      <c r="HE68">
        <v>4.9948499999999996</v>
      </c>
      <c r="HF68">
        <v>3.2909999999999999</v>
      </c>
      <c r="HG68">
        <v>9999</v>
      </c>
      <c r="HH68">
        <v>9999</v>
      </c>
      <c r="HI68">
        <v>9999</v>
      </c>
      <c r="HJ68">
        <v>999.9</v>
      </c>
      <c r="HK68">
        <v>1.87514</v>
      </c>
      <c r="HL68">
        <v>1.87408</v>
      </c>
      <c r="HM68">
        <v>1.87439</v>
      </c>
      <c r="HN68">
        <v>1.8781600000000001</v>
      </c>
      <c r="HO68">
        <v>1.87168</v>
      </c>
      <c r="HP68">
        <v>1.8693500000000001</v>
      </c>
      <c r="HQ68">
        <v>1.8714900000000001</v>
      </c>
      <c r="HR68">
        <v>1.8747499999999999</v>
      </c>
      <c r="HS68">
        <v>0</v>
      </c>
      <c r="HT68">
        <v>0</v>
      </c>
      <c r="HU68">
        <v>0</v>
      </c>
      <c r="HV68">
        <v>0</v>
      </c>
      <c r="HW68" t="s">
        <v>425</v>
      </c>
      <c r="HX68" t="s">
        <v>426</v>
      </c>
      <c r="HY68" t="s">
        <v>427</v>
      </c>
      <c r="HZ68" t="s">
        <v>427</v>
      </c>
      <c r="IA68" t="s">
        <v>427</v>
      </c>
      <c r="IB68" t="s">
        <v>427</v>
      </c>
      <c r="IC68">
        <v>0</v>
      </c>
      <c r="ID68">
        <v>100</v>
      </c>
      <c r="IE68">
        <v>100</v>
      </c>
      <c r="IF68">
        <v>-0.24199999999999999</v>
      </c>
      <c r="IG68">
        <v>-0.1183</v>
      </c>
      <c r="IH68">
        <v>-0.24135000000001131</v>
      </c>
      <c r="II68">
        <v>0</v>
      </c>
      <c r="IJ68">
        <v>0</v>
      </c>
      <c r="IK68">
        <v>0</v>
      </c>
      <c r="IL68">
        <v>-0.1182400000000001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0.8</v>
      </c>
      <c r="IU68">
        <v>0.6</v>
      </c>
      <c r="IV68">
        <v>1.00342</v>
      </c>
      <c r="IW68">
        <v>2.3840300000000001</v>
      </c>
      <c r="IX68">
        <v>1.5490699999999999</v>
      </c>
      <c r="IY68">
        <v>2.3022499999999999</v>
      </c>
      <c r="IZ68">
        <v>1.5918000000000001</v>
      </c>
      <c r="JA68">
        <v>2.33765</v>
      </c>
      <c r="JB68">
        <v>37.409799999999997</v>
      </c>
      <c r="JC68">
        <v>16.0321</v>
      </c>
      <c r="JD68">
        <v>18</v>
      </c>
      <c r="JE68">
        <v>513.11500000000001</v>
      </c>
      <c r="JF68">
        <v>480.94299999999998</v>
      </c>
      <c r="JG68">
        <v>24.024799999999999</v>
      </c>
      <c r="JH68">
        <v>33.356400000000001</v>
      </c>
      <c r="JI68">
        <v>29.998999999999999</v>
      </c>
      <c r="JJ68">
        <v>33.555700000000002</v>
      </c>
      <c r="JK68">
        <v>33.581800000000001</v>
      </c>
      <c r="JL68">
        <v>20.133299999999998</v>
      </c>
      <c r="JM68">
        <v>61.266800000000003</v>
      </c>
      <c r="JN68">
        <v>0</v>
      </c>
      <c r="JO68">
        <v>24.046399999999998</v>
      </c>
      <c r="JP68">
        <v>400</v>
      </c>
      <c r="JQ68">
        <v>14.132400000000001</v>
      </c>
      <c r="JR68">
        <v>99.409700000000001</v>
      </c>
      <c r="JS68">
        <v>98.784899999999993</v>
      </c>
    </row>
    <row r="69" spans="1:279" x14ac:dyDescent="0.25">
      <c r="A69">
        <v>53</v>
      </c>
      <c r="B69">
        <v>1657387164</v>
      </c>
      <c r="C69">
        <v>9909.4000000953674</v>
      </c>
      <c r="D69" t="s">
        <v>690</v>
      </c>
      <c r="E69" t="s">
        <v>691</v>
      </c>
      <c r="F69" t="s">
        <v>413</v>
      </c>
      <c r="G69" t="s">
        <v>414</v>
      </c>
      <c r="H69" t="s">
        <v>31</v>
      </c>
      <c r="I69" t="s">
        <v>31</v>
      </c>
      <c r="J69" t="s">
        <v>686</v>
      </c>
      <c r="K69">
        <v>1657387164</v>
      </c>
      <c r="L69">
        <f t="shared" si="50"/>
        <v>7.7019237124009094E-3</v>
      </c>
      <c r="M69">
        <f t="shared" si="51"/>
        <v>7.7019237124009097</v>
      </c>
      <c r="N69">
        <f t="shared" si="52"/>
        <v>20.948701592416921</v>
      </c>
      <c r="O69">
        <f t="shared" si="53"/>
        <v>272.387</v>
      </c>
      <c r="P69">
        <f t="shared" si="54"/>
        <v>201.0144611271287</v>
      </c>
      <c r="Q69">
        <f t="shared" si="55"/>
        <v>20.033107829406863</v>
      </c>
      <c r="R69">
        <f t="shared" si="56"/>
        <v>27.146097408770999</v>
      </c>
      <c r="S69">
        <f t="shared" si="57"/>
        <v>0.5565247476437708</v>
      </c>
      <c r="T69">
        <f t="shared" si="58"/>
        <v>2.9156776550969088</v>
      </c>
      <c r="U69">
        <f t="shared" si="59"/>
        <v>0.50354594989936763</v>
      </c>
      <c r="V69">
        <f t="shared" si="60"/>
        <v>0.31905482026424858</v>
      </c>
      <c r="W69">
        <f t="shared" si="61"/>
        <v>289.56589184760719</v>
      </c>
      <c r="X69">
        <f t="shared" si="62"/>
        <v>28.425661934803944</v>
      </c>
      <c r="Y69">
        <f t="shared" si="63"/>
        <v>28.211500000000001</v>
      </c>
      <c r="Z69">
        <f t="shared" si="64"/>
        <v>3.8418814239959116</v>
      </c>
      <c r="AA69">
        <f t="shared" si="65"/>
        <v>59.759836738080871</v>
      </c>
      <c r="AB69">
        <f t="shared" si="66"/>
        <v>2.3650123111163999</v>
      </c>
      <c r="AC69">
        <f t="shared" si="67"/>
        <v>3.9575280660185248</v>
      </c>
      <c r="AD69">
        <f t="shared" si="68"/>
        <v>1.4768691128795117</v>
      </c>
      <c r="AE69">
        <f t="shared" si="69"/>
        <v>-339.65483571688009</v>
      </c>
      <c r="AF69">
        <f t="shared" si="70"/>
        <v>80.245502015078969</v>
      </c>
      <c r="AG69">
        <f t="shared" si="71"/>
        <v>6.0271356486677012</v>
      </c>
      <c r="AH69">
        <f t="shared" si="72"/>
        <v>36.183693794473768</v>
      </c>
      <c r="AI69">
        <f t="shared" si="73"/>
        <v>20.948701592416921</v>
      </c>
      <c r="AJ69">
        <f t="shared" si="74"/>
        <v>7.7019237124009097</v>
      </c>
      <c r="AK69">
        <f t="shared" si="75"/>
        <v>20.927184605530588</v>
      </c>
      <c r="AL69">
        <v>304.49966496538082</v>
      </c>
      <c r="AM69">
        <v>279.01450909090909</v>
      </c>
      <c r="AN69">
        <v>2.3592140503423829E-4</v>
      </c>
      <c r="AO69">
        <v>67.036597615018408</v>
      </c>
      <c r="AP69">
        <f t="shared" si="76"/>
        <v>7.6326079527492174</v>
      </c>
      <c r="AQ69">
        <v>14.712613090930629</v>
      </c>
      <c r="AR69">
        <v>23.7362806060606</v>
      </c>
      <c r="AS69">
        <v>-1.345156042528721E-2</v>
      </c>
      <c r="AT69">
        <v>77.981134554543786</v>
      </c>
      <c r="AU69">
        <v>0</v>
      </c>
      <c r="AV69">
        <v>0</v>
      </c>
      <c r="AW69">
        <f t="shared" si="77"/>
        <v>1</v>
      </c>
      <c r="AX69">
        <f t="shared" si="78"/>
        <v>0</v>
      </c>
      <c r="AY69">
        <f t="shared" si="79"/>
        <v>52168.146212300795</v>
      </c>
      <c r="AZ69" t="s">
        <v>418</v>
      </c>
      <c r="BA69">
        <v>10366.9</v>
      </c>
      <c r="BB69">
        <v>993.59653846153856</v>
      </c>
      <c r="BC69">
        <v>3431.87</v>
      </c>
      <c r="BD69">
        <f t="shared" si="80"/>
        <v>0.71047955241266758</v>
      </c>
      <c r="BE69">
        <v>-3.9894345373445681</v>
      </c>
      <c r="BF69" t="s">
        <v>692</v>
      </c>
      <c r="BG69">
        <v>10384.9</v>
      </c>
      <c r="BH69">
        <v>839.54930769230782</v>
      </c>
      <c r="BI69">
        <v>1259.5899999999999</v>
      </c>
      <c r="BJ69">
        <f t="shared" si="81"/>
        <v>0.33347414024221544</v>
      </c>
      <c r="BK69">
        <v>0.5</v>
      </c>
      <c r="BL69">
        <f t="shared" si="82"/>
        <v>1513.18439992104</v>
      </c>
      <c r="BM69">
        <f t="shared" si="83"/>
        <v>20.948701592416921</v>
      </c>
      <c r="BN69">
        <f t="shared" si="84"/>
        <v>252.30393339580075</v>
      </c>
      <c r="BO69">
        <f t="shared" si="85"/>
        <v>1.6480566500066213E-2</v>
      </c>
      <c r="BP69">
        <f t="shared" si="86"/>
        <v>1.7245929230940227</v>
      </c>
      <c r="BQ69">
        <f t="shared" si="87"/>
        <v>662.70478307706605</v>
      </c>
      <c r="BR69" t="s">
        <v>693</v>
      </c>
      <c r="BS69">
        <v>577.99</v>
      </c>
      <c r="BT69">
        <f t="shared" si="88"/>
        <v>577.99</v>
      </c>
      <c r="BU69">
        <f t="shared" si="89"/>
        <v>0.54112846243618951</v>
      </c>
      <c r="BV69">
        <f t="shared" si="90"/>
        <v>0.61625688425424319</v>
      </c>
      <c r="BW69">
        <f t="shared" si="91"/>
        <v>0.7611672530029292</v>
      </c>
      <c r="BX69">
        <f t="shared" si="92"/>
        <v>1.5791391633397585</v>
      </c>
      <c r="BY69">
        <f t="shared" si="93"/>
        <v>0.8909090937771067</v>
      </c>
      <c r="BZ69">
        <f t="shared" si="94"/>
        <v>0.42426372491352543</v>
      </c>
      <c r="CA69">
        <f t="shared" si="95"/>
        <v>0.57573627508647451</v>
      </c>
      <c r="CB69">
        <v>1023</v>
      </c>
      <c r="CC69">
        <v>300</v>
      </c>
      <c r="CD69">
        <v>300</v>
      </c>
      <c r="CE69">
        <v>300</v>
      </c>
      <c r="CF69">
        <v>10384.9</v>
      </c>
      <c r="CG69">
        <v>1165.8699999999999</v>
      </c>
      <c r="CH69">
        <v>-7.0983299999999999E-3</v>
      </c>
      <c r="CI69">
        <v>-4.45</v>
      </c>
      <c r="CJ69" t="s">
        <v>421</v>
      </c>
      <c r="CK69" t="s">
        <v>421</v>
      </c>
      <c r="CL69" t="s">
        <v>421</v>
      </c>
      <c r="CM69" t="s">
        <v>421</v>
      </c>
      <c r="CN69" t="s">
        <v>421</v>
      </c>
      <c r="CO69" t="s">
        <v>421</v>
      </c>
      <c r="CP69" t="s">
        <v>421</v>
      </c>
      <c r="CQ69" t="s">
        <v>421</v>
      </c>
      <c r="CR69" t="s">
        <v>421</v>
      </c>
      <c r="CS69" t="s">
        <v>421</v>
      </c>
      <c r="CT69">
        <f t="shared" si="96"/>
        <v>1800</v>
      </c>
      <c r="CU69">
        <f t="shared" si="97"/>
        <v>1513.18439992104</v>
      </c>
      <c r="CV69">
        <f t="shared" si="98"/>
        <v>0.84065799995613333</v>
      </c>
      <c r="CW69">
        <f t="shared" si="99"/>
        <v>0.16086993991533732</v>
      </c>
      <c r="CX69">
        <v>6</v>
      </c>
      <c r="CY69">
        <v>0.5</v>
      </c>
      <c r="CZ69" t="s">
        <v>422</v>
      </c>
      <c r="DA69">
        <v>2</v>
      </c>
      <c r="DB69" t="b">
        <v>0</v>
      </c>
      <c r="DC69">
        <v>1657387164</v>
      </c>
      <c r="DD69">
        <v>272.387</v>
      </c>
      <c r="DE69">
        <v>300.03899999999999</v>
      </c>
      <c r="DF69">
        <v>23.730799999999999</v>
      </c>
      <c r="DG69">
        <v>14.709099999999999</v>
      </c>
      <c r="DH69">
        <v>272.95100000000002</v>
      </c>
      <c r="DI69">
        <v>23.849</v>
      </c>
      <c r="DJ69">
        <v>500.07100000000003</v>
      </c>
      <c r="DK69">
        <v>99.559799999999996</v>
      </c>
      <c r="DL69">
        <v>0.100233</v>
      </c>
      <c r="DM69">
        <v>28.722000000000001</v>
      </c>
      <c r="DN69">
        <v>28.211500000000001</v>
      </c>
      <c r="DO69">
        <v>999.9</v>
      </c>
      <c r="DP69">
        <v>0</v>
      </c>
      <c r="DQ69">
        <v>0</v>
      </c>
      <c r="DR69">
        <v>9965</v>
      </c>
      <c r="DS69">
        <v>0</v>
      </c>
      <c r="DT69">
        <v>2311.4299999999998</v>
      </c>
      <c r="DU69">
        <v>-27.6526</v>
      </c>
      <c r="DV69">
        <v>279.00799999999998</v>
      </c>
      <c r="DW69">
        <v>304.51900000000001</v>
      </c>
      <c r="DX69">
        <v>9.0217100000000006</v>
      </c>
      <c r="DY69">
        <v>300.03899999999999</v>
      </c>
      <c r="DZ69">
        <v>14.709099999999999</v>
      </c>
      <c r="EA69">
        <v>2.3626299999999998</v>
      </c>
      <c r="EB69">
        <v>1.4644299999999999</v>
      </c>
      <c r="EC69">
        <v>20.1099</v>
      </c>
      <c r="ED69">
        <v>12.601800000000001</v>
      </c>
      <c r="EE69">
        <v>1800</v>
      </c>
      <c r="EF69">
        <v>0.97800699999999996</v>
      </c>
      <c r="EG69">
        <v>2.19928E-2</v>
      </c>
      <c r="EH69">
        <v>0</v>
      </c>
      <c r="EI69">
        <v>839.54</v>
      </c>
      <c r="EJ69">
        <v>5.0001199999999999</v>
      </c>
      <c r="EK69">
        <v>15640.7</v>
      </c>
      <c r="EL69">
        <v>14417.9</v>
      </c>
      <c r="EM69">
        <v>45.375</v>
      </c>
      <c r="EN69">
        <v>46.5</v>
      </c>
      <c r="EO69">
        <v>46.061999999999998</v>
      </c>
      <c r="EP69">
        <v>46.436999999999998</v>
      </c>
      <c r="EQ69">
        <v>47.186999999999998</v>
      </c>
      <c r="ER69">
        <v>1755.52</v>
      </c>
      <c r="ES69">
        <v>39.479999999999997</v>
      </c>
      <c r="ET69">
        <v>0</v>
      </c>
      <c r="EU69">
        <v>130</v>
      </c>
      <c r="EV69">
        <v>0</v>
      </c>
      <c r="EW69">
        <v>839.54930769230782</v>
      </c>
      <c r="EX69">
        <v>-2.5346324835681759</v>
      </c>
      <c r="EY69">
        <v>-18.112820169416739</v>
      </c>
      <c r="EZ69">
        <v>15639.576923076929</v>
      </c>
      <c r="FA69">
        <v>15</v>
      </c>
      <c r="FB69">
        <v>1657387128</v>
      </c>
      <c r="FC69" t="s">
        <v>694</v>
      </c>
      <c r="FD69">
        <v>1657387110.5</v>
      </c>
      <c r="FE69">
        <v>1657386995</v>
      </c>
      <c r="FF69">
        <v>60</v>
      </c>
      <c r="FG69">
        <v>-0.32300000000000001</v>
      </c>
      <c r="FH69">
        <v>-4.4999999999999998E-2</v>
      </c>
      <c r="FI69">
        <v>-0.56399999999999995</v>
      </c>
      <c r="FJ69">
        <v>-0.11799999999999999</v>
      </c>
      <c r="FK69">
        <v>300</v>
      </c>
      <c r="FL69">
        <v>14</v>
      </c>
      <c r="FM69">
        <v>0.04</v>
      </c>
      <c r="FN69">
        <v>0.01</v>
      </c>
      <c r="FO69">
        <v>-27.667847500000001</v>
      </c>
      <c r="FP69">
        <v>0.25052195121956128</v>
      </c>
      <c r="FQ69">
        <v>3.4317699423912502E-2</v>
      </c>
      <c r="FR69">
        <v>1</v>
      </c>
      <c r="FS69">
        <v>9.0552659999999996</v>
      </c>
      <c r="FT69">
        <v>-7.1200975609769498E-2</v>
      </c>
      <c r="FU69">
        <v>1.9486085137861719E-2</v>
      </c>
      <c r="FV69">
        <v>1</v>
      </c>
      <c r="FW69">
        <v>2</v>
      </c>
      <c r="FX69">
        <v>2</v>
      </c>
      <c r="FY69" t="s">
        <v>424</v>
      </c>
      <c r="FZ69">
        <v>2.9329999999999998</v>
      </c>
      <c r="GA69">
        <v>2.7028500000000002</v>
      </c>
      <c r="GB69">
        <v>7.1595900000000004E-2</v>
      </c>
      <c r="GC69">
        <v>7.8036300000000003E-2</v>
      </c>
      <c r="GD69">
        <v>0.11427</v>
      </c>
      <c r="GE69">
        <v>8.0658099999999996E-2</v>
      </c>
      <c r="GF69">
        <v>32720.1</v>
      </c>
      <c r="GG69">
        <v>17912.900000000001</v>
      </c>
      <c r="GH69">
        <v>31652.799999999999</v>
      </c>
      <c r="GI69">
        <v>21124</v>
      </c>
      <c r="GJ69">
        <v>37949</v>
      </c>
      <c r="GK69">
        <v>33046.5</v>
      </c>
      <c r="GL69">
        <v>47871.199999999997</v>
      </c>
      <c r="GM69">
        <v>40409.5</v>
      </c>
      <c r="GN69">
        <v>1.9376</v>
      </c>
      <c r="GO69">
        <v>1.92605</v>
      </c>
      <c r="GP69">
        <v>3.6068299999999998E-2</v>
      </c>
      <c r="GQ69">
        <v>0</v>
      </c>
      <c r="GR69">
        <v>27.622499999999999</v>
      </c>
      <c r="GS69">
        <v>999.9</v>
      </c>
      <c r="GT69">
        <v>58.5</v>
      </c>
      <c r="GU69">
        <v>36.200000000000003</v>
      </c>
      <c r="GV69">
        <v>35.459000000000003</v>
      </c>
      <c r="GW69">
        <v>61.304900000000004</v>
      </c>
      <c r="GX69">
        <v>20.677099999999999</v>
      </c>
      <c r="GY69">
        <v>1</v>
      </c>
      <c r="GZ69">
        <v>0.476547</v>
      </c>
      <c r="HA69">
        <v>4.6820500000000003</v>
      </c>
      <c r="HB69">
        <v>20.137599999999999</v>
      </c>
      <c r="HC69">
        <v>5.19902</v>
      </c>
      <c r="HD69">
        <v>11.950100000000001</v>
      </c>
      <c r="HE69">
        <v>4.9958499999999999</v>
      </c>
      <c r="HF69">
        <v>3.2909999999999999</v>
      </c>
      <c r="HG69">
        <v>9999</v>
      </c>
      <c r="HH69">
        <v>9999</v>
      </c>
      <c r="HI69">
        <v>9999</v>
      </c>
      <c r="HJ69">
        <v>999.9</v>
      </c>
      <c r="HK69">
        <v>1.8750100000000001</v>
      </c>
      <c r="HL69">
        <v>1.87398</v>
      </c>
      <c r="HM69">
        <v>1.87432</v>
      </c>
      <c r="HN69">
        <v>1.8780600000000001</v>
      </c>
      <c r="HO69">
        <v>1.87164</v>
      </c>
      <c r="HP69">
        <v>1.8692800000000001</v>
      </c>
      <c r="HQ69">
        <v>1.8714900000000001</v>
      </c>
      <c r="HR69">
        <v>1.87469</v>
      </c>
      <c r="HS69">
        <v>0</v>
      </c>
      <c r="HT69">
        <v>0</v>
      </c>
      <c r="HU69">
        <v>0</v>
      </c>
      <c r="HV69">
        <v>0</v>
      </c>
      <c r="HW69" t="s">
        <v>425</v>
      </c>
      <c r="HX69" t="s">
        <v>426</v>
      </c>
      <c r="HY69" t="s">
        <v>427</v>
      </c>
      <c r="HZ69" t="s">
        <v>427</v>
      </c>
      <c r="IA69" t="s">
        <v>427</v>
      </c>
      <c r="IB69" t="s">
        <v>427</v>
      </c>
      <c r="IC69">
        <v>0</v>
      </c>
      <c r="ID69">
        <v>100</v>
      </c>
      <c r="IE69">
        <v>100</v>
      </c>
      <c r="IF69">
        <v>-0.56399999999999995</v>
      </c>
      <c r="IG69">
        <v>-0.1182</v>
      </c>
      <c r="IH69">
        <v>-0.56425000000001546</v>
      </c>
      <c r="II69">
        <v>0</v>
      </c>
      <c r="IJ69">
        <v>0</v>
      </c>
      <c r="IK69">
        <v>0</v>
      </c>
      <c r="IL69">
        <v>-0.1182400000000001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0.9</v>
      </c>
      <c r="IU69">
        <v>2.8</v>
      </c>
      <c r="IV69">
        <v>0.79834000000000005</v>
      </c>
      <c r="IW69">
        <v>2.3877000000000002</v>
      </c>
      <c r="IX69">
        <v>1.5490699999999999</v>
      </c>
      <c r="IY69">
        <v>2.3022499999999999</v>
      </c>
      <c r="IZ69">
        <v>1.5918000000000001</v>
      </c>
      <c r="JA69">
        <v>2.36938</v>
      </c>
      <c r="JB69">
        <v>37.241999999999997</v>
      </c>
      <c r="JC69">
        <v>15.9795</v>
      </c>
      <c r="JD69">
        <v>18</v>
      </c>
      <c r="JE69">
        <v>512.97900000000004</v>
      </c>
      <c r="JF69">
        <v>482.97899999999998</v>
      </c>
      <c r="JG69">
        <v>23.002300000000002</v>
      </c>
      <c r="JH69">
        <v>33.225200000000001</v>
      </c>
      <c r="JI69">
        <v>30.001300000000001</v>
      </c>
      <c r="JJ69">
        <v>33.458199999999998</v>
      </c>
      <c r="JK69">
        <v>33.497900000000001</v>
      </c>
      <c r="JL69">
        <v>16.0259</v>
      </c>
      <c r="JM69">
        <v>59.352800000000002</v>
      </c>
      <c r="JN69">
        <v>0</v>
      </c>
      <c r="JO69">
        <v>22.837599999999998</v>
      </c>
      <c r="JP69">
        <v>300</v>
      </c>
      <c r="JQ69">
        <v>14.763500000000001</v>
      </c>
      <c r="JR69">
        <v>99.4298</v>
      </c>
      <c r="JS69">
        <v>98.802000000000007</v>
      </c>
    </row>
    <row r="70" spans="1:279" x14ac:dyDescent="0.25">
      <c r="A70">
        <v>54</v>
      </c>
      <c r="B70">
        <v>1657387353.5</v>
      </c>
      <c r="C70">
        <v>10098.900000095369</v>
      </c>
      <c r="D70" t="s">
        <v>695</v>
      </c>
      <c r="E70" t="s">
        <v>696</v>
      </c>
      <c r="F70" t="s">
        <v>413</v>
      </c>
      <c r="G70" t="s">
        <v>414</v>
      </c>
      <c r="H70" t="s">
        <v>31</v>
      </c>
      <c r="I70" t="s">
        <v>31</v>
      </c>
      <c r="J70" t="s">
        <v>686</v>
      </c>
      <c r="K70">
        <v>1657387353.5</v>
      </c>
      <c r="L70">
        <f t="shared" si="50"/>
        <v>7.1954346528724433E-3</v>
      </c>
      <c r="M70">
        <f t="shared" si="51"/>
        <v>7.1954346528724429</v>
      </c>
      <c r="N70">
        <f t="shared" si="52"/>
        <v>12.390586599531233</v>
      </c>
      <c r="O70">
        <f t="shared" si="53"/>
        <v>183.5</v>
      </c>
      <c r="P70">
        <f t="shared" si="54"/>
        <v>137.0574183707482</v>
      </c>
      <c r="Q70">
        <f t="shared" si="55"/>
        <v>13.658355605247317</v>
      </c>
      <c r="R70">
        <f t="shared" si="56"/>
        <v>18.286556709999999</v>
      </c>
      <c r="S70">
        <f t="shared" si="57"/>
        <v>0.50472398329593227</v>
      </c>
      <c r="T70">
        <f t="shared" si="58"/>
        <v>2.9205102639359763</v>
      </c>
      <c r="U70">
        <f t="shared" si="59"/>
        <v>0.46079773618321729</v>
      </c>
      <c r="V70">
        <f t="shared" si="60"/>
        <v>0.29162594116410512</v>
      </c>
      <c r="W70">
        <f t="shared" si="61"/>
        <v>289.58460584753931</v>
      </c>
      <c r="X70">
        <f t="shared" si="62"/>
        <v>28.038212104515249</v>
      </c>
      <c r="Y70">
        <f t="shared" si="63"/>
        <v>27.9968</v>
      </c>
      <c r="Z70">
        <f t="shared" si="64"/>
        <v>3.7941318135513562</v>
      </c>
      <c r="AA70">
        <f t="shared" si="65"/>
        <v>59.521139405623636</v>
      </c>
      <c r="AB70">
        <f t="shared" si="66"/>
        <v>2.2854807642660004</v>
      </c>
      <c r="AC70">
        <f t="shared" si="67"/>
        <v>3.8397799287593362</v>
      </c>
      <c r="AD70">
        <f t="shared" si="68"/>
        <v>1.5086510492853558</v>
      </c>
      <c r="AE70">
        <f t="shared" si="69"/>
        <v>-317.31866819167476</v>
      </c>
      <c r="AF70">
        <f t="shared" si="70"/>
        <v>32.32459778141483</v>
      </c>
      <c r="AG70">
        <f t="shared" si="71"/>
        <v>2.4149911171470033</v>
      </c>
      <c r="AH70">
        <f t="shared" si="72"/>
        <v>7.0055265544263747</v>
      </c>
      <c r="AI70">
        <f t="shared" si="73"/>
        <v>12.390586599531233</v>
      </c>
      <c r="AJ70">
        <f t="shared" si="74"/>
        <v>7.1954346528724429</v>
      </c>
      <c r="AK70">
        <f t="shared" si="75"/>
        <v>12.400612573583684</v>
      </c>
      <c r="AL70">
        <v>202.91045257137009</v>
      </c>
      <c r="AM70">
        <v>187.8101575757575</v>
      </c>
      <c r="AN70">
        <v>4.8727118858181878E-4</v>
      </c>
      <c r="AO70">
        <v>67.077905195201978</v>
      </c>
      <c r="AP70">
        <f t="shared" si="76"/>
        <v>7.2049923702713148</v>
      </c>
      <c r="AQ70">
        <v>14.495944136563031</v>
      </c>
      <c r="AR70">
        <v>22.931504242424239</v>
      </c>
      <c r="AS70">
        <v>1.780900116212453E-3</v>
      </c>
      <c r="AT70">
        <v>78.20704376654372</v>
      </c>
      <c r="AU70">
        <v>0</v>
      </c>
      <c r="AV70">
        <v>0</v>
      </c>
      <c r="AW70">
        <f t="shared" si="77"/>
        <v>1</v>
      </c>
      <c r="AX70">
        <f t="shared" si="78"/>
        <v>0</v>
      </c>
      <c r="AY70">
        <f t="shared" si="79"/>
        <v>52396.69806244818</v>
      </c>
      <c r="AZ70" t="s">
        <v>418</v>
      </c>
      <c r="BA70">
        <v>10366.9</v>
      </c>
      <c r="BB70">
        <v>993.59653846153856</v>
      </c>
      <c r="BC70">
        <v>3431.87</v>
      </c>
      <c r="BD70">
        <f t="shared" si="80"/>
        <v>0.71047955241266758</v>
      </c>
      <c r="BE70">
        <v>-3.9894345373445681</v>
      </c>
      <c r="BF70" t="s">
        <v>697</v>
      </c>
      <c r="BG70">
        <v>10381.4</v>
      </c>
      <c r="BH70">
        <v>788.99396153846158</v>
      </c>
      <c r="BI70">
        <v>1104.58</v>
      </c>
      <c r="BJ70">
        <f t="shared" si="81"/>
        <v>0.28570681929922537</v>
      </c>
      <c r="BK70">
        <v>0.5</v>
      </c>
      <c r="BL70">
        <f t="shared" si="82"/>
        <v>1513.2773999210046</v>
      </c>
      <c r="BM70">
        <f t="shared" si="83"/>
        <v>12.390586599531233</v>
      </c>
      <c r="BN70">
        <f t="shared" si="84"/>
        <v>216.17683632441603</v>
      </c>
      <c r="BO70">
        <f t="shared" si="85"/>
        <v>1.0824202580261136E-2</v>
      </c>
      <c r="BP70">
        <f t="shared" si="86"/>
        <v>2.1069456263919317</v>
      </c>
      <c r="BQ70">
        <f t="shared" si="87"/>
        <v>617.13923487959585</v>
      </c>
      <c r="BR70" t="s">
        <v>698</v>
      </c>
      <c r="BS70">
        <v>566.64</v>
      </c>
      <c r="BT70">
        <f t="shared" si="88"/>
        <v>566.64</v>
      </c>
      <c r="BU70">
        <f t="shared" si="89"/>
        <v>0.48700863676691586</v>
      </c>
      <c r="BV70">
        <f t="shared" si="90"/>
        <v>0.58665657594069676</v>
      </c>
      <c r="BW70">
        <f t="shared" si="91"/>
        <v>0.81225241952653016</v>
      </c>
      <c r="BX70">
        <f t="shared" si="92"/>
        <v>2.8435411374529154</v>
      </c>
      <c r="BY70">
        <f t="shared" si="93"/>
        <v>0.9544827668884871</v>
      </c>
      <c r="BZ70">
        <f t="shared" si="94"/>
        <v>0.42132525519313696</v>
      </c>
      <c r="CA70">
        <f t="shared" si="95"/>
        <v>0.57867474480686298</v>
      </c>
      <c r="CB70">
        <v>1025</v>
      </c>
      <c r="CC70">
        <v>300</v>
      </c>
      <c r="CD70">
        <v>300</v>
      </c>
      <c r="CE70">
        <v>300</v>
      </c>
      <c r="CF70">
        <v>10381.4</v>
      </c>
      <c r="CG70">
        <v>1038.68</v>
      </c>
      <c r="CH70">
        <v>-7.0956099999999996E-3</v>
      </c>
      <c r="CI70">
        <v>-1.75</v>
      </c>
      <c r="CJ70" t="s">
        <v>421</v>
      </c>
      <c r="CK70" t="s">
        <v>421</v>
      </c>
      <c r="CL70" t="s">
        <v>421</v>
      </c>
      <c r="CM70" t="s">
        <v>421</v>
      </c>
      <c r="CN70" t="s">
        <v>421</v>
      </c>
      <c r="CO70" t="s">
        <v>421</v>
      </c>
      <c r="CP70" t="s">
        <v>421</v>
      </c>
      <c r="CQ70" t="s">
        <v>421</v>
      </c>
      <c r="CR70" t="s">
        <v>421</v>
      </c>
      <c r="CS70" t="s">
        <v>421</v>
      </c>
      <c r="CT70">
        <f t="shared" si="96"/>
        <v>1800.11</v>
      </c>
      <c r="CU70">
        <f t="shared" si="97"/>
        <v>1513.2773999210046</v>
      </c>
      <c r="CV70">
        <f t="shared" si="98"/>
        <v>0.84065829306042672</v>
      </c>
      <c r="CW70">
        <f t="shared" si="99"/>
        <v>0.16087050560662366</v>
      </c>
      <c r="CX70">
        <v>6</v>
      </c>
      <c r="CY70">
        <v>0.5</v>
      </c>
      <c r="CZ70" t="s">
        <v>422</v>
      </c>
      <c r="DA70">
        <v>2</v>
      </c>
      <c r="DB70" t="b">
        <v>0</v>
      </c>
      <c r="DC70">
        <v>1657387353.5</v>
      </c>
      <c r="DD70">
        <v>183.5</v>
      </c>
      <c r="DE70">
        <v>199.95099999999999</v>
      </c>
      <c r="DF70">
        <v>22.934100000000001</v>
      </c>
      <c r="DG70">
        <v>14.498699999999999</v>
      </c>
      <c r="DH70">
        <v>184.03800000000001</v>
      </c>
      <c r="DI70">
        <v>23.034300000000002</v>
      </c>
      <c r="DJ70">
        <v>500.065</v>
      </c>
      <c r="DK70">
        <v>99.554100000000005</v>
      </c>
      <c r="DL70">
        <v>0.10016</v>
      </c>
      <c r="DM70">
        <v>28.202100000000002</v>
      </c>
      <c r="DN70">
        <v>27.9968</v>
      </c>
      <c r="DO70">
        <v>999.9</v>
      </c>
      <c r="DP70">
        <v>0</v>
      </c>
      <c r="DQ70">
        <v>0</v>
      </c>
      <c r="DR70">
        <v>9993.1200000000008</v>
      </c>
      <c r="DS70">
        <v>0</v>
      </c>
      <c r="DT70">
        <v>2266.9499999999998</v>
      </c>
      <c r="DU70">
        <v>-16.451000000000001</v>
      </c>
      <c r="DV70">
        <v>187.80699999999999</v>
      </c>
      <c r="DW70">
        <v>202.892</v>
      </c>
      <c r="DX70">
        <v>8.4354099999999992</v>
      </c>
      <c r="DY70">
        <v>199.95099999999999</v>
      </c>
      <c r="DZ70">
        <v>14.498699999999999</v>
      </c>
      <c r="EA70">
        <v>2.2831899999999998</v>
      </c>
      <c r="EB70">
        <v>1.4434100000000001</v>
      </c>
      <c r="EC70">
        <v>19.558299999999999</v>
      </c>
      <c r="ED70">
        <v>12.381500000000001</v>
      </c>
      <c r="EE70">
        <v>1800.11</v>
      </c>
      <c r="EF70">
        <v>0.97799700000000001</v>
      </c>
      <c r="EG70">
        <v>2.2003399999999999E-2</v>
      </c>
      <c r="EH70">
        <v>0</v>
      </c>
      <c r="EI70">
        <v>789.16600000000005</v>
      </c>
      <c r="EJ70">
        <v>5.0001199999999999</v>
      </c>
      <c r="EK70">
        <v>14730.9</v>
      </c>
      <c r="EL70">
        <v>14418.7</v>
      </c>
      <c r="EM70">
        <v>45.875</v>
      </c>
      <c r="EN70">
        <v>47.375</v>
      </c>
      <c r="EO70">
        <v>46.625</v>
      </c>
      <c r="EP70">
        <v>47.186999999999998</v>
      </c>
      <c r="EQ70">
        <v>47.686999999999998</v>
      </c>
      <c r="ER70">
        <v>1755.61</v>
      </c>
      <c r="ES70">
        <v>39.5</v>
      </c>
      <c r="ET70">
        <v>0</v>
      </c>
      <c r="EU70">
        <v>189.20000004768369</v>
      </c>
      <c r="EV70">
        <v>0</v>
      </c>
      <c r="EW70">
        <v>788.99396153846158</v>
      </c>
      <c r="EX70">
        <v>-1.9871794849340809</v>
      </c>
      <c r="EY70">
        <v>-64.136752061898306</v>
      </c>
      <c r="EZ70">
        <v>14730.215384615391</v>
      </c>
      <c r="FA70">
        <v>15</v>
      </c>
      <c r="FB70">
        <v>1657387244.5</v>
      </c>
      <c r="FC70" t="s">
        <v>699</v>
      </c>
      <c r="FD70">
        <v>1657387230</v>
      </c>
      <c r="FE70">
        <v>1657387244.5</v>
      </c>
      <c r="FF70">
        <v>61</v>
      </c>
      <c r="FG70">
        <v>2.5999999999999999E-2</v>
      </c>
      <c r="FH70">
        <v>1.7999999999999999E-2</v>
      </c>
      <c r="FI70">
        <v>-0.53900000000000003</v>
      </c>
      <c r="FJ70">
        <v>-0.1</v>
      </c>
      <c r="FK70">
        <v>200</v>
      </c>
      <c r="FL70">
        <v>15</v>
      </c>
      <c r="FM70">
        <v>0.06</v>
      </c>
      <c r="FN70">
        <v>0.01</v>
      </c>
      <c r="FO70">
        <v>-16.484484999999999</v>
      </c>
      <c r="FP70">
        <v>5.4803752345295179E-2</v>
      </c>
      <c r="FQ70">
        <v>2.7329101247571479E-2</v>
      </c>
      <c r="FR70">
        <v>1</v>
      </c>
      <c r="FS70">
        <v>8.5111535000000007</v>
      </c>
      <c r="FT70">
        <v>-0.99282844277677285</v>
      </c>
      <c r="FU70">
        <v>0.1042858788750903</v>
      </c>
      <c r="FV70">
        <v>0</v>
      </c>
      <c r="FW70">
        <v>1</v>
      </c>
      <c r="FX70">
        <v>2</v>
      </c>
      <c r="FY70" t="s">
        <v>582</v>
      </c>
      <c r="FZ70">
        <v>2.9328400000000001</v>
      </c>
      <c r="GA70">
        <v>2.70303</v>
      </c>
      <c r="GB70">
        <v>5.0612699999999997E-2</v>
      </c>
      <c r="GC70">
        <v>5.5034600000000003E-2</v>
      </c>
      <c r="GD70">
        <v>0.111457</v>
      </c>
      <c r="GE70">
        <v>7.9798999999999995E-2</v>
      </c>
      <c r="GF70">
        <v>33451.5</v>
      </c>
      <c r="GG70">
        <v>18355.3</v>
      </c>
      <c r="GH70">
        <v>31646.1</v>
      </c>
      <c r="GI70">
        <v>21119.599999999999</v>
      </c>
      <c r="GJ70">
        <v>38063.1</v>
      </c>
      <c r="GK70">
        <v>33070.6</v>
      </c>
      <c r="GL70">
        <v>47861.7</v>
      </c>
      <c r="GM70">
        <v>40401.599999999999</v>
      </c>
      <c r="GN70">
        <v>1.93692</v>
      </c>
      <c r="GO70">
        <v>1.9225300000000001</v>
      </c>
      <c r="GP70">
        <v>1.29491E-2</v>
      </c>
      <c r="GQ70">
        <v>0</v>
      </c>
      <c r="GR70">
        <v>27.785299999999999</v>
      </c>
      <c r="GS70">
        <v>999.9</v>
      </c>
      <c r="GT70">
        <v>58.6</v>
      </c>
      <c r="GU70">
        <v>36.1</v>
      </c>
      <c r="GV70">
        <v>35.329099999999997</v>
      </c>
      <c r="GW70">
        <v>61.124899999999997</v>
      </c>
      <c r="GX70">
        <v>20.853400000000001</v>
      </c>
      <c r="GY70">
        <v>1</v>
      </c>
      <c r="GZ70">
        <v>0.49210399999999999</v>
      </c>
      <c r="HA70">
        <v>4.9232800000000001</v>
      </c>
      <c r="HB70">
        <v>20.134599999999999</v>
      </c>
      <c r="HC70">
        <v>5.19543</v>
      </c>
      <c r="HD70">
        <v>11.950100000000001</v>
      </c>
      <c r="HE70">
        <v>4.9954499999999999</v>
      </c>
      <c r="HF70">
        <v>3.2910300000000001</v>
      </c>
      <c r="HG70">
        <v>9999</v>
      </c>
      <c r="HH70">
        <v>9999</v>
      </c>
      <c r="HI70">
        <v>9999</v>
      </c>
      <c r="HJ70">
        <v>999.9</v>
      </c>
      <c r="HK70">
        <v>1.87514</v>
      </c>
      <c r="HL70">
        <v>1.8740600000000001</v>
      </c>
      <c r="HM70">
        <v>1.8743799999999999</v>
      </c>
      <c r="HN70">
        <v>1.8781699999999999</v>
      </c>
      <c r="HO70">
        <v>1.87165</v>
      </c>
      <c r="HP70">
        <v>1.86934</v>
      </c>
      <c r="HQ70">
        <v>1.8714900000000001</v>
      </c>
      <c r="HR70">
        <v>1.8747400000000001</v>
      </c>
      <c r="HS70">
        <v>0</v>
      </c>
      <c r="HT70">
        <v>0</v>
      </c>
      <c r="HU70">
        <v>0</v>
      </c>
      <c r="HV70">
        <v>0</v>
      </c>
      <c r="HW70" t="s">
        <v>425</v>
      </c>
      <c r="HX70" t="s">
        <v>426</v>
      </c>
      <c r="HY70" t="s">
        <v>427</v>
      </c>
      <c r="HZ70" t="s">
        <v>427</v>
      </c>
      <c r="IA70" t="s">
        <v>427</v>
      </c>
      <c r="IB70" t="s">
        <v>427</v>
      </c>
      <c r="IC70">
        <v>0</v>
      </c>
      <c r="ID70">
        <v>100</v>
      </c>
      <c r="IE70">
        <v>100</v>
      </c>
      <c r="IF70">
        <v>-0.53800000000000003</v>
      </c>
      <c r="IG70">
        <v>-0.1002</v>
      </c>
      <c r="IH70">
        <v>-0.5387142857142635</v>
      </c>
      <c r="II70">
        <v>0</v>
      </c>
      <c r="IJ70">
        <v>0</v>
      </c>
      <c r="IK70">
        <v>0</v>
      </c>
      <c r="IL70">
        <v>-0.1001150000000024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2.1</v>
      </c>
      <c r="IU70">
        <v>1.8</v>
      </c>
      <c r="IV70">
        <v>0.58227499999999999</v>
      </c>
      <c r="IW70">
        <v>2.3962400000000001</v>
      </c>
      <c r="IX70">
        <v>1.5490699999999999</v>
      </c>
      <c r="IY70">
        <v>2.3034699999999999</v>
      </c>
      <c r="IZ70">
        <v>1.5918000000000001</v>
      </c>
      <c r="JA70">
        <v>2.3877000000000002</v>
      </c>
      <c r="JB70">
        <v>37.433799999999998</v>
      </c>
      <c r="JC70">
        <v>15.9358</v>
      </c>
      <c r="JD70">
        <v>18</v>
      </c>
      <c r="JE70">
        <v>513.101</v>
      </c>
      <c r="JF70">
        <v>481.08300000000003</v>
      </c>
      <c r="JG70">
        <v>20.890999999999998</v>
      </c>
      <c r="JH70">
        <v>33.3934</v>
      </c>
      <c r="JI70">
        <v>29.9999</v>
      </c>
      <c r="JJ70">
        <v>33.530999999999999</v>
      </c>
      <c r="JK70">
        <v>33.566600000000001</v>
      </c>
      <c r="JL70">
        <v>11.6958</v>
      </c>
      <c r="JM70">
        <v>59.908000000000001</v>
      </c>
      <c r="JN70">
        <v>0</v>
      </c>
      <c r="JO70">
        <v>20.902200000000001</v>
      </c>
      <c r="JP70">
        <v>200</v>
      </c>
      <c r="JQ70">
        <v>14.6106</v>
      </c>
      <c r="JR70">
        <v>99.409599999999998</v>
      </c>
      <c r="JS70">
        <v>98.782200000000003</v>
      </c>
    </row>
    <row r="71" spans="1:279" x14ac:dyDescent="0.25">
      <c r="A71">
        <v>55</v>
      </c>
      <c r="B71">
        <v>1657387480.5</v>
      </c>
      <c r="C71">
        <v>10225.900000095369</v>
      </c>
      <c r="D71" t="s">
        <v>700</v>
      </c>
      <c r="E71" t="s">
        <v>701</v>
      </c>
      <c r="F71" t="s">
        <v>413</v>
      </c>
      <c r="G71" t="s">
        <v>414</v>
      </c>
      <c r="H71" t="s">
        <v>31</v>
      </c>
      <c r="I71" t="s">
        <v>31</v>
      </c>
      <c r="J71" t="s">
        <v>686</v>
      </c>
      <c r="K71">
        <v>1657387480.5</v>
      </c>
      <c r="L71">
        <f t="shared" si="50"/>
        <v>7.1033105515459884E-3</v>
      </c>
      <c r="M71">
        <f t="shared" si="51"/>
        <v>7.103310551545988</v>
      </c>
      <c r="N71">
        <f t="shared" si="52"/>
        <v>7.9323154673602856</v>
      </c>
      <c r="O71">
        <f t="shared" si="53"/>
        <v>139.32300000000001</v>
      </c>
      <c r="P71">
        <f t="shared" si="54"/>
        <v>108.97074065816037</v>
      </c>
      <c r="Q71">
        <f t="shared" si="55"/>
        <v>10.859116091575245</v>
      </c>
      <c r="R71">
        <f t="shared" si="56"/>
        <v>13.883769368628602</v>
      </c>
      <c r="S71">
        <f t="shared" si="57"/>
        <v>0.50251976392637365</v>
      </c>
      <c r="T71">
        <f t="shared" si="58"/>
        <v>2.9135627370595616</v>
      </c>
      <c r="U71">
        <f t="shared" si="59"/>
        <v>0.45886441289558477</v>
      </c>
      <c r="V71">
        <f t="shared" si="60"/>
        <v>0.29039582002912689</v>
      </c>
      <c r="W71">
        <f t="shared" si="61"/>
        <v>289.56864584753083</v>
      </c>
      <c r="X71">
        <f t="shared" si="62"/>
        <v>27.99150785050956</v>
      </c>
      <c r="Y71">
        <f t="shared" si="63"/>
        <v>28.005500000000001</v>
      </c>
      <c r="Z71">
        <f t="shared" si="64"/>
        <v>3.7960565933926573</v>
      </c>
      <c r="AA71">
        <f t="shared" si="65"/>
        <v>60.161112258485851</v>
      </c>
      <c r="AB71">
        <f t="shared" si="66"/>
        <v>2.3006182030661204</v>
      </c>
      <c r="AC71">
        <f t="shared" si="67"/>
        <v>3.8240951948849875</v>
      </c>
      <c r="AD71">
        <f t="shared" si="68"/>
        <v>1.4954383903265369</v>
      </c>
      <c r="AE71">
        <f t="shared" si="69"/>
        <v>-313.25599532317807</v>
      </c>
      <c r="AF71">
        <f t="shared" si="70"/>
        <v>19.83869807760837</v>
      </c>
      <c r="AG71">
        <f t="shared" si="71"/>
        <v>1.4852399637512226</v>
      </c>
      <c r="AH71">
        <f t="shared" si="72"/>
        <v>-2.3634114342876558</v>
      </c>
      <c r="AI71">
        <f t="shared" si="73"/>
        <v>7.9323154673602856</v>
      </c>
      <c r="AJ71">
        <f t="shared" si="74"/>
        <v>7.103310551545988</v>
      </c>
      <c r="AK71">
        <f t="shared" si="75"/>
        <v>7.9206485569354088</v>
      </c>
      <c r="AL71">
        <v>152.26463082650491</v>
      </c>
      <c r="AM71">
        <v>142.6179333333333</v>
      </c>
      <c r="AN71">
        <v>-2.6665785986770131E-5</v>
      </c>
      <c r="AO71">
        <v>67.035066650651856</v>
      </c>
      <c r="AP71">
        <f t="shared" si="76"/>
        <v>7.0374848510413086</v>
      </c>
      <c r="AQ71">
        <v>14.7632512114681</v>
      </c>
      <c r="AR71">
        <v>23.09298848484849</v>
      </c>
      <c r="AS71">
        <v>-1.290231149889489E-2</v>
      </c>
      <c r="AT71">
        <v>78.0626811705406</v>
      </c>
      <c r="AU71">
        <v>0</v>
      </c>
      <c r="AV71">
        <v>0</v>
      </c>
      <c r="AW71">
        <f t="shared" si="77"/>
        <v>1</v>
      </c>
      <c r="AX71">
        <f t="shared" si="78"/>
        <v>0</v>
      </c>
      <c r="AY71">
        <f t="shared" si="79"/>
        <v>52209.591536183696</v>
      </c>
      <c r="AZ71" t="s">
        <v>418</v>
      </c>
      <c r="BA71">
        <v>10366.9</v>
      </c>
      <c r="BB71">
        <v>993.59653846153856</v>
      </c>
      <c r="BC71">
        <v>3431.87</v>
      </c>
      <c r="BD71">
        <f t="shared" si="80"/>
        <v>0.71047955241266758</v>
      </c>
      <c r="BE71">
        <v>-3.9894345373445681</v>
      </c>
      <c r="BF71" t="s">
        <v>702</v>
      </c>
      <c r="BG71">
        <v>10380.6</v>
      </c>
      <c r="BH71">
        <v>777.60026923076919</v>
      </c>
      <c r="BI71">
        <v>1050.6099999999999</v>
      </c>
      <c r="BJ71">
        <f t="shared" si="81"/>
        <v>0.2598583020999522</v>
      </c>
      <c r="BK71">
        <v>0.5</v>
      </c>
      <c r="BL71">
        <f t="shared" si="82"/>
        <v>1513.1933999210003</v>
      </c>
      <c r="BM71">
        <f t="shared" si="83"/>
        <v>7.9323154673602856</v>
      </c>
      <c r="BN71">
        <f t="shared" si="84"/>
        <v>196.60793382616254</v>
      </c>
      <c r="BO71">
        <f t="shared" si="85"/>
        <v>7.8785368779213921E-3</v>
      </c>
      <c r="BP71">
        <f t="shared" si="86"/>
        <v>2.2665499091004278</v>
      </c>
      <c r="BQ71">
        <f t="shared" si="87"/>
        <v>599.92091109562398</v>
      </c>
      <c r="BR71" t="s">
        <v>703</v>
      </c>
      <c r="BS71">
        <v>565.66999999999996</v>
      </c>
      <c r="BT71">
        <f t="shared" si="88"/>
        <v>565.66999999999996</v>
      </c>
      <c r="BU71">
        <f t="shared" si="89"/>
        <v>0.46157946335938171</v>
      </c>
      <c r="BV71">
        <f t="shared" si="90"/>
        <v>0.56297630793341602</v>
      </c>
      <c r="BW71">
        <f t="shared" si="91"/>
        <v>0.83080734072988638</v>
      </c>
      <c r="BX71">
        <f t="shared" si="92"/>
        <v>4.7885135089553907</v>
      </c>
      <c r="BY71">
        <f t="shared" si="93"/>
        <v>0.97661728167992778</v>
      </c>
      <c r="BZ71">
        <f t="shared" si="94"/>
        <v>0.40954050649149926</v>
      </c>
      <c r="CA71">
        <f t="shared" si="95"/>
        <v>0.5904594935085008</v>
      </c>
      <c r="CB71">
        <v>1027</v>
      </c>
      <c r="CC71">
        <v>300</v>
      </c>
      <c r="CD71">
        <v>300</v>
      </c>
      <c r="CE71">
        <v>300</v>
      </c>
      <c r="CF71">
        <v>10380.6</v>
      </c>
      <c r="CG71">
        <v>994.43</v>
      </c>
      <c r="CH71">
        <v>-7.0949899999999998E-3</v>
      </c>
      <c r="CI71">
        <v>-1.31</v>
      </c>
      <c r="CJ71" t="s">
        <v>421</v>
      </c>
      <c r="CK71" t="s">
        <v>421</v>
      </c>
      <c r="CL71" t="s">
        <v>421</v>
      </c>
      <c r="CM71" t="s">
        <v>421</v>
      </c>
      <c r="CN71" t="s">
        <v>421</v>
      </c>
      <c r="CO71" t="s">
        <v>421</v>
      </c>
      <c r="CP71" t="s">
        <v>421</v>
      </c>
      <c r="CQ71" t="s">
        <v>421</v>
      </c>
      <c r="CR71" t="s">
        <v>421</v>
      </c>
      <c r="CS71" t="s">
        <v>421</v>
      </c>
      <c r="CT71">
        <f t="shared" si="96"/>
        <v>1800.01</v>
      </c>
      <c r="CU71">
        <f t="shared" si="97"/>
        <v>1513.1933999210003</v>
      </c>
      <c r="CV71">
        <f t="shared" si="98"/>
        <v>0.84065832963205778</v>
      </c>
      <c r="CW71">
        <f t="shared" si="99"/>
        <v>0.16087057618987163</v>
      </c>
      <c r="CX71">
        <v>6</v>
      </c>
      <c r="CY71">
        <v>0.5</v>
      </c>
      <c r="CZ71" t="s">
        <v>422</v>
      </c>
      <c r="DA71">
        <v>2</v>
      </c>
      <c r="DB71" t="b">
        <v>0</v>
      </c>
      <c r="DC71">
        <v>1657387480.5</v>
      </c>
      <c r="DD71">
        <v>139.32300000000001</v>
      </c>
      <c r="DE71">
        <v>150.029</v>
      </c>
      <c r="DF71">
        <v>23.086600000000001</v>
      </c>
      <c r="DG71">
        <v>14.7597</v>
      </c>
      <c r="DH71">
        <v>139.876</v>
      </c>
      <c r="DI71">
        <v>23.1951</v>
      </c>
      <c r="DJ71">
        <v>500.017</v>
      </c>
      <c r="DK71">
        <v>99.551900000000003</v>
      </c>
      <c r="DL71">
        <v>9.9768200000000001E-2</v>
      </c>
      <c r="DM71">
        <v>28.131799999999998</v>
      </c>
      <c r="DN71">
        <v>28.005500000000001</v>
      </c>
      <c r="DO71">
        <v>999.9</v>
      </c>
      <c r="DP71">
        <v>0</v>
      </c>
      <c r="DQ71">
        <v>0</v>
      </c>
      <c r="DR71">
        <v>9953.75</v>
      </c>
      <c r="DS71">
        <v>0</v>
      </c>
      <c r="DT71">
        <v>2193.85</v>
      </c>
      <c r="DU71">
        <v>-10.706300000000001</v>
      </c>
      <c r="DV71">
        <v>142.61500000000001</v>
      </c>
      <c r="DW71">
        <v>152.27600000000001</v>
      </c>
      <c r="DX71">
        <v>8.3269099999999998</v>
      </c>
      <c r="DY71">
        <v>150.029</v>
      </c>
      <c r="DZ71">
        <v>14.7597</v>
      </c>
      <c r="EA71">
        <v>2.2983099999999999</v>
      </c>
      <c r="EB71">
        <v>1.4693499999999999</v>
      </c>
      <c r="EC71">
        <v>19.6646</v>
      </c>
      <c r="ED71">
        <v>12.652900000000001</v>
      </c>
      <c r="EE71">
        <v>1800.01</v>
      </c>
      <c r="EF71">
        <v>0.97799700000000001</v>
      </c>
      <c r="EG71">
        <v>2.2003399999999999E-2</v>
      </c>
      <c r="EH71">
        <v>0</v>
      </c>
      <c r="EI71">
        <v>777.46100000000001</v>
      </c>
      <c r="EJ71">
        <v>5.0001199999999999</v>
      </c>
      <c r="EK71">
        <v>14463.2</v>
      </c>
      <c r="EL71">
        <v>14417.9</v>
      </c>
      <c r="EM71">
        <v>45.936999999999998</v>
      </c>
      <c r="EN71">
        <v>47.436999999999998</v>
      </c>
      <c r="EO71">
        <v>46.75</v>
      </c>
      <c r="EP71">
        <v>47.311999999999998</v>
      </c>
      <c r="EQ71">
        <v>47.811999999999998</v>
      </c>
      <c r="ER71">
        <v>1755.51</v>
      </c>
      <c r="ES71">
        <v>39.5</v>
      </c>
      <c r="ET71">
        <v>0</v>
      </c>
      <c r="EU71">
        <v>126.3999998569489</v>
      </c>
      <c r="EV71">
        <v>0</v>
      </c>
      <c r="EW71">
        <v>777.60026923076919</v>
      </c>
      <c r="EX71">
        <v>-1.908752132581981</v>
      </c>
      <c r="EY71">
        <v>-30.57093980894361</v>
      </c>
      <c r="EZ71">
        <v>14473.061538461539</v>
      </c>
      <c r="FA71">
        <v>15</v>
      </c>
      <c r="FB71">
        <v>1657387434</v>
      </c>
      <c r="FC71" t="s">
        <v>704</v>
      </c>
      <c r="FD71">
        <v>1657387419</v>
      </c>
      <c r="FE71">
        <v>1657387434</v>
      </c>
      <c r="FF71">
        <v>62</v>
      </c>
      <c r="FG71">
        <v>-1.4999999999999999E-2</v>
      </c>
      <c r="FH71">
        <v>-8.0000000000000002E-3</v>
      </c>
      <c r="FI71">
        <v>-0.55300000000000005</v>
      </c>
      <c r="FJ71">
        <v>-0.108</v>
      </c>
      <c r="FK71">
        <v>150</v>
      </c>
      <c r="FL71">
        <v>15</v>
      </c>
      <c r="FM71">
        <v>0.18</v>
      </c>
      <c r="FN71">
        <v>0.01</v>
      </c>
      <c r="FO71">
        <v>-10.69033902439025</v>
      </c>
      <c r="FP71">
        <v>-9.604390243904215E-2</v>
      </c>
      <c r="FQ71">
        <v>1.901820537362953E-2</v>
      </c>
      <c r="FR71">
        <v>1</v>
      </c>
      <c r="FS71">
        <v>8.368927804878048</v>
      </c>
      <c r="FT71">
        <v>6.1070592334487431E-2</v>
      </c>
      <c r="FU71">
        <v>1.8377742438413301E-2</v>
      </c>
      <c r="FV71">
        <v>1</v>
      </c>
      <c r="FW71">
        <v>2</v>
      </c>
      <c r="FX71">
        <v>2</v>
      </c>
      <c r="FY71" t="s">
        <v>424</v>
      </c>
      <c r="FZ71">
        <v>2.9326300000000001</v>
      </c>
      <c r="GA71">
        <v>2.7022900000000001</v>
      </c>
      <c r="GB71">
        <v>3.9212200000000003E-2</v>
      </c>
      <c r="GC71">
        <v>4.2291799999999997E-2</v>
      </c>
      <c r="GD71">
        <v>0.111985</v>
      </c>
      <c r="GE71">
        <v>8.0826099999999998E-2</v>
      </c>
      <c r="GF71">
        <v>33844.400000000001</v>
      </c>
      <c r="GG71">
        <v>18599</v>
      </c>
      <c r="GH71">
        <v>31638.6</v>
      </c>
      <c r="GI71">
        <v>21115.7</v>
      </c>
      <c r="GJ71">
        <v>38032</v>
      </c>
      <c r="GK71">
        <v>33027.599999999999</v>
      </c>
      <c r="GL71">
        <v>47850.8</v>
      </c>
      <c r="GM71">
        <v>40394.6</v>
      </c>
      <c r="GN71">
        <v>1.9353</v>
      </c>
      <c r="GO71">
        <v>1.92143</v>
      </c>
      <c r="GP71">
        <v>2.0641799999999998E-2</v>
      </c>
      <c r="GQ71">
        <v>0</v>
      </c>
      <c r="GR71">
        <v>27.668399999999998</v>
      </c>
      <c r="GS71">
        <v>999.9</v>
      </c>
      <c r="GT71">
        <v>58.4</v>
      </c>
      <c r="GU71">
        <v>36.200000000000003</v>
      </c>
      <c r="GV71">
        <v>35.404499999999999</v>
      </c>
      <c r="GW71">
        <v>60.064900000000002</v>
      </c>
      <c r="GX71">
        <v>20.845400000000001</v>
      </c>
      <c r="GY71">
        <v>1</v>
      </c>
      <c r="GZ71">
        <v>0.50201700000000005</v>
      </c>
      <c r="HA71">
        <v>4.8039500000000004</v>
      </c>
      <c r="HB71">
        <v>20.136500000000002</v>
      </c>
      <c r="HC71">
        <v>5.1984199999999996</v>
      </c>
      <c r="HD71">
        <v>11.950100000000001</v>
      </c>
      <c r="HE71">
        <v>4.9953000000000003</v>
      </c>
      <c r="HF71">
        <v>3.2909999999999999</v>
      </c>
      <c r="HG71">
        <v>9999</v>
      </c>
      <c r="HH71">
        <v>9999</v>
      </c>
      <c r="HI71">
        <v>9999</v>
      </c>
      <c r="HJ71">
        <v>999.9</v>
      </c>
      <c r="HK71">
        <v>1.8751500000000001</v>
      </c>
      <c r="HL71">
        <v>1.87408</v>
      </c>
      <c r="HM71">
        <v>1.87439</v>
      </c>
      <c r="HN71">
        <v>1.87819</v>
      </c>
      <c r="HO71">
        <v>1.87174</v>
      </c>
      <c r="HP71">
        <v>1.8693500000000001</v>
      </c>
      <c r="HQ71">
        <v>1.8714900000000001</v>
      </c>
      <c r="HR71">
        <v>1.87473</v>
      </c>
      <c r="HS71">
        <v>0</v>
      </c>
      <c r="HT71">
        <v>0</v>
      </c>
      <c r="HU71">
        <v>0</v>
      </c>
      <c r="HV71">
        <v>0</v>
      </c>
      <c r="HW71" t="s">
        <v>425</v>
      </c>
      <c r="HX71" t="s">
        <v>426</v>
      </c>
      <c r="HY71" t="s">
        <v>427</v>
      </c>
      <c r="HZ71" t="s">
        <v>427</v>
      </c>
      <c r="IA71" t="s">
        <v>427</v>
      </c>
      <c r="IB71" t="s">
        <v>427</v>
      </c>
      <c r="IC71">
        <v>0</v>
      </c>
      <c r="ID71">
        <v>100</v>
      </c>
      <c r="IE71">
        <v>100</v>
      </c>
      <c r="IF71">
        <v>-0.55300000000000005</v>
      </c>
      <c r="IG71">
        <v>-0.1085</v>
      </c>
      <c r="IH71">
        <v>-0.55339999999998213</v>
      </c>
      <c r="II71">
        <v>0</v>
      </c>
      <c r="IJ71">
        <v>0</v>
      </c>
      <c r="IK71">
        <v>0</v>
      </c>
      <c r="IL71">
        <v>-0.10848500000000171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1</v>
      </c>
      <c r="IU71">
        <v>0.8</v>
      </c>
      <c r="IV71">
        <v>0.47119100000000003</v>
      </c>
      <c r="IW71">
        <v>2.4047900000000002</v>
      </c>
      <c r="IX71">
        <v>1.5490699999999999</v>
      </c>
      <c r="IY71">
        <v>2.3034699999999999</v>
      </c>
      <c r="IZ71">
        <v>1.5918000000000001</v>
      </c>
      <c r="JA71">
        <v>2.36572</v>
      </c>
      <c r="JB71">
        <v>37.53</v>
      </c>
      <c r="JC71">
        <v>15.9095</v>
      </c>
      <c r="JD71">
        <v>18</v>
      </c>
      <c r="JE71">
        <v>512.72299999999996</v>
      </c>
      <c r="JF71">
        <v>480.90300000000002</v>
      </c>
      <c r="JG71">
        <v>21.244900000000001</v>
      </c>
      <c r="JH71">
        <v>33.502699999999997</v>
      </c>
      <c r="JI71">
        <v>30.0016</v>
      </c>
      <c r="JJ71">
        <v>33.619599999999998</v>
      </c>
      <c r="JK71">
        <v>33.642000000000003</v>
      </c>
      <c r="JL71">
        <v>9.4704099999999993</v>
      </c>
      <c r="JM71">
        <v>58.549799999999998</v>
      </c>
      <c r="JN71">
        <v>0</v>
      </c>
      <c r="JO71">
        <v>21.2318</v>
      </c>
      <c r="JP71">
        <v>150</v>
      </c>
      <c r="JQ71">
        <v>14.689399999999999</v>
      </c>
      <c r="JR71">
        <v>99.386499999999998</v>
      </c>
      <c r="JS71">
        <v>98.764799999999994</v>
      </c>
    </row>
    <row r="72" spans="1:279" x14ac:dyDescent="0.25">
      <c r="A72">
        <v>56</v>
      </c>
      <c r="B72">
        <v>1657387595.5</v>
      </c>
      <c r="C72">
        <v>10340.900000095369</v>
      </c>
      <c r="D72" t="s">
        <v>705</v>
      </c>
      <c r="E72" t="s">
        <v>706</v>
      </c>
      <c r="F72" t="s">
        <v>413</v>
      </c>
      <c r="G72" t="s">
        <v>414</v>
      </c>
      <c r="H72" t="s">
        <v>31</v>
      </c>
      <c r="I72" t="s">
        <v>31</v>
      </c>
      <c r="J72" t="s">
        <v>686</v>
      </c>
      <c r="K72">
        <v>1657387595.5</v>
      </c>
      <c r="L72">
        <f t="shared" si="50"/>
        <v>6.2074441611936152E-3</v>
      </c>
      <c r="M72">
        <f t="shared" si="51"/>
        <v>6.2074441611936155</v>
      </c>
      <c r="N72">
        <f t="shared" si="52"/>
        <v>3.5127378762649686</v>
      </c>
      <c r="O72">
        <f t="shared" si="53"/>
        <v>95.080500000000001</v>
      </c>
      <c r="P72">
        <f t="shared" si="54"/>
        <v>78.938399900475673</v>
      </c>
      <c r="Q72">
        <f t="shared" si="55"/>
        <v>7.8664336827397214</v>
      </c>
      <c r="R72">
        <f t="shared" si="56"/>
        <v>9.4750393815269991</v>
      </c>
      <c r="S72">
        <f t="shared" si="57"/>
        <v>0.42968163166094187</v>
      </c>
      <c r="T72">
        <f t="shared" si="58"/>
        <v>2.9205978010689821</v>
      </c>
      <c r="U72">
        <f t="shared" si="59"/>
        <v>0.39739991347377585</v>
      </c>
      <c r="V72">
        <f t="shared" si="60"/>
        <v>0.25107291822869215</v>
      </c>
      <c r="W72">
        <f t="shared" si="61"/>
        <v>289.57343384753341</v>
      </c>
      <c r="X72">
        <f t="shared" si="62"/>
        <v>28.128523183873344</v>
      </c>
      <c r="Y72">
        <f t="shared" si="63"/>
        <v>28.014800000000001</v>
      </c>
      <c r="Z72">
        <f t="shared" si="64"/>
        <v>3.7981150586717973</v>
      </c>
      <c r="AA72">
        <f t="shared" si="65"/>
        <v>60.197531324053358</v>
      </c>
      <c r="AB72">
        <f t="shared" si="66"/>
        <v>2.2890649987056002</v>
      </c>
      <c r="AC72">
        <f t="shared" si="67"/>
        <v>3.8025894888997716</v>
      </c>
      <c r="AD72">
        <f t="shared" si="68"/>
        <v>1.5090500599661971</v>
      </c>
      <c r="AE72">
        <f t="shared" si="69"/>
        <v>-273.74828750863844</v>
      </c>
      <c r="AF72">
        <f t="shared" si="70"/>
        <v>3.1805964267547249</v>
      </c>
      <c r="AG72">
        <f t="shared" si="71"/>
        <v>0.23744076535974884</v>
      </c>
      <c r="AH72">
        <f t="shared" si="72"/>
        <v>19.243183531009429</v>
      </c>
      <c r="AI72">
        <f t="shared" si="73"/>
        <v>3.5127378762649686</v>
      </c>
      <c r="AJ72">
        <f t="shared" si="74"/>
        <v>6.2074441611936155</v>
      </c>
      <c r="AK72">
        <f t="shared" si="75"/>
        <v>3.515568065131276</v>
      </c>
      <c r="AL72">
        <v>101.6059008870354</v>
      </c>
      <c r="AM72">
        <v>97.3201412121212</v>
      </c>
      <c r="AN72">
        <v>1.338686810843055E-4</v>
      </c>
      <c r="AO72">
        <v>67.072704108611305</v>
      </c>
      <c r="AP72">
        <f t="shared" si="76"/>
        <v>6.145583334820345</v>
      </c>
      <c r="AQ72">
        <v>15.69661904530186</v>
      </c>
      <c r="AR72">
        <v>22.974470303030291</v>
      </c>
      <c r="AS72">
        <v>-1.192016622161248E-2</v>
      </c>
      <c r="AT72">
        <v>78.189970736992507</v>
      </c>
      <c r="AU72">
        <v>0</v>
      </c>
      <c r="AV72">
        <v>0</v>
      </c>
      <c r="AW72">
        <f t="shared" si="77"/>
        <v>1</v>
      </c>
      <c r="AX72">
        <f t="shared" si="78"/>
        <v>0</v>
      </c>
      <c r="AY72">
        <f t="shared" si="79"/>
        <v>52428.268580629359</v>
      </c>
      <c r="AZ72" t="s">
        <v>418</v>
      </c>
      <c r="BA72">
        <v>10366.9</v>
      </c>
      <c r="BB72">
        <v>993.59653846153856</v>
      </c>
      <c r="BC72">
        <v>3431.87</v>
      </c>
      <c r="BD72">
        <f t="shared" si="80"/>
        <v>0.71047955241266758</v>
      </c>
      <c r="BE72">
        <v>-3.9894345373445681</v>
      </c>
      <c r="BF72" t="s">
        <v>707</v>
      </c>
      <c r="BG72">
        <v>10380.200000000001</v>
      </c>
      <c r="BH72">
        <v>775.64665384615387</v>
      </c>
      <c r="BI72">
        <v>1007.75</v>
      </c>
      <c r="BJ72">
        <f t="shared" si="81"/>
        <v>0.23031837871877558</v>
      </c>
      <c r="BK72">
        <v>0.5</v>
      </c>
      <c r="BL72">
        <f t="shared" si="82"/>
        <v>1513.2185999210017</v>
      </c>
      <c r="BM72">
        <f t="shared" si="83"/>
        <v>3.5127378762649686</v>
      </c>
      <c r="BN72">
        <f t="shared" si="84"/>
        <v>174.2610272904503</v>
      </c>
      <c r="BO72">
        <f t="shared" si="85"/>
        <v>4.9577585247770487E-3</v>
      </c>
      <c r="BP72">
        <f t="shared" si="86"/>
        <v>2.4054775489952864</v>
      </c>
      <c r="BQ72">
        <f t="shared" si="87"/>
        <v>585.69681453609678</v>
      </c>
      <c r="BR72" t="s">
        <v>708</v>
      </c>
      <c r="BS72">
        <v>570.6</v>
      </c>
      <c r="BT72">
        <f t="shared" si="88"/>
        <v>570.6</v>
      </c>
      <c r="BU72">
        <f t="shared" si="89"/>
        <v>0.43378814190027282</v>
      </c>
      <c r="BV72">
        <f t="shared" si="90"/>
        <v>0.53094669141906925</v>
      </c>
      <c r="BW72">
        <f t="shared" si="91"/>
        <v>0.84721819331974957</v>
      </c>
      <c r="BX72">
        <f t="shared" si="92"/>
        <v>16.399051604663281</v>
      </c>
      <c r="BY72">
        <f t="shared" si="93"/>
        <v>0.99419529361176273</v>
      </c>
      <c r="BZ72">
        <f t="shared" si="94"/>
        <v>0.39058787995985006</v>
      </c>
      <c r="CA72">
        <f t="shared" si="95"/>
        <v>0.60941212004014989</v>
      </c>
      <c r="CB72">
        <v>1029</v>
      </c>
      <c r="CC72">
        <v>300</v>
      </c>
      <c r="CD72">
        <v>300</v>
      </c>
      <c r="CE72">
        <v>300</v>
      </c>
      <c r="CF72">
        <v>10380.200000000001</v>
      </c>
      <c r="CG72">
        <v>959.27</v>
      </c>
      <c r="CH72">
        <v>-7.0941299999999997E-3</v>
      </c>
      <c r="CI72">
        <v>-1.67</v>
      </c>
      <c r="CJ72" t="s">
        <v>421</v>
      </c>
      <c r="CK72" t="s">
        <v>421</v>
      </c>
      <c r="CL72" t="s">
        <v>421</v>
      </c>
      <c r="CM72" t="s">
        <v>421</v>
      </c>
      <c r="CN72" t="s">
        <v>421</v>
      </c>
      <c r="CO72" t="s">
        <v>421</v>
      </c>
      <c r="CP72" t="s">
        <v>421</v>
      </c>
      <c r="CQ72" t="s">
        <v>421</v>
      </c>
      <c r="CR72" t="s">
        <v>421</v>
      </c>
      <c r="CS72" t="s">
        <v>421</v>
      </c>
      <c r="CT72">
        <f t="shared" si="96"/>
        <v>1800.04</v>
      </c>
      <c r="CU72">
        <f t="shared" si="97"/>
        <v>1513.2185999210017</v>
      </c>
      <c r="CV72">
        <f t="shared" si="98"/>
        <v>0.84065831866014185</v>
      </c>
      <c r="CW72">
        <f t="shared" si="99"/>
        <v>0.1608705550140738</v>
      </c>
      <c r="CX72">
        <v>6</v>
      </c>
      <c r="CY72">
        <v>0.5</v>
      </c>
      <c r="CZ72" t="s">
        <v>422</v>
      </c>
      <c r="DA72">
        <v>2</v>
      </c>
      <c r="DB72" t="b">
        <v>0</v>
      </c>
      <c r="DC72">
        <v>1657387595.5</v>
      </c>
      <c r="DD72">
        <v>95.080500000000001</v>
      </c>
      <c r="DE72">
        <v>100.003</v>
      </c>
      <c r="DF72">
        <v>22.970400000000001</v>
      </c>
      <c r="DG72">
        <v>15.694100000000001</v>
      </c>
      <c r="DH72">
        <v>95.627899999999997</v>
      </c>
      <c r="DI72">
        <v>23.077999999999999</v>
      </c>
      <c r="DJ72">
        <v>500.10500000000002</v>
      </c>
      <c r="DK72">
        <v>99.552800000000005</v>
      </c>
      <c r="DL72">
        <v>0.10001400000000001</v>
      </c>
      <c r="DM72">
        <v>28.035</v>
      </c>
      <c r="DN72">
        <v>28.014800000000001</v>
      </c>
      <c r="DO72">
        <v>999.9</v>
      </c>
      <c r="DP72">
        <v>0</v>
      </c>
      <c r="DQ72">
        <v>0</v>
      </c>
      <c r="DR72">
        <v>9993.75</v>
      </c>
      <c r="DS72">
        <v>0</v>
      </c>
      <c r="DT72">
        <v>2089.34</v>
      </c>
      <c r="DU72">
        <v>-4.9226099999999997</v>
      </c>
      <c r="DV72">
        <v>97.315899999999999</v>
      </c>
      <c r="DW72">
        <v>101.598</v>
      </c>
      <c r="DX72">
        <v>7.2762599999999997</v>
      </c>
      <c r="DY72">
        <v>100.003</v>
      </c>
      <c r="DZ72">
        <v>15.694100000000001</v>
      </c>
      <c r="EA72">
        <v>2.2867600000000001</v>
      </c>
      <c r="EB72">
        <v>1.5623899999999999</v>
      </c>
      <c r="EC72">
        <v>19.583500000000001</v>
      </c>
      <c r="ED72">
        <v>13.5928</v>
      </c>
      <c r="EE72">
        <v>1800.04</v>
      </c>
      <c r="EF72">
        <v>0.97799700000000001</v>
      </c>
      <c r="EG72">
        <v>2.2003399999999999E-2</v>
      </c>
      <c r="EH72">
        <v>0</v>
      </c>
      <c r="EI72">
        <v>775.41399999999999</v>
      </c>
      <c r="EJ72">
        <v>5.0001199999999999</v>
      </c>
      <c r="EK72">
        <v>14384.8</v>
      </c>
      <c r="EL72">
        <v>14418.1</v>
      </c>
      <c r="EM72">
        <v>46</v>
      </c>
      <c r="EN72">
        <v>47.561999999999998</v>
      </c>
      <c r="EO72">
        <v>46.811999999999998</v>
      </c>
      <c r="EP72">
        <v>47.436999999999998</v>
      </c>
      <c r="EQ72">
        <v>48</v>
      </c>
      <c r="ER72">
        <v>1755.54</v>
      </c>
      <c r="ES72">
        <v>39.5</v>
      </c>
      <c r="ET72">
        <v>0</v>
      </c>
      <c r="EU72">
        <v>114.5</v>
      </c>
      <c r="EV72">
        <v>0</v>
      </c>
      <c r="EW72">
        <v>775.64665384615387</v>
      </c>
      <c r="EX72">
        <v>-2.408854717384258</v>
      </c>
      <c r="EY72">
        <v>-142.2085476073141</v>
      </c>
      <c r="EZ72">
        <v>14410.130769230769</v>
      </c>
      <c r="FA72">
        <v>15</v>
      </c>
      <c r="FB72">
        <v>1657387555</v>
      </c>
      <c r="FC72" t="s">
        <v>709</v>
      </c>
      <c r="FD72">
        <v>1657387546.5</v>
      </c>
      <c r="FE72">
        <v>1657387555</v>
      </c>
      <c r="FF72">
        <v>63</v>
      </c>
      <c r="FG72">
        <v>6.0000000000000001E-3</v>
      </c>
      <c r="FH72">
        <v>1E-3</v>
      </c>
      <c r="FI72">
        <v>-0.54700000000000004</v>
      </c>
      <c r="FJ72">
        <v>-0.108</v>
      </c>
      <c r="FK72">
        <v>100</v>
      </c>
      <c r="FL72">
        <v>15</v>
      </c>
      <c r="FM72">
        <v>0.32</v>
      </c>
      <c r="FN72">
        <v>0.01</v>
      </c>
      <c r="FO72">
        <v>-4.9374180487804882</v>
      </c>
      <c r="FP72">
        <v>0.2230881533101054</v>
      </c>
      <c r="FQ72">
        <v>3.6323174234043028E-2</v>
      </c>
      <c r="FR72">
        <v>1</v>
      </c>
      <c r="FS72">
        <v>7.3396602439024399</v>
      </c>
      <c r="FT72">
        <v>-1.9041951219511469E-2</v>
      </c>
      <c r="FU72">
        <v>3.7776320075903272E-2</v>
      </c>
      <c r="FV72">
        <v>1</v>
      </c>
      <c r="FW72">
        <v>2</v>
      </c>
      <c r="FX72">
        <v>2</v>
      </c>
      <c r="FY72" t="s">
        <v>424</v>
      </c>
      <c r="FZ72">
        <v>2.9327800000000002</v>
      </c>
      <c r="GA72">
        <v>2.7028799999999999</v>
      </c>
      <c r="GB72">
        <v>2.7186200000000001E-2</v>
      </c>
      <c r="GC72">
        <v>2.8692100000000002E-2</v>
      </c>
      <c r="GD72">
        <v>0.111567</v>
      </c>
      <c r="GE72">
        <v>8.4492600000000001E-2</v>
      </c>
      <c r="GF72">
        <v>34262.9</v>
      </c>
      <c r="GG72">
        <v>18861</v>
      </c>
      <c r="GH72">
        <v>31634.400000000001</v>
      </c>
      <c r="GI72">
        <v>21113.7</v>
      </c>
      <c r="GJ72">
        <v>38045.4</v>
      </c>
      <c r="GK72">
        <v>32892.300000000003</v>
      </c>
      <c r="GL72">
        <v>47845</v>
      </c>
      <c r="GM72">
        <v>40391</v>
      </c>
      <c r="GN72">
        <v>1.93387</v>
      </c>
      <c r="GO72">
        <v>1.9213499999999999</v>
      </c>
      <c r="GP72">
        <v>1.5541900000000001E-2</v>
      </c>
      <c r="GQ72">
        <v>0</v>
      </c>
      <c r="GR72">
        <v>27.760999999999999</v>
      </c>
      <c r="GS72">
        <v>999.9</v>
      </c>
      <c r="GT72">
        <v>58.3</v>
      </c>
      <c r="GU72">
        <v>36.200000000000003</v>
      </c>
      <c r="GV72">
        <v>35.336599999999997</v>
      </c>
      <c r="GW72">
        <v>60.924999999999997</v>
      </c>
      <c r="GX72">
        <v>20.629000000000001</v>
      </c>
      <c r="GY72">
        <v>1</v>
      </c>
      <c r="GZ72">
        <v>0.51252799999999998</v>
      </c>
      <c r="HA72">
        <v>5.6226000000000003</v>
      </c>
      <c r="HB72">
        <v>20.111899999999999</v>
      </c>
      <c r="HC72">
        <v>5.1951299999999998</v>
      </c>
      <c r="HD72">
        <v>11.950100000000001</v>
      </c>
      <c r="HE72">
        <v>4.9952500000000004</v>
      </c>
      <c r="HF72">
        <v>3.29095</v>
      </c>
      <c r="HG72">
        <v>9999</v>
      </c>
      <c r="HH72">
        <v>9999</v>
      </c>
      <c r="HI72">
        <v>9999</v>
      </c>
      <c r="HJ72">
        <v>999.9</v>
      </c>
      <c r="HK72">
        <v>1.8750899999999999</v>
      </c>
      <c r="HL72">
        <v>1.87405</v>
      </c>
      <c r="HM72">
        <v>1.87436</v>
      </c>
      <c r="HN72">
        <v>1.8781099999999999</v>
      </c>
      <c r="HO72">
        <v>1.87165</v>
      </c>
      <c r="HP72">
        <v>1.8693500000000001</v>
      </c>
      <c r="HQ72">
        <v>1.8714900000000001</v>
      </c>
      <c r="HR72">
        <v>1.87469</v>
      </c>
      <c r="HS72">
        <v>0</v>
      </c>
      <c r="HT72">
        <v>0</v>
      </c>
      <c r="HU72">
        <v>0</v>
      </c>
      <c r="HV72">
        <v>0</v>
      </c>
      <c r="HW72" t="s">
        <v>425</v>
      </c>
      <c r="HX72" t="s">
        <v>426</v>
      </c>
      <c r="HY72" t="s">
        <v>427</v>
      </c>
      <c r="HZ72" t="s">
        <v>427</v>
      </c>
      <c r="IA72" t="s">
        <v>427</v>
      </c>
      <c r="IB72" t="s">
        <v>427</v>
      </c>
      <c r="IC72">
        <v>0</v>
      </c>
      <c r="ID72">
        <v>100</v>
      </c>
      <c r="IE72">
        <v>100</v>
      </c>
      <c r="IF72">
        <v>-0.54700000000000004</v>
      </c>
      <c r="IG72">
        <v>-0.1076</v>
      </c>
      <c r="IH72">
        <v>-0.54734285714287978</v>
      </c>
      <c r="II72">
        <v>0</v>
      </c>
      <c r="IJ72">
        <v>0</v>
      </c>
      <c r="IK72">
        <v>0</v>
      </c>
      <c r="IL72">
        <v>-0.1076750000000004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0.8</v>
      </c>
      <c r="IU72">
        <v>0.7</v>
      </c>
      <c r="IV72">
        <v>0.36010700000000001</v>
      </c>
      <c r="IW72">
        <v>2.4243199999999998</v>
      </c>
      <c r="IX72">
        <v>1.5490699999999999</v>
      </c>
      <c r="IY72">
        <v>2.3022499999999999</v>
      </c>
      <c r="IZ72">
        <v>1.5918000000000001</v>
      </c>
      <c r="JA72">
        <v>2.34131</v>
      </c>
      <c r="JB72">
        <v>37.578099999999999</v>
      </c>
      <c r="JC72">
        <v>15.8569</v>
      </c>
      <c r="JD72">
        <v>18</v>
      </c>
      <c r="JE72">
        <v>512.27800000000002</v>
      </c>
      <c r="JF72">
        <v>481.35</v>
      </c>
      <c r="JG72">
        <v>20.399999999999999</v>
      </c>
      <c r="JH72">
        <v>33.567300000000003</v>
      </c>
      <c r="JI72">
        <v>30.000299999999999</v>
      </c>
      <c r="JJ72">
        <v>33.683</v>
      </c>
      <c r="JK72">
        <v>33.707900000000002</v>
      </c>
      <c r="JL72">
        <v>7.2356100000000003</v>
      </c>
      <c r="JM72">
        <v>56.517800000000001</v>
      </c>
      <c r="JN72">
        <v>0</v>
      </c>
      <c r="JO72">
        <v>20.3901</v>
      </c>
      <c r="JP72">
        <v>100</v>
      </c>
      <c r="JQ72">
        <v>15.667400000000001</v>
      </c>
      <c r="JR72">
        <v>99.373999999999995</v>
      </c>
      <c r="JS72">
        <v>98.755700000000004</v>
      </c>
    </row>
    <row r="73" spans="1:279" x14ac:dyDescent="0.25">
      <c r="A73">
        <v>57</v>
      </c>
      <c r="B73">
        <v>1657387754.5999999</v>
      </c>
      <c r="C73">
        <v>10500</v>
      </c>
      <c r="D73" t="s">
        <v>710</v>
      </c>
      <c r="E73" t="s">
        <v>711</v>
      </c>
      <c r="F73" t="s">
        <v>413</v>
      </c>
      <c r="G73" t="s">
        <v>414</v>
      </c>
      <c r="H73" t="s">
        <v>31</v>
      </c>
      <c r="I73" t="s">
        <v>31</v>
      </c>
      <c r="J73" t="s">
        <v>686</v>
      </c>
      <c r="K73">
        <v>1657387754.5999999</v>
      </c>
      <c r="L73">
        <f t="shared" si="50"/>
        <v>6.3568469226203787E-3</v>
      </c>
      <c r="M73">
        <f t="shared" si="51"/>
        <v>6.3568469226203783</v>
      </c>
      <c r="N73">
        <f t="shared" si="52"/>
        <v>1.2206153107643798</v>
      </c>
      <c r="O73">
        <f t="shared" si="53"/>
        <v>72.959599999999995</v>
      </c>
      <c r="P73">
        <f t="shared" si="54"/>
        <v>66.58792597124372</v>
      </c>
      <c r="Q73">
        <f t="shared" si="55"/>
        <v>6.6357067629539195</v>
      </c>
      <c r="R73">
        <f t="shared" si="56"/>
        <v>7.2706651255587991</v>
      </c>
      <c r="S73">
        <f t="shared" si="57"/>
        <v>0.44821392161635348</v>
      </c>
      <c r="T73">
        <f t="shared" si="58"/>
        <v>2.9219136018500986</v>
      </c>
      <c r="U73">
        <f t="shared" si="59"/>
        <v>0.41322346103243729</v>
      </c>
      <c r="V73">
        <f t="shared" si="60"/>
        <v>0.2611804109514389</v>
      </c>
      <c r="W73">
        <f t="shared" si="61"/>
        <v>289.5441268475567</v>
      </c>
      <c r="X73">
        <f t="shared" si="62"/>
        <v>27.990593339652399</v>
      </c>
      <c r="Y73">
        <f t="shared" si="63"/>
        <v>27.894200000000001</v>
      </c>
      <c r="Z73">
        <f t="shared" si="64"/>
        <v>3.7714968347335569</v>
      </c>
      <c r="AA73">
        <f t="shared" si="65"/>
        <v>60.43936285938176</v>
      </c>
      <c r="AB73">
        <f t="shared" si="66"/>
        <v>2.2850602031202998</v>
      </c>
      <c r="AC73">
        <f t="shared" si="67"/>
        <v>3.7807483319053539</v>
      </c>
      <c r="AD73">
        <f t="shared" si="68"/>
        <v>1.4864366316132571</v>
      </c>
      <c r="AE73">
        <f t="shared" si="69"/>
        <v>-280.3369492875587</v>
      </c>
      <c r="AF73">
        <f t="shared" si="70"/>
        <v>6.6161006563232769</v>
      </c>
      <c r="AG73">
        <f t="shared" si="71"/>
        <v>0.49314918594677382</v>
      </c>
      <c r="AH73">
        <f t="shared" si="72"/>
        <v>16.316427402268054</v>
      </c>
      <c r="AI73">
        <f t="shared" si="73"/>
        <v>1.2206153107643798</v>
      </c>
      <c r="AJ73">
        <f t="shared" si="74"/>
        <v>6.3568469226203783</v>
      </c>
      <c r="AK73">
        <f t="shared" si="75"/>
        <v>1.2298228295162994</v>
      </c>
      <c r="AL73">
        <v>76.165989597443328</v>
      </c>
      <c r="AM73">
        <v>74.666738181818189</v>
      </c>
      <c r="AN73">
        <v>7.5836432835581433E-5</v>
      </c>
      <c r="AO73">
        <v>67.036088538899506</v>
      </c>
      <c r="AP73">
        <f t="shared" si="76"/>
        <v>6.4152867310315393</v>
      </c>
      <c r="AQ73">
        <v>15.478869387608979</v>
      </c>
      <c r="AR73">
        <v>22.923621818181829</v>
      </c>
      <c r="AS73">
        <v>1.2306112765680499E-2</v>
      </c>
      <c r="AT73">
        <v>78.07087611235184</v>
      </c>
      <c r="AU73">
        <v>0</v>
      </c>
      <c r="AV73">
        <v>0</v>
      </c>
      <c r="AW73">
        <f t="shared" si="77"/>
        <v>1</v>
      </c>
      <c r="AX73">
        <f t="shared" si="78"/>
        <v>0</v>
      </c>
      <c r="AY73">
        <f t="shared" si="79"/>
        <v>52483.297708112645</v>
      </c>
      <c r="AZ73" t="s">
        <v>418</v>
      </c>
      <c r="BA73">
        <v>10366.9</v>
      </c>
      <c r="BB73">
        <v>993.59653846153856</v>
      </c>
      <c r="BC73">
        <v>3431.87</v>
      </c>
      <c r="BD73">
        <f t="shared" si="80"/>
        <v>0.71047955241266758</v>
      </c>
      <c r="BE73">
        <v>-3.9894345373445681</v>
      </c>
      <c r="BF73" t="s">
        <v>712</v>
      </c>
      <c r="BG73">
        <v>10379.4</v>
      </c>
      <c r="BH73">
        <v>776.63695999999993</v>
      </c>
      <c r="BI73">
        <v>979.41</v>
      </c>
      <c r="BJ73">
        <f t="shared" si="81"/>
        <v>0.20703590937401095</v>
      </c>
      <c r="BK73">
        <v>0.5</v>
      </c>
      <c r="BL73">
        <f t="shared" si="82"/>
        <v>1513.0670999210138</v>
      </c>
      <c r="BM73">
        <f t="shared" si="83"/>
        <v>1.2206153107643798</v>
      </c>
      <c r="BN73">
        <f t="shared" si="84"/>
        <v>156.62961148802228</v>
      </c>
      <c r="BO73">
        <f t="shared" si="85"/>
        <v>3.4433699922369119E-3</v>
      </c>
      <c r="BP73">
        <f t="shared" si="86"/>
        <v>2.5040177249568618</v>
      </c>
      <c r="BQ73">
        <f t="shared" si="87"/>
        <v>576.00990336057919</v>
      </c>
      <c r="BR73" t="s">
        <v>713</v>
      </c>
      <c r="BS73">
        <v>575.36</v>
      </c>
      <c r="BT73">
        <f t="shared" si="88"/>
        <v>575.36</v>
      </c>
      <c r="BU73">
        <f t="shared" si="89"/>
        <v>0.41254428686658295</v>
      </c>
      <c r="BV73">
        <f t="shared" si="90"/>
        <v>0.50185135503031819</v>
      </c>
      <c r="BW73">
        <f t="shared" si="91"/>
        <v>0.85855116908395213</v>
      </c>
      <c r="BX73">
        <f t="shared" si="92"/>
        <v>-14.293341575165931</v>
      </c>
      <c r="BY73">
        <f t="shared" si="93"/>
        <v>1.0058182721033215</v>
      </c>
      <c r="BZ73">
        <f t="shared" si="94"/>
        <v>0.37178915053211464</v>
      </c>
      <c r="CA73">
        <f t="shared" si="95"/>
        <v>0.6282108494678853</v>
      </c>
      <c r="CB73">
        <v>1031</v>
      </c>
      <c r="CC73">
        <v>300</v>
      </c>
      <c r="CD73">
        <v>300</v>
      </c>
      <c r="CE73">
        <v>300</v>
      </c>
      <c r="CF73">
        <v>10379.4</v>
      </c>
      <c r="CG73">
        <v>935.93</v>
      </c>
      <c r="CH73">
        <v>-7.0935499999999997E-3</v>
      </c>
      <c r="CI73">
        <v>-1.26</v>
      </c>
      <c r="CJ73" t="s">
        <v>421</v>
      </c>
      <c r="CK73" t="s">
        <v>421</v>
      </c>
      <c r="CL73" t="s">
        <v>421</v>
      </c>
      <c r="CM73" t="s">
        <v>421</v>
      </c>
      <c r="CN73" t="s">
        <v>421</v>
      </c>
      <c r="CO73" t="s">
        <v>421</v>
      </c>
      <c r="CP73" t="s">
        <v>421</v>
      </c>
      <c r="CQ73" t="s">
        <v>421</v>
      </c>
      <c r="CR73" t="s">
        <v>421</v>
      </c>
      <c r="CS73" t="s">
        <v>421</v>
      </c>
      <c r="CT73">
        <f t="shared" si="96"/>
        <v>1799.86</v>
      </c>
      <c r="CU73">
        <f t="shared" si="97"/>
        <v>1513.0670999210138</v>
      </c>
      <c r="CV73">
        <f t="shared" si="98"/>
        <v>0.8406582178175046</v>
      </c>
      <c r="CW73">
        <f t="shared" si="99"/>
        <v>0.16087036038778391</v>
      </c>
      <c r="CX73">
        <v>6</v>
      </c>
      <c r="CY73">
        <v>0.5</v>
      </c>
      <c r="CZ73" t="s">
        <v>422</v>
      </c>
      <c r="DA73">
        <v>2</v>
      </c>
      <c r="DB73" t="b">
        <v>0</v>
      </c>
      <c r="DC73">
        <v>1657387754.5999999</v>
      </c>
      <c r="DD73">
        <v>72.959599999999995</v>
      </c>
      <c r="DE73">
        <v>74.980699999999999</v>
      </c>
      <c r="DF73">
        <v>22.930099999999999</v>
      </c>
      <c r="DG73">
        <v>15.477499999999999</v>
      </c>
      <c r="DH73">
        <v>73.459500000000006</v>
      </c>
      <c r="DI73">
        <v>23.048300000000001</v>
      </c>
      <c r="DJ73">
        <v>500.04700000000003</v>
      </c>
      <c r="DK73">
        <v>99.553399999999996</v>
      </c>
      <c r="DL73">
        <v>9.9903000000000006E-2</v>
      </c>
      <c r="DM73">
        <v>27.936199999999999</v>
      </c>
      <c r="DN73">
        <v>27.894200000000001</v>
      </c>
      <c r="DO73">
        <v>999.9</v>
      </c>
      <c r="DP73">
        <v>0</v>
      </c>
      <c r="DQ73">
        <v>0</v>
      </c>
      <c r="DR73">
        <v>10001.200000000001</v>
      </c>
      <c r="DS73">
        <v>0</v>
      </c>
      <c r="DT73">
        <v>719.97299999999996</v>
      </c>
      <c r="DU73">
        <v>-2.02101</v>
      </c>
      <c r="DV73">
        <v>74.671899999999994</v>
      </c>
      <c r="DW73">
        <v>76.159400000000005</v>
      </c>
      <c r="DX73">
        <v>7.4526199999999996</v>
      </c>
      <c r="DY73">
        <v>74.980699999999999</v>
      </c>
      <c r="DZ73">
        <v>15.477499999999999</v>
      </c>
      <c r="EA73">
        <v>2.2827700000000002</v>
      </c>
      <c r="EB73">
        <v>1.5408299999999999</v>
      </c>
      <c r="EC73">
        <v>19.555299999999999</v>
      </c>
      <c r="ED73">
        <v>13.3795</v>
      </c>
      <c r="EE73">
        <v>1799.86</v>
      </c>
      <c r="EF73">
        <v>0.97799700000000001</v>
      </c>
      <c r="EG73">
        <v>2.2003399999999999E-2</v>
      </c>
      <c r="EH73">
        <v>0</v>
      </c>
      <c r="EI73">
        <v>776.61900000000003</v>
      </c>
      <c r="EJ73">
        <v>5.0001199999999999</v>
      </c>
      <c r="EK73">
        <v>13891.9</v>
      </c>
      <c r="EL73">
        <v>14416.7</v>
      </c>
      <c r="EM73">
        <v>46.061999999999998</v>
      </c>
      <c r="EN73">
        <v>47.375</v>
      </c>
      <c r="EO73">
        <v>46.811999999999998</v>
      </c>
      <c r="EP73">
        <v>47.375</v>
      </c>
      <c r="EQ73">
        <v>47.936999999999998</v>
      </c>
      <c r="ER73">
        <v>1755.37</v>
      </c>
      <c r="ES73">
        <v>39.49</v>
      </c>
      <c r="ET73">
        <v>0</v>
      </c>
      <c r="EU73">
        <v>158.70000004768369</v>
      </c>
      <c r="EV73">
        <v>0</v>
      </c>
      <c r="EW73">
        <v>776.63695999999993</v>
      </c>
      <c r="EX73">
        <v>-0.79823077701204592</v>
      </c>
      <c r="EY73">
        <v>37.207692181749167</v>
      </c>
      <c r="EZ73">
        <v>13888.936</v>
      </c>
      <c r="FA73">
        <v>15</v>
      </c>
      <c r="FB73">
        <v>1657387696.0999999</v>
      </c>
      <c r="FC73" t="s">
        <v>714</v>
      </c>
      <c r="FD73">
        <v>1657387683.0999999</v>
      </c>
      <c r="FE73">
        <v>1657387696.0999999</v>
      </c>
      <c r="FF73">
        <v>64</v>
      </c>
      <c r="FG73">
        <v>4.8000000000000001E-2</v>
      </c>
      <c r="FH73">
        <v>-1.0999999999999999E-2</v>
      </c>
      <c r="FI73">
        <v>-0.5</v>
      </c>
      <c r="FJ73">
        <v>-0.11799999999999999</v>
      </c>
      <c r="FK73">
        <v>75</v>
      </c>
      <c r="FL73">
        <v>14</v>
      </c>
      <c r="FM73">
        <v>0.15</v>
      </c>
      <c r="FN73">
        <v>0.01</v>
      </c>
      <c r="FO73">
        <v>-2.0046217073170731</v>
      </c>
      <c r="FP73">
        <v>-0.26849853658536948</v>
      </c>
      <c r="FQ73">
        <v>5.4118812377791772E-2</v>
      </c>
      <c r="FR73">
        <v>1</v>
      </c>
      <c r="FS73">
        <v>7.3717948780487799</v>
      </c>
      <c r="FT73">
        <v>-4.6179512195118663E-2</v>
      </c>
      <c r="FU73">
        <v>6.2445689617574067E-2</v>
      </c>
      <c r="FV73">
        <v>1</v>
      </c>
      <c r="FW73">
        <v>2</v>
      </c>
      <c r="FX73">
        <v>2</v>
      </c>
      <c r="FY73" t="s">
        <v>424</v>
      </c>
      <c r="FZ73">
        <v>2.9325299999999999</v>
      </c>
      <c r="GA73">
        <v>2.7028400000000001</v>
      </c>
      <c r="GB73">
        <v>2.0968000000000001E-2</v>
      </c>
      <c r="GC73">
        <v>2.1622599999999999E-2</v>
      </c>
      <c r="GD73">
        <v>0.11143599999999999</v>
      </c>
      <c r="GE73">
        <v>8.36258E-2</v>
      </c>
      <c r="GF73">
        <v>34473.300000000003</v>
      </c>
      <c r="GG73">
        <v>18994</v>
      </c>
      <c r="GH73">
        <v>31627.3</v>
      </c>
      <c r="GI73">
        <v>21109.599999999999</v>
      </c>
      <c r="GJ73">
        <v>38043.5</v>
      </c>
      <c r="GK73">
        <v>32917.300000000003</v>
      </c>
      <c r="GL73">
        <v>47834.8</v>
      </c>
      <c r="GM73">
        <v>40383.599999999999</v>
      </c>
      <c r="GN73">
        <v>1.9332</v>
      </c>
      <c r="GO73">
        <v>1.91882</v>
      </c>
      <c r="GP73">
        <v>1.847E-2</v>
      </c>
      <c r="GQ73">
        <v>0</v>
      </c>
      <c r="GR73">
        <v>27.592500000000001</v>
      </c>
      <c r="GS73">
        <v>999.9</v>
      </c>
      <c r="GT73">
        <v>58.3</v>
      </c>
      <c r="GU73">
        <v>36.200000000000003</v>
      </c>
      <c r="GV73">
        <v>35.343000000000004</v>
      </c>
      <c r="GW73">
        <v>59.891399999999997</v>
      </c>
      <c r="GX73">
        <v>20.617000000000001</v>
      </c>
      <c r="GY73">
        <v>1</v>
      </c>
      <c r="GZ73">
        <v>0.51672300000000004</v>
      </c>
      <c r="HA73">
        <v>4.3917900000000003</v>
      </c>
      <c r="HB73">
        <v>20.149799999999999</v>
      </c>
      <c r="HC73">
        <v>5.1981200000000003</v>
      </c>
      <c r="HD73">
        <v>11.950100000000001</v>
      </c>
      <c r="HE73">
        <v>4.9950999999999999</v>
      </c>
      <c r="HF73">
        <v>3.2910300000000001</v>
      </c>
      <c r="HG73">
        <v>9999</v>
      </c>
      <c r="HH73">
        <v>9999</v>
      </c>
      <c r="HI73">
        <v>9999</v>
      </c>
      <c r="HJ73">
        <v>999.9</v>
      </c>
      <c r="HK73">
        <v>1.87514</v>
      </c>
      <c r="HL73">
        <v>1.87408</v>
      </c>
      <c r="HM73">
        <v>1.87439</v>
      </c>
      <c r="HN73">
        <v>1.87819</v>
      </c>
      <c r="HO73">
        <v>1.8717200000000001</v>
      </c>
      <c r="HP73">
        <v>1.8693500000000001</v>
      </c>
      <c r="HQ73">
        <v>1.8714999999999999</v>
      </c>
      <c r="HR73">
        <v>1.8747400000000001</v>
      </c>
      <c r="HS73">
        <v>0</v>
      </c>
      <c r="HT73">
        <v>0</v>
      </c>
      <c r="HU73">
        <v>0</v>
      </c>
      <c r="HV73">
        <v>0</v>
      </c>
      <c r="HW73" t="s">
        <v>425</v>
      </c>
      <c r="HX73" t="s">
        <v>426</v>
      </c>
      <c r="HY73" t="s">
        <v>427</v>
      </c>
      <c r="HZ73" t="s">
        <v>427</v>
      </c>
      <c r="IA73" t="s">
        <v>427</v>
      </c>
      <c r="IB73" t="s">
        <v>427</v>
      </c>
      <c r="IC73">
        <v>0</v>
      </c>
      <c r="ID73">
        <v>100</v>
      </c>
      <c r="IE73">
        <v>100</v>
      </c>
      <c r="IF73">
        <v>-0.5</v>
      </c>
      <c r="IG73">
        <v>-0.1182</v>
      </c>
      <c r="IH73">
        <v>-0.49980999999998232</v>
      </c>
      <c r="II73">
        <v>0</v>
      </c>
      <c r="IJ73">
        <v>0</v>
      </c>
      <c r="IK73">
        <v>0</v>
      </c>
      <c r="IL73">
        <v>-0.11817999999999711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1.2</v>
      </c>
      <c r="IU73">
        <v>1</v>
      </c>
      <c r="IV73">
        <v>0.30395499999999998</v>
      </c>
      <c r="IW73">
        <v>2.4340799999999998</v>
      </c>
      <c r="IX73">
        <v>1.5490699999999999</v>
      </c>
      <c r="IY73">
        <v>2.3034699999999999</v>
      </c>
      <c r="IZ73">
        <v>1.5918000000000001</v>
      </c>
      <c r="JA73">
        <v>2.34375</v>
      </c>
      <c r="JB73">
        <v>37.674500000000002</v>
      </c>
      <c r="JC73">
        <v>15.8569</v>
      </c>
      <c r="JD73">
        <v>18</v>
      </c>
      <c r="JE73">
        <v>512.75699999999995</v>
      </c>
      <c r="JF73">
        <v>480.49299999999999</v>
      </c>
      <c r="JG73">
        <v>20.959599999999998</v>
      </c>
      <c r="JH73">
        <v>33.691200000000002</v>
      </c>
      <c r="JI73">
        <v>29.999099999999999</v>
      </c>
      <c r="JJ73">
        <v>33.801900000000003</v>
      </c>
      <c r="JK73">
        <v>33.8232</v>
      </c>
      <c r="JL73">
        <v>6.1223599999999996</v>
      </c>
      <c r="JM73">
        <v>56.888399999999997</v>
      </c>
      <c r="JN73">
        <v>0</v>
      </c>
      <c r="JO73">
        <v>21.0442</v>
      </c>
      <c r="JP73">
        <v>75</v>
      </c>
      <c r="JQ73">
        <v>15.3123</v>
      </c>
      <c r="JR73">
        <v>99.352500000000006</v>
      </c>
      <c r="JS73">
        <v>98.737399999999994</v>
      </c>
    </row>
    <row r="74" spans="1:279" x14ac:dyDescent="0.25">
      <c r="A74">
        <v>58</v>
      </c>
      <c r="B74">
        <v>1657387889.5999999</v>
      </c>
      <c r="C74">
        <v>10635</v>
      </c>
      <c r="D74" t="s">
        <v>715</v>
      </c>
      <c r="E74" t="s">
        <v>716</v>
      </c>
      <c r="F74" t="s">
        <v>413</v>
      </c>
      <c r="G74" t="s">
        <v>414</v>
      </c>
      <c r="H74" t="s">
        <v>31</v>
      </c>
      <c r="I74" t="s">
        <v>31</v>
      </c>
      <c r="J74" t="s">
        <v>686</v>
      </c>
      <c r="K74">
        <v>1657387889.5999999</v>
      </c>
      <c r="L74">
        <f t="shared" si="50"/>
        <v>6.7731479507950202E-3</v>
      </c>
      <c r="M74">
        <f t="shared" si="51"/>
        <v>6.7731479507950203</v>
      </c>
      <c r="N74">
        <f t="shared" si="52"/>
        <v>-1.0621055253037885</v>
      </c>
      <c r="O74">
        <f t="shared" si="53"/>
        <v>50.820300000000003</v>
      </c>
      <c r="P74">
        <f t="shared" si="54"/>
        <v>53.379280580137618</v>
      </c>
      <c r="Q74">
        <f t="shared" si="55"/>
        <v>5.3190734285272452</v>
      </c>
      <c r="R74">
        <f t="shared" si="56"/>
        <v>5.0640792536339996</v>
      </c>
      <c r="S74">
        <f t="shared" si="57"/>
        <v>0.47807213230874679</v>
      </c>
      <c r="T74">
        <f t="shared" si="58"/>
        <v>2.894938582339635</v>
      </c>
      <c r="U74">
        <f t="shared" si="59"/>
        <v>0.43814908420788123</v>
      </c>
      <c r="V74">
        <f t="shared" si="60"/>
        <v>0.27715174666375242</v>
      </c>
      <c r="W74">
        <f t="shared" si="61"/>
        <v>289.57604684757365</v>
      </c>
      <c r="X74">
        <f t="shared" si="62"/>
        <v>28.137365793265733</v>
      </c>
      <c r="Y74">
        <f t="shared" si="63"/>
        <v>27.954999999999998</v>
      </c>
      <c r="Z74">
        <f t="shared" si="64"/>
        <v>3.7848958891496953</v>
      </c>
      <c r="AA74">
        <f t="shared" si="65"/>
        <v>59.713189286636911</v>
      </c>
      <c r="AB74">
        <f t="shared" si="66"/>
        <v>2.2914673882019998</v>
      </c>
      <c r="AC74">
        <f t="shared" si="67"/>
        <v>3.8374560387361565</v>
      </c>
      <c r="AD74">
        <f t="shared" si="68"/>
        <v>1.4934285009476955</v>
      </c>
      <c r="AE74">
        <f t="shared" si="69"/>
        <v>-298.69582463006037</v>
      </c>
      <c r="AF74">
        <f t="shared" si="70"/>
        <v>36.942225559054449</v>
      </c>
      <c r="AG74">
        <f t="shared" si="71"/>
        <v>2.7836326447492703</v>
      </c>
      <c r="AH74">
        <f t="shared" si="72"/>
        <v>30.606080421317003</v>
      </c>
      <c r="AI74">
        <f t="shared" si="73"/>
        <v>-1.0621055253037885</v>
      </c>
      <c r="AJ74">
        <f t="shared" si="74"/>
        <v>6.7731479507950203</v>
      </c>
      <c r="AK74">
        <f t="shared" si="75"/>
        <v>-1.0586771309769314</v>
      </c>
      <c r="AL74">
        <v>50.720952051442737</v>
      </c>
      <c r="AM74">
        <v>52.011173939393927</v>
      </c>
      <c r="AN74">
        <v>-1.208783895714324E-4</v>
      </c>
      <c r="AO74">
        <v>67.073717280474938</v>
      </c>
      <c r="AP74">
        <f t="shared" si="76"/>
        <v>6.7390168900295926</v>
      </c>
      <c r="AQ74">
        <v>15.055567890056929</v>
      </c>
      <c r="AR74">
        <v>22.998406060606051</v>
      </c>
      <c r="AS74">
        <v>-7.0126123669735363E-3</v>
      </c>
      <c r="AT74">
        <v>78.193371305731347</v>
      </c>
      <c r="AU74">
        <v>0</v>
      </c>
      <c r="AV74">
        <v>0</v>
      </c>
      <c r="AW74">
        <f t="shared" si="77"/>
        <v>1</v>
      </c>
      <c r="AX74">
        <f t="shared" si="78"/>
        <v>0</v>
      </c>
      <c r="AY74">
        <f t="shared" si="79"/>
        <v>51666.43098327452</v>
      </c>
      <c r="AZ74" t="s">
        <v>418</v>
      </c>
      <c r="BA74">
        <v>10366.9</v>
      </c>
      <c r="BB74">
        <v>993.59653846153856</v>
      </c>
      <c r="BC74">
        <v>3431.87</v>
      </c>
      <c r="BD74">
        <f t="shared" si="80"/>
        <v>0.71047955241266758</v>
      </c>
      <c r="BE74">
        <v>-3.9894345373445681</v>
      </c>
      <c r="BF74" t="s">
        <v>717</v>
      </c>
      <c r="BG74">
        <v>10378.799999999999</v>
      </c>
      <c r="BH74">
        <v>780.45500000000004</v>
      </c>
      <c r="BI74">
        <v>950.41499999999996</v>
      </c>
      <c r="BJ74">
        <f t="shared" si="81"/>
        <v>0.17882714393186128</v>
      </c>
      <c r="BK74">
        <v>0.5</v>
      </c>
      <c r="BL74">
        <f t="shared" si="82"/>
        <v>1513.2350999210223</v>
      </c>
      <c r="BM74">
        <f t="shared" si="83"/>
        <v>-1.0621055253037885</v>
      </c>
      <c r="BN74">
        <f t="shared" si="84"/>
        <v>135.30375550816058</v>
      </c>
      <c r="BO74">
        <f t="shared" si="85"/>
        <v>1.9344839491190499E-3</v>
      </c>
      <c r="BP74">
        <f t="shared" si="86"/>
        <v>2.6109173361110671</v>
      </c>
      <c r="BQ74">
        <f t="shared" si="87"/>
        <v>565.85719089463942</v>
      </c>
      <c r="BR74" t="s">
        <v>718</v>
      </c>
      <c r="BS74">
        <v>582.07000000000005</v>
      </c>
      <c r="BT74">
        <f t="shared" si="88"/>
        <v>582.07000000000005</v>
      </c>
      <c r="BU74">
        <f t="shared" si="89"/>
        <v>0.38756227542705024</v>
      </c>
      <c r="BV74">
        <f t="shared" si="90"/>
        <v>0.46141524929074634</v>
      </c>
      <c r="BW74">
        <f t="shared" si="91"/>
        <v>0.87074706996982254</v>
      </c>
      <c r="BX74">
        <f t="shared" si="92"/>
        <v>-3.9359412854496085</v>
      </c>
      <c r="BY74">
        <f t="shared" si="93"/>
        <v>1.0177098833017246</v>
      </c>
      <c r="BZ74">
        <f t="shared" si="94"/>
        <v>0.34412743099174803</v>
      </c>
      <c r="CA74">
        <f t="shared" si="95"/>
        <v>0.65587256900825197</v>
      </c>
      <c r="CB74">
        <v>1033</v>
      </c>
      <c r="CC74">
        <v>300</v>
      </c>
      <c r="CD74">
        <v>300</v>
      </c>
      <c r="CE74">
        <v>300</v>
      </c>
      <c r="CF74">
        <v>10378.799999999999</v>
      </c>
      <c r="CG74">
        <v>916.41</v>
      </c>
      <c r="CH74">
        <v>-7.0935E-3</v>
      </c>
      <c r="CI74">
        <v>-0.08</v>
      </c>
      <c r="CJ74" t="s">
        <v>421</v>
      </c>
      <c r="CK74" t="s">
        <v>421</v>
      </c>
      <c r="CL74" t="s">
        <v>421</v>
      </c>
      <c r="CM74" t="s">
        <v>421</v>
      </c>
      <c r="CN74" t="s">
        <v>421</v>
      </c>
      <c r="CO74" t="s">
        <v>421</v>
      </c>
      <c r="CP74" t="s">
        <v>421</v>
      </c>
      <c r="CQ74" t="s">
        <v>421</v>
      </c>
      <c r="CR74" t="s">
        <v>421</v>
      </c>
      <c r="CS74" t="s">
        <v>421</v>
      </c>
      <c r="CT74">
        <f t="shared" si="96"/>
        <v>1800.06</v>
      </c>
      <c r="CU74">
        <f t="shared" si="97"/>
        <v>1513.2350999210223</v>
      </c>
      <c r="CV74">
        <f t="shared" si="98"/>
        <v>0.84065814468463407</v>
      </c>
      <c r="CW74">
        <f t="shared" si="99"/>
        <v>0.16087021924134398</v>
      </c>
      <c r="CX74">
        <v>6</v>
      </c>
      <c r="CY74">
        <v>0.5</v>
      </c>
      <c r="CZ74" t="s">
        <v>422</v>
      </c>
      <c r="DA74">
        <v>2</v>
      </c>
      <c r="DB74" t="b">
        <v>0</v>
      </c>
      <c r="DC74">
        <v>1657387889.5999999</v>
      </c>
      <c r="DD74">
        <v>50.820300000000003</v>
      </c>
      <c r="DE74">
        <v>49.959000000000003</v>
      </c>
      <c r="DF74">
        <v>22.995899999999999</v>
      </c>
      <c r="DG74">
        <v>15.0566</v>
      </c>
      <c r="DH74">
        <v>51.377000000000002</v>
      </c>
      <c r="DI74">
        <v>23.113600000000002</v>
      </c>
      <c r="DJ74">
        <v>500.09899999999999</v>
      </c>
      <c r="DK74">
        <v>99.545699999999997</v>
      </c>
      <c r="DL74">
        <v>0.10108</v>
      </c>
      <c r="DM74">
        <v>28.191700000000001</v>
      </c>
      <c r="DN74">
        <v>27.954999999999998</v>
      </c>
      <c r="DO74">
        <v>999.9</v>
      </c>
      <c r="DP74">
        <v>0</v>
      </c>
      <c r="DQ74">
        <v>0</v>
      </c>
      <c r="DR74">
        <v>9848.75</v>
      </c>
      <c r="DS74">
        <v>0</v>
      </c>
      <c r="DT74">
        <v>912.68299999999999</v>
      </c>
      <c r="DU74">
        <v>0.86131999999999997</v>
      </c>
      <c r="DV74">
        <v>52.016500000000001</v>
      </c>
      <c r="DW74">
        <v>50.722700000000003</v>
      </c>
      <c r="DX74">
        <v>7.9392899999999997</v>
      </c>
      <c r="DY74">
        <v>49.959000000000003</v>
      </c>
      <c r="DZ74">
        <v>15.0566</v>
      </c>
      <c r="EA74">
        <v>2.2891400000000002</v>
      </c>
      <c r="EB74">
        <v>1.49882</v>
      </c>
      <c r="EC74">
        <v>19.600200000000001</v>
      </c>
      <c r="ED74">
        <v>12.956099999999999</v>
      </c>
      <c r="EE74">
        <v>1800.06</v>
      </c>
      <c r="EF74">
        <v>0.97799999999999998</v>
      </c>
      <c r="EG74">
        <v>2.1999700000000001E-2</v>
      </c>
      <c r="EH74">
        <v>0</v>
      </c>
      <c r="EI74">
        <v>780.53399999999999</v>
      </c>
      <c r="EJ74">
        <v>5.0001199999999999</v>
      </c>
      <c r="EK74">
        <v>13970.2</v>
      </c>
      <c r="EL74">
        <v>14418.4</v>
      </c>
      <c r="EM74">
        <v>46</v>
      </c>
      <c r="EN74">
        <v>46.811999999999998</v>
      </c>
      <c r="EO74">
        <v>46.75</v>
      </c>
      <c r="EP74">
        <v>47.061999999999998</v>
      </c>
      <c r="EQ74">
        <v>47.75</v>
      </c>
      <c r="ER74">
        <v>1755.57</v>
      </c>
      <c r="ES74">
        <v>39.49</v>
      </c>
      <c r="ET74">
        <v>0</v>
      </c>
      <c r="EU74">
        <v>134.60000014305109</v>
      </c>
      <c r="EV74">
        <v>0</v>
      </c>
      <c r="EW74">
        <v>780.45500000000004</v>
      </c>
      <c r="EX74">
        <v>0.92400001405770193</v>
      </c>
      <c r="EY74">
        <v>310.35384516244437</v>
      </c>
      <c r="EZ74">
        <v>13985.987999999999</v>
      </c>
      <c r="FA74">
        <v>15</v>
      </c>
      <c r="FB74">
        <v>1657387852.0999999</v>
      </c>
      <c r="FC74" t="s">
        <v>719</v>
      </c>
      <c r="FD74">
        <v>1657387838.0999999</v>
      </c>
      <c r="FE74">
        <v>1657387852.0999999</v>
      </c>
      <c r="FF74">
        <v>65</v>
      </c>
      <c r="FG74">
        <v>-5.7000000000000002E-2</v>
      </c>
      <c r="FH74">
        <v>1E-3</v>
      </c>
      <c r="FI74">
        <v>-0.55700000000000005</v>
      </c>
      <c r="FJ74">
        <v>-0.11799999999999999</v>
      </c>
      <c r="FK74">
        <v>50</v>
      </c>
      <c r="FL74">
        <v>14</v>
      </c>
      <c r="FM74">
        <v>0.17</v>
      </c>
      <c r="FN74">
        <v>0.01</v>
      </c>
      <c r="FO74">
        <v>0.81621124390243915</v>
      </c>
      <c r="FP74">
        <v>0.40944464111498208</v>
      </c>
      <c r="FQ74">
        <v>5.193384732042762E-2</v>
      </c>
      <c r="FR74">
        <v>1</v>
      </c>
      <c r="FS74">
        <v>7.9873321951219509</v>
      </c>
      <c r="FT74">
        <v>-6.0464111498261787E-2</v>
      </c>
      <c r="FU74">
        <v>4.4189691851303413E-2</v>
      </c>
      <c r="FV74">
        <v>1</v>
      </c>
      <c r="FW74">
        <v>2</v>
      </c>
      <c r="FX74">
        <v>2</v>
      </c>
      <c r="FY74" t="s">
        <v>424</v>
      </c>
      <c r="FZ74">
        <v>2.9327399999999999</v>
      </c>
      <c r="GA74">
        <v>2.7027100000000002</v>
      </c>
      <c r="GB74">
        <v>1.4696799999999999E-2</v>
      </c>
      <c r="GC74">
        <v>1.4443299999999999E-2</v>
      </c>
      <c r="GD74">
        <v>0.11165700000000001</v>
      </c>
      <c r="GE74">
        <v>8.1969399999999998E-2</v>
      </c>
      <c r="GF74">
        <v>34695.9</v>
      </c>
      <c r="GG74">
        <v>19135.599999999999</v>
      </c>
      <c r="GH74">
        <v>31628.6</v>
      </c>
      <c r="GI74">
        <v>21111.8</v>
      </c>
      <c r="GJ74">
        <v>38035</v>
      </c>
      <c r="GK74">
        <v>32980.300000000003</v>
      </c>
      <c r="GL74">
        <v>47836.9</v>
      </c>
      <c r="GM74">
        <v>40387.800000000003</v>
      </c>
      <c r="GN74">
        <v>1.9341699999999999</v>
      </c>
      <c r="GO74">
        <v>1.9198200000000001</v>
      </c>
      <c r="GP74">
        <v>4.8067400000000003E-2</v>
      </c>
      <c r="GQ74">
        <v>0</v>
      </c>
      <c r="GR74">
        <v>27.169599999999999</v>
      </c>
      <c r="GS74">
        <v>999.9</v>
      </c>
      <c r="GT74">
        <v>58.1</v>
      </c>
      <c r="GU74">
        <v>36.200000000000003</v>
      </c>
      <c r="GV74">
        <v>35.219000000000001</v>
      </c>
      <c r="GW74">
        <v>59.891399999999997</v>
      </c>
      <c r="GX74">
        <v>20.8293</v>
      </c>
      <c r="GY74">
        <v>1</v>
      </c>
      <c r="GZ74">
        <v>0.49911100000000003</v>
      </c>
      <c r="HA74">
        <v>2.0173399999999999</v>
      </c>
      <c r="HB74">
        <v>20.1935</v>
      </c>
      <c r="HC74">
        <v>5.1966200000000002</v>
      </c>
      <c r="HD74">
        <v>11.950100000000001</v>
      </c>
      <c r="HE74">
        <v>4.9946000000000002</v>
      </c>
      <c r="HF74">
        <v>3.2910499999999998</v>
      </c>
      <c r="HG74">
        <v>9999</v>
      </c>
      <c r="HH74">
        <v>9999</v>
      </c>
      <c r="HI74">
        <v>9999</v>
      </c>
      <c r="HJ74">
        <v>999.9</v>
      </c>
      <c r="HK74">
        <v>1.8751500000000001</v>
      </c>
      <c r="HL74">
        <v>1.87408</v>
      </c>
      <c r="HM74">
        <v>1.87439</v>
      </c>
      <c r="HN74">
        <v>1.87819</v>
      </c>
      <c r="HO74">
        <v>1.8717200000000001</v>
      </c>
      <c r="HP74">
        <v>1.8693500000000001</v>
      </c>
      <c r="HQ74">
        <v>1.8714900000000001</v>
      </c>
      <c r="HR74">
        <v>1.87476</v>
      </c>
      <c r="HS74">
        <v>0</v>
      </c>
      <c r="HT74">
        <v>0</v>
      </c>
      <c r="HU74">
        <v>0</v>
      </c>
      <c r="HV74">
        <v>0</v>
      </c>
      <c r="HW74" t="s">
        <v>425</v>
      </c>
      <c r="HX74" t="s">
        <v>426</v>
      </c>
      <c r="HY74" t="s">
        <v>427</v>
      </c>
      <c r="HZ74" t="s">
        <v>427</v>
      </c>
      <c r="IA74" t="s">
        <v>427</v>
      </c>
      <c r="IB74" t="s">
        <v>427</v>
      </c>
      <c r="IC74">
        <v>0</v>
      </c>
      <c r="ID74">
        <v>100</v>
      </c>
      <c r="IE74">
        <v>100</v>
      </c>
      <c r="IF74">
        <v>-0.55700000000000005</v>
      </c>
      <c r="IG74">
        <v>-0.1177</v>
      </c>
      <c r="IH74">
        <v>-0.5567400000000049</v>
      </c>
      <c r="II74">
        <v>0</v>
      </c>
      <c r="IJ74">
        <v>0</v>
      </c>
      <c r="IK74">
        <v>0</v>
      </c>
      <c r="IL74">
        <v>-0.1176700000000039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0.9</v>
      </c>
      <c r="IU74">
        <v>0.6</v>
      </c>
      <c r="IV74">
        <v>0.24902299999999999</v>
      </c>
      <c r="IW74">
        <v>2.4523899999999998</v>
      </c>
      <c r="IX74">
        <v>1.5490699999999999</v>
      </c>
      <c r="IY74">
        <v>2.3034699999999999</v>
      </c>
      <c r="IZ74">
        <v>1.5930200000000001</v>
      </c>
      <c r="JA74">
        <v>2.2924799999999999</v>
      </c>
      <c r="JB74">
        <v>37.53</v>
      </c>
      <c r="JC74">
        <v>15.8569</v>
      </c>
      <c r="JD74">
        <v>18</v>
      </c>
      <c r="JE74">
        <v>513.21900000000005</v>
      </c>
      <c r="JF74">
        <v>480.98700000000002</v>
      </c>
      <c r="JG74">
        <v>24.1005</v>
      </c>
      <c r="JH74">
        <v>33.598100000000002</v>
      </c>
      <c r="JI74">
        <v>29.999500000000001</v>
      </c>
      <c r="JJ74">
        <v>33.778799999999997</v>
      </c>
      <c r="JK74">
        <v>33.797800000000002</v>
      </c>
      <c r="JL74">
        <v>5.0208700000000004</v>
      </c>
      <c r="JM74">
        <v>57.329500000000003</v>
      </c>
      <c r="JN74">
        <v>0</v>
      </c>
      <c r="JO74">
        <v>24.120899999999999</v>
      </c>
      <c r="JP74">
        <v>50</v>
      </c>
      <c r="JQ74">
        <v>15.1798</v>
      </c>
      <c r="JR74">
        <v>99.3566</v>
      </c>
      <c r="JS74">
        <v>98.747600000000006</v>
      </c>
    </row>
    <row r="75" spans="1:279" x14ac:dyDescent="0.25">
      <c r="A75">
        <v>59</v>
      </c>
      <c r="B75">
        <v>1657387994.0999999</v>
      </c>
      <c r="C75">
        <v>10739.5</v>
      </c>
      <c r="D75" t="s">
        <v>720</v>
      </c>
      <c r="E75" t="s">
        <v>721</v>
      </c>
      <c r="F75" t="s">
        <v>413</v>
      </c>
      <c r="G75" t="s">
        <v>414</v>
      </c>
      <c r="H75" t="s">
        <v>31</v>
      </c>
      <c r="I75" t="s">
        <v>31</v>
      </c>
      <c r="J75" t="s">
        <v>686</v>
      </c>
      <c r="K75">
        <v>1657387994.0999999</v>
      </c>
      <c r="L75">
        <f t="shared" si="50"/>
        <v>6.3668954304716315E-3</v>
      </c>
      <c r="M75">
        <f t="shared" si="51"/>
        <v>6.3668954304716312</v>
      </c>
      <c r="N75">
        <f t="shared" si="52"/>
        <v>-3.6634635758750544</v>
      </c>
      <c r="O75">
        <f t="shared" si="53"/>
        <v>24.2224</v>
      </c>
      <c r="P75">
        <f t="shared" si="54"/>
        <v>37.628724100994376</v>
      </c>
      <c r="Q75">
        <f t="shared" si="55"/>
        <v>3.7493210271740498</v>
      </c>
      <c r="R75">
        <f t="shared" si="56"/>
        <v>2.4135166901983998</v>
      </c>
      <c r="S75">
        <f t="shared" si="57"/>
        <v>0.44345779544599268</v>
      </c>
      <c r="T75">
        <f t="shared" si="58"/>
        <v>2.9190527229570868</v>
      </c>
      <c r="U75">
        <f t="shared" si="59"/>
        <v>0.4091447511743721</v>
      </c>
      <c r="V75">
        <f t="shared" si="60"/>
        <v>0.25857675303507355</v>
      </c>
      <c r="W75">
        <f t="shared" si="61"/>
        <v>289.56864584753083</v>
      </c>
      <c r="X75">
        <f t="shared" si="62"/>
        <v>28.457050714534944</v>
      </c>
      <c r="Y75">
        <f t="shared" si="63"/>
        <v>28.1693</v>
      </c>
      <c r="Z75">
        <f t="shared" si="64"/>
        <v>3.8324549039614815</v>
      </c>
      <c r="AA75">
        <f t="shared" si="65"/>
        <v>59.964659071217227</v>
      </c>
      <c r="AB75">
        <f t="shared" si="66"/>
        <v>2.3298590587047996</v>
      </c>
      <c r="AC75">
        <f t="shared" si="67"/>
        <v>3.8853869842530657</v>
      </c>
      <c r="AD75">
        <f t="shared" si="68"/>
        <v>1.5025958452566819</v>
      </c>
      <c r="AE75">
        <f t="shared" si="69"/>
        <v>-280.78008848379892</v>
      </c>
      <c r="AF75">
        <f t="shared" si="70"/>
        <v>37.108310620334912</v>
      </c>
      <c r="AG75">
        <f t="shared" si="71"/>
        <v>2.778961707165017</v>
      </c>
      <c r="AH75">
        <f t="shared" si="72"/>
        <v>48.675829691231847</v>
      </c>
      <c r="AI75">
        <f t="shared" si="73"/>
        <v>-3.6634635758750544</v>
      </c>
      <c r="AJ75">
        <f t="shared" si="74"/>
        <v>6.3668954304716312</v>
      </c>
      <c r="AK75">
        <f t="shared" si="75"/>
        <v>-3.6603187103150132</v>
      </c>
      <c r="AL75">
        <v>20.3269843767495</v>
      </c>
      <c r="AM75">
        <v>24.794696363636351</v>
      </c>
      <c r="AN75">
        <v>-9.3756767859746039E-4</v>
      </c>
      <c r="AO75">
        <v>67.072199984489217</v>
      </c>
      <c r="AP75">
        <f t="shared" si="76"/>
        <v>6.3129491185556557</v>
      </c>
      <c r="AQ75">
        <v>15.91992442303904</v>
      </c>
      <c r="AR75">
        <v>23.386467878787879</v>
      </c>
      <c r="AS75">
        <v>-1.117717503521588E-2</v>
      </c>
      <c r="AT75">
        <v>78.188165798185523</v>
      </c>
      <c r="AU75">
        <v>0</v>
      </c>
      <c r="AV75">
        <v>0</v>
      </c>
      <c r="AW75">
        <f t="shared" si="77"/>
        <v>1</v>
      </c>
      <c r="AX75">
        <f t="shared" si="78"/>
        <v>0</v>
      </c>
      <c r="AY75">
        <f t="shared" si="79"/>
        <v>52319.304245183215</v>
      </c>
      <c r="AZ75" t="s">
        <v>418</v>
      </c>
      <c r="BA75">
        <v>10366.9</v>
      </c>
      <c r="BB75">
        <v>993.59653846153856</v>
      </c>
      <c r="BC75">
        <v>3431.87</v>
      </c>
      <c r="BD75">
        <f t="shared" si="80"/>
        <v>0.71047955241266758</v>
      </c>
      <c r="BE75">
        <v>-3.9894345373445681</v>
      </c>
      <c r="BF75" t="s">
        <v>722</v>
      </c>
      <c r="BG75">
        <v>10379.9</v>
      </c>
      <c r="BH75">
        <v>789.14865384615382</v>
      </c>
      <c r="BI75">
        <v>930.13499999999999</v>
      </c>
      <c r="BJ75">
        <f t="shared" si="81"/>
        <v>0.15157621867131776</v>
      </c>
      <c r="BK75">
        <v>0.5</v>
      </c>
      <c r="BL75">
        <f t="shared" si="82"/>
        <v>1513.1933999210003</v>
      </c>
      <c r="BM75">
        <f t="shared" si="83"/>
        <v>-3.6634635758750544</v>
      </c>
      <c r="BN75">
        <f t="shared" si="84"/>
        <v>114.68206683921017</v>
      </c>
      <c r="BO75">
        <f t="shared" si="85"/>
        <v>2.1541923291928957E-4</v>
      </c>
      <c r="BP75">
        <f t="shared" si="86"/>
        <v>2.689647201750283</v>
      </c>
      <c r="BQ75">
        <f t="shared" si="87"/>
        <v>558.60580585187711</v>
      </c>
      <c r="BR75" t="s">
        <v>723</v>
      </c>
      <c r="BS75">
        <v>601.96</v>
      </c>
      <c r="BT75">
        <f t="shared" si="88"/>
        <v>601.96</v>
      </c>
      <c r="BU75">
        <f t="shared" si="89"/>
        <v>0.35282512753525019</v>
      </c>
      <c r="BV75">
        <f t="shared" si="90"/>
        <v>0.42960721003685898</v>
      </c>
      <c r="BW75">
        <f t="shared" si="91"/>
        <v>0.88403341449021344</v>
      </c>
      <c r="BX75">
        <f t="shared" si="92"/>
        <v>-2.2216030303030267</v>
      </c>
      <c r="BY75">
        <f t="shared" si="93"/>
        <v>1.0260272440571518</v>
      </c>
      <c r="BZ75">
        <f t="shared" si="94"/>
        <v>0.32770296812063437</v>
      </c>
      <c r="CA75">
        <f t="shared" si="95"/>
        <v>0.67229703187936563</v>
      </c>
      <c r="CB75">
        <v>1035</v>
      </c>
      <c r="CC75">
        <v>300</v>
      </c>
      <c r="CD75">
        <v>300</v>
      </c>
      <c r="CE75">
        <v>300</v>
      </c>
      <c r="CF75">
        <v>10379.9</v>
      </c>
      <c r="CG75">
        <v>901.42</v>
      </c>
      <c r="CH75">
        <v>-7.0939899999999997E-3</v>
      </c>
      <c r="CI75">
        <v>-0.28000000000000003</v>
      </c>
      <c r="CJ75" t="s">
        <v>421</v>
      </c>
      <c r="CK75" t="s">
        <v>421</v>
      </c>
      <c r="CL75" t="s">
        <v>421</v>
      </c>
      <c r="CM75" t="s">
        <v>421</v>
      </c>
      <c r="CN75" t="s">
        <v>421</v>
      </c>
      <c r="CO75" t="s">
        <v>421</v>
      </c>
      <c r="CP75" t="s">
        <v>421</v>
      </c>
      <c r="CQ75" t="s">
        <v>421</v>
      </c>
      <c r="CR75" t="s">
        <v>421</v>
      </c>
      <c r="CS75" t="s">
        <v>421</v>
      </c>
      <c r="CT75">
        <f t="shared" si="96"/>
        <v>1800.01</v>
      </c>
      <c r="CU75">
        <f t="shared" si="97"/>
        <v>1513.1933999210003</v>
      </c>
      <c r="CV75">
        <f t="shared" si="98"/>
        <v>0.84065832963205778</v>
      </c>
      <c r="CW75">
        <f t="shared" si="99"/>
        <v>0.16087057618987163</v>
      </c>
      <c r="CX75">
        <v>6</v>
      </c>
      <c r="CY75">
        <v>0.5</v>
      </c>
      <c r="CZ75" t="s">
        <v>422</v>
      </c>
      <c r="DA75">
        <v>2</v>
      </c>
      <c r="DB75" t="b">
        <v>0</v>
      </c>
      <c r="DC75">
        <v>1657387994.0999999</v>
      </c>
      <c r="DD75">
        <v>24.2224</v>
      </c>
      <c r="DE75">
        <v>20.012</v>
      </c>
      <c r="DF75">
        <v>23.3828</v>
      </c>
      <c r="DG75">
        <v>15.9224</v>
      </c>
      <c r="DH75">
        <v>24.908999999999999</v>
      </c>
      <c r="DI75">
        <v>23.4788</v>
      </c>
      <c r="DJ75">
        <v>500.08199999999999</v>
      </c>
      <c r="DK75">
        <v>99.539699999999996</v>
      </c>
      <c r="DL75">
        <v>0.10016600000000001</v>
      </c>
      <c r="DM75">
        <v>28.405100000000001</v>
      </c>
      <c r="DN75">
        <v>28.1693</v>
      </c>
      <c r="DO75">
        <v>999.9</v>
      </c>
      <c r="DP75">
        <v>0</v>
      </c>
      <c r="DQ75">
        <v>0</v>
      </c>
      <c r="DR75">
        <v>9986.25</v>
      </c>
      <c r="DS75">
        <v>0</v>
      </c>
      <c r="DT75">
        <v>2043.97</v>
      </c>
      <c r="DU75">
        <v>4.2104600000000003</v>
      </c>
      <c r="DV75">
        <v>24.802399999999999</v>
      </c>
      <c r="DW75">
        <v>20.335799999999999</v>
      </c>
      <c r="DX75">
        <v>7.46035</v>
      </c>
      <c r="DY75">
        <v>20.012</v>
      </c>
      <c r="DZ75">
        <v>15.9224</v>
      </c>
      <c r="EA75">
        <v>2.3275100000000002</v>
      </c>
      <c r="EB75">
        <v>1.58491</v>
      </c>
      <c r="EC75">
        <v>19.868099999999998</v>
      </c>
      <c r="ED75">
        <v>13.812900000000001</v>
      </c>
      <c r="EE75">
        <v>1800.01</v>
      </c>
      <c r="EF75">
        <v>0.97799700000000001</v>
      </c>
      <c r="EG75">
        <v>2.2003399999999999E-2</v>
      </c>
      <c r="EH75">
        <v>0</v>
      </c>
      <c r="EI75">
        <v>789.65499999999997</v>
      </c>
      <c r="EJ75">
        <v>5.0001199999999999</v>
      </c>
      <c r="EK75">
        <v>14544.2</v>
      </c>
      <c r="EL75">
        <v>14417.9</v>
      </c>
      <c r="EM75">
        <v>45.811999999999998</v>
      </c>
      <c r="EN75">
        <v>46.811999999999998</v>
      </c>
      <c r="EO75">
        <v>46.561999999999998</v>
      </c>
      <c r="EP75">
        <v>46.936999999999998</v>
      </c>
      <c r="EQ75">
        <v>47.625</v>
      </c>
      <c r="ER75">
        <v>1755.51</v>
      </c>
      <c r="ES75">
        <v>39.5</v>
      </c>
      <c r="ET75">
        <v>0</v>
      </c>
      <c r="EU75">
        <v>104</v>
      </c>
      <c r="EV75">
        <v>0</v>
      </c>
      <c r="EW75">
        <v>789.14865384615382</v>
      </c>
      <c r="EX75">
        <v>4.9931282060921438</v>
      </c>
      <c r="EY75">
        <v>-43.98974350308967</v>
      </c>
      <c r="EZ75">
        <v>14544.45</v>
      </c>
      <c r="FA75">
        <v>15</v>
      </c>
      <c r="FB75">
        <v>1657387959.0999999</v>
      </c>
      <c r="FC75" t="s">
        <v>724</v>
      </c>
      <c r="FD75">
        <v>1657387951.0999999</v>
      </c>
      <c r="FE75">
        <v>1657387959.0999999</v>
      </c>
      <c r="FF75">
        <v>66</v>
      </c>
      <c r="FG75">
        <v>-0.13</v>
      </c>
      <c r="FH75">
        <v>2.1999999999999999E-2</v>
      </c>
      <c r="FI75">
        <v>-0.68700000000000006</v>
      </c>
      <c r="FJ75">
        <v>-9.6000000000000002E-2</v>
      </c>
      <c r="FK75">
        <v>20</v>
      </c>
      <c r="FL75">
        <v>15</v>
      </c>
      <c r="FM75">
        <v>0.28999999999999998</v>
      </c>
      <c r="FN75">
        <v>0.01</v>
      </c>
      <c r="FO75">
        <v>4.1948939999999997</v>
      </c>
      <c r="FP75">
        <v>0.47034056285177772</v>
      </c>
      <c r="FQ75">
        <v>5.4216053747944429E-2</v>
      </c>
      <c r="FR75">
        <v>1</v>
      </c>
      <c r="FS75">
        <v>7.53483825</v>
      </c>
      <c r="FT75">
        <v>-3.1558761726080332E-2</v>
      </c>
      <c r="FU75">
        <v>6.3019053146151735E-2</v>
      </c>
      <c r="FV75">
        <v>1</v>
      </c>
      <c r="FW75">
        <v>2</v>
      </c>
      <c r="FX75">
        <v>2</v>
      </c>
      <c r="FY75" t="s">
        <v>424</v>
      </c>
      <c r="FZ75">
        <v>2.9328099999999999</v>
      </c>
      <c r="GA75">
        <v>2.7029800000000002</v>
      </c>
      <c r="GB75">
        <v>7.1226299999999996E-3</v>
      </c>
      <c r="GC75">
        <v>5.7787000000000003E-3</v>
      </c>
      <c r="GD75">
        <v>0.112925</v>
      </c>
      <c r="GE75">
        <v>8.5363700000000001E-2</v>
      </c>
      <c r="GF75">
        <v>34972.9</v>
      </c>
      <c r="GG75">
        <v>19308.099999999999</v>
      </c>
      <c r="GH75">
        <v>31637.200000000001</v>
      </c>
      <c r="GI75">
        <v>21115.8</v>
      </c>
      <c r="GJ75">
        <v>37989.4</v>
      </c>
      <c r="GK75">
        <v>32864.400000000001</v>
      </c>
      <c r="GL75">
        <v>47849.4</v>
      </c>
      <c r="GM75">
        <v>40395.699999999997</v>
      </c>
      <c r="GN75">
        <v>1.93445</v>
      </c>
      <c r="GO75">
        <v>1.9246300000000001</v>
      </c>
      <c r="GP75">
        <v>5.0723600000000001E-2</v>
      </c>
      <c r="GQ75">
        <v>0</v>
      </c>
      <c r="GR75">
        <v>27.340800000000002</v>
      </c>
      <c r="GS75">
        <v>999.9</v>
      </c>
      <c r="GT75">
        <v>58.1</v>
      </c>
      <c r="GU75">
        <v>36.1</v>
      </c>
      <c r="GV75">
        <v>35.034799999999997</v>
      </c>
      <c r="GW75">
        <v>60.881399999999999</v>
      </c>
      <c r="GX75">
        <v>20.849399999999999</v>
      </c>
      <c r="GY75">
        <v>1</v>
      </c>
      <c r="GZ75">
        <v>0.49659799999999998</v>
      </c>
      <c r="HA75">
        <v>4.2511700000000001</v>
      </c>
      <c r="HB75">
        <v>20.1495</v>
      </c>
      <c r="HC75">
        <v>5.1969200000000004</v>
      </c>
      <c r="HD75">
        <v>11.950100000000001</v>
      </c>
      <c r="HE75">
        <v>4.9947999999999997</v>
      </c>
      <c r="HF75">
        <v>3.2909999999999999</v>
      </c>
      <c r="HG75">
        <v>9999</v>
      </c>
      <c r="HH75">
        <v>9999</v>
      </c>
      <c r="HI75">
        <v>9999</v>
      </c>
      <c r="HJ75">
        <v>999.9</v>
      </c>
      <c r="HK75">
        <v>1.8751</v>
      </c>
      <c r="HL75">
        <v>1.87401</v>
      </c>
      <c r="HM75">
        <v>1.8743700000000001</v>
      </c>
      <c r="HN75">
        <v>1.87812</v>
      </c>
      <c r="HO75">
        <v>1.87165</v>
      </c>
      <c r="HP75">
        <v>1.86934</v>
      </c>
      <c r="HQ75">
        <v>1.8714900000000001</v>
      </c>
      <c r="HR75">
        <v>1.8747100000000001</v>
      </c>
      <c r="HS75">
        <v>0</v>
      </c>
      <c r="HT75">
        <v>0</v>
      </c>
      <c r="HU75">
        <v>0</v>
      </c>
      <c r="HV75">
        <v>0</v>
      </c>
      <c r="HW75" t="s">
        <v>425</v>
      </c>
      <c r="HX75" t="s">
        <v>426</v>
      </c>
      <c r="HY75" t="s">
        <v>427</v>
      </c>
      <c r="HZ75" t="s">
        <v>427</v>
      </c>
      <c r="IA75" t="s">
        <v>427</v>
      </c>
      <c r="IB75" t="s">
        <v>427</v>
      </c>
      <c r="IC75">
        <v>0</v>
      </c>
      <c r="ID75">
        <v>100</v>
      </c>
      <c r="IE75">
        <v>100</v>
      </c>
      <c r="IF75">
        <v>-0.68700000000000006</v>
      </c>
      <c r="IG75">
        <v>-9.6000000000000002E-2</v>
      </c>
      <c r="IH75">
        <v>-0.68660999999999817</v>
      </c>
      <c r="II75">
        <v>0</v>
      </c>
      <c r="IJ75">
        <v>0</v>
      </c>
      <c r="IK75">
        <v>0</v>
      </c>
      <c r="IL75">
        <v>-9.6030000000002502E-2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0.7</v>
      </c>
      <c r="IU75">
        <v>0.6</v>
      </c>
      <c r="IV75">
        <v>0.18432599999999999</v>
      </c>
      <c r="IW75">
        <v>2.4609399999999999</v>
      </c>
      <c r="IX75">
        <v>1.5490699999999999</v>
      </c>
      <c r="IY75">
        <v>2.3034699999999999</v>
      </c>
      <c r="IZ75">
        <v>1.5918000000000001</v>
      </c>
      <c r="JA75">
        <v>2.3815900000000001</v>
      </c>
      <c r="JB75">
        <v>37.313800000000001</v>
      </c>
      <c r="JC75">
        <v>15.804399999999999</v>
      </c>
      <c r="JD75">
        <v>18</v>
      </c>
      <c r="JE75">
        <v>512.70399999999995</v>
      </c>
      <c r="JF75">
        <v>483.73099999999999</v>
      </c>
      <c r="JG75">
        <v>22.955300000000001</v>
      </c>
      <c r="JH75">
        <v>33.455500000000001</v>
      </c>
      <c r="JI75">
        <v>30.000699999999998</v>
      </c>
      <c r="JJ75">
        <v>33.689100000000003</v>
      </c>
      <c r="JK75">
        <v>33.724899999999998</v>
      </c>
      <c r="JL75">
        <v>3.7422599999999999</v>
      </c>
      <c r="JM75">
        <v>54.737099999999998</v>
      </c>
      <c r="JN75">
        <v>0</v>
      </c>
      <c r="JO75">
        <v>22.788900000000002</v>
      </c>
      <c r="JP75">
        <v>20</v>
      </c>
      <c r="JQ75">
        <v>16.0124</v>
      </c>
      <c r="JR75">
        <v>99.383099999999999</v>
      </c>
      <c r="JS75">
        <v>98.7667</v>
      </c>
    </row>
    <row r="76" spans="1:279" x14ac:dyDescent="0.25">
      <c r="A76">
        <v>60</v>
      </c>
      <c r="B76">
        <v>1657388119.0999999</v>
      </c>
      <c r="C76">
        <v>10864.5</v>
      </c>
      <c r="D76" t="s">
        <v>725</v>
      </c>
      <c r="E76" t="s">
        <v>726</v>
      </c>
      <c r="F76" t="s">
        <v>413</v>
      </c>
      <c r="G76" t="s">
        <v>414</v>
      </c>
      <c r="H76" t="s">
        <v>31</v>
      </c>
      <c r="I76" t="s">
        <v>31</v>
      </c>
      <c r="J76" t="s">
        <v>686</v>
      </c>
      <c r="K76">
        <v>1657388119.0999999</v>
      </c>
      <c r="L76">
        <f t="shared" si="50"/>
        <v>5.8887773768653241E-3</v>
      </c>
      <c r="M76">
        <f t="shared" si="51"/>
        <v>5.888777376865324</v>
      </c>
      <c r="N76">
        <f t="shared" si="52"/>
        <v>24.483434986444706</v>
      </c>
      <c r="O76">
        <f t="shared" si="53"/>
        <v>368.05</v>
      </c>
      <c r="P76">
        <f t="shared" si="54"/>
        <v>259.36457766727295</v>
      </c>
      <c r="Q76">
        <f t="shared" si="55"/>
        <v>25.84079581081712</v>
      </c>
      <c r="R76">
        <f t="shared" si="56"/>
        <v>36.669251382400006</v>
      </c>
      <c r="S76">
        <f t="shared" si="57"/>
        <v>0.41358800256084477</v>
      </c>
      <c r="T76">
        <f t="shared" si="58"/>
        <v>2.9224002655487613</v>
      </c>
      <c r="U76">
        <f t="shared" si="59"/>
        <v>0.38360581942766508</v>
      </c>
      <c r="V76">
        <f t="shared" si="60"/>
        <v>0.24226604457843032</v>
      </c>
      <c r="W76">
        <f t="shared" si="61"/>
        <v>289.58243084757703</v>
      </c>
      <c r="X76">
        <f t="shared" si="62"/>
        <v>28.378405979143022</v>
      </c>
      <c r="Y76">
        <f t="shared" si="63"/>
        <v>28.0579</v>
      </c>
      <c r="Z76">
        <f t="shared" si="64"/>
        <v>3.8076675477633768</v>
      </c>
      <c r="AA76">
        <f t="shared" si="65"/>
        <v>60.558650336256413</v>
      </c>
      <c r="AB76">
        <f t="shared" si="66"/>
        <v>2.3252918299519996</v>
      </c>
      <c r="AC76">
        <f t="shared" si="67"/>
        <v>3.8397352269917571</v>
      </c>
      <c r="AD76">
        <f t="shared" si="68"/>
        <v>1.4823757178113772</v>
      </c>
      <c r="AE76">
        <f t="shared" si="69"/>
        <v>-259.69508231976079</v>
      </c>
      <c r="AF76">
        <f t="shared" si="70"/>
        <v>22.687551808741873</v>
      </c>
      <c r="AG76">
        <f t="shared" si="71"/>
        <v>1.6944189813198878</v>
      </c>
      <c r="AH76">
        <f t="shared" si="72"/>
        <v>54.269319317877986</v>
      </c>
      <c r="AI76">
        <f t="shared" si="73"/>
        <v>24.483434986444706</v>
      </c>
      <c r="AJ76">
        <f t="shared" si="74"/>
        <v>5.888777376865324</v>
      </c>
      <c r="AK76">
        <f t="shared" si="75"/>
        <v>24.490715325728953</v>
      </c>
      <c r="AL76">
        <v>406.7218935241529</v>
      </c>
      <c r="AM76">
        <v>376.84575757575749</v>
      </c>
      <c r="AN76">
        <v>-5.5956003060147032E-4</v>
      </c>
      <c r="AO76">
        <v>67.071422673018247</v>
      </c>
      <c r="AP76">
        <f t="shared" si="76"/>
        <v>5.8451209800960342</v>
      </c>
      <c r="AQ76">
        <v>16.43830506848666</v>
      </c>
      <c r="AR76">
        <v>23.34354787878787</v>
      </c>
      <c r="AS76">
        <v>-8.8602366673290432E-3</v>
      </c>
      <c r="AT76">
        <v>78.185461778005845</v>
      </c>
      <c r="AU76">
        <v>0</v>
      </c>
      <c r="AV76">
        <v>0</v>
      </c>
      <c r="AW76">
        <f t="shared" si="77"/>
        <v>1</v>
      </c>
      <c r="AX76">
        <f t="shared" si="78"/>
        <v>0</v>
      </c>
      <c r="AY76">
        <f t="shared" si="79"/>
        <v>52450.49560735203</v>
      </c>
      <c r="AZ76" t="s">
        <v>418</v>
      </c>
      <c r="BA76">
        <v>10366.9</v>
      </c>
      <c r="BB76">
        <v>993.59653846153856</v>
      </c>
      <c r="BC76">
        <v>3431.87</v>
      </c>
      <c r="BD76">
        <f t="shared" si="80"/>
        <v>0.71047955241266758</v>
      </c>
      <c r="BE76">
        <v>-3.9894345373445681</v>
      </c>
      <c r="BF76" t="s">
        <v>727</v>
      </c>
      <c r="BG76">
        <v>10379.6</v>
      </c>
      <c r="BH76">
        <v>786.68334615384617</v>
      </c>
      <c r="BI76">
        <v>1124.72</v>
      </c>
      <c r="BJ76">
        <f t="shared" si="81"/>
        <v>0.30055182965196126</v>
      </c>
      <c r="BK76">
        <v>0.5</v>
      </c>
      <c r="BL76">
        <f t="shared" si="82"/>
        <v>1513.2686999210243</v>
      </c>
      <c r="BM76">
        <f t="shared" si="83"/>
        <v>24.483434986444706</v>
      </c>
      <c r="BN76">
        <f t="shared" si="84"/>
        <v>227.4078382581543</v>
      </c>
      <c r="BO76">
        <f t="shared" si="85"/>
        <v>1.881547508732272E-2</v>
      </c>
      <c r="BP76">
        <f t="shared" si="86"/>
        <v>2.051310548403158</v>
      </c>
      <c r="BQ76">
        <f t="shared" si="87"/>
        <v>623.37587989146175</v>
      </c>
      <c r="BR76" t="s">
        <v>728</v>
      </c>
      <c r="BS76">
        <v>563.24</v>
      </c>
      <c r="BT76">
        <f t="shared" si="88"/>
        <v>563.24</v>
      </c>
      <c r="BU76">
        <f t="shared" si="89"/>
        <v>0.49921758304289066</v>
      </c>
      <c r="BV76">
        <f t="shared" si="90"/>
        <v>0.60204576092853501</v>
      </c>
      <c r="BW76">
        <f t="shared" si="91"/>
        <v>0.80426893673983735</v>
      </c>
      <c r="BX76">
        <f t="shared" si="92"/>
        <v>2.5780028217680941</v>
      </c>
      <c r="BY76">
        <f t="shared" si="93"/>
        <v>0.94622282381085843</v>
      </c>
      <c r="BZ76">
        <f t="shared" si="94"/>
        <v>0.43104542131628321</v>
      </c>
      <c r="CA76">
        <f t="shared" si="95"/>
        <v>0.56895457868371679</v>
      </c>
      <c r="CB76">
        <v>1037</v>
      </c>
      <c r="CC76">
        <v>300</v>
      </c>
      <c r="CD76">
        <v>300</v>
      </c>
      <c r="CE76">
        <v>300</v>
      </c>
      <c r="CF76">
        <v>10379.6</v>
      </c>
      <c r="CG76">
        <v>1054.3699999999999</v>
      </c>
      <c r="CH76">
        <v>-7.09467E-3</v>
      </c>
      <c r="CI76">
        <v>0.06</v>
      </c>
      <c r="CJ76" t="s">
        <v>421</v>
      </c>
      <c r="CK76" t="s">
        <v>421</v>
      </c>
      <c r="CL76" t="s">
        <v>421</v>
      </c>
      <c r="CM76" t="s">
        <v>421</v>
      </c>
      <c r="CN76" t="s">
        <v>421</v>
      </c>
      <c r="CO76" t="s">
        <v>421</v>
      </c>
      <c r="CP76" t="s">
        <v>421</v>
      </c>
      <c r="CQ76" t="s">
        <v>421</v>
      </c>
      <c r="CR76" t="s">
        <v>421</v>
      </c>
      <c r="CS76" t="s">
        <v>421</v>
      </c>
      <c r="CT76">
        <f t="shared" si="96"/>
        <v>1800.1</v>
      </c>
      <c r="CU76">
        <f t="shared" si="97"/>
        <v>1513.2686999210243</v>
      </c>
      <c r="CV76">
        <f t="shared" si="98"/>
        <v>0.84065813006001022</v>
      </c>
      <c r="CW76">
        <f t="shared" si="99"/>
        <v>0.1608701910158197</v>
      </c>
      <c r="CX76">
        <v>6</v>
      </c>
      <c r="CY76">
        <v>0.5</v>
      </c>
      <c r="CZ76" t="s">
        <v>422</v>
      </c>
      <c r="DA76">
        <v>2</v>
      </c>
      <c r="DB76" t="b">
        <v>0</v>
      </c>
      <c r="DC76">
        <v>1657388119.0999999</v>
      </c>
      <c r="DD76">
        <v>368.05</v>
      </c>
      <c r="DE76">
        <v>400.03</v>
      </c>
      <c r="DF76">
        <v>23.338999999999999</v>
      </c>
      <c r="DG76">
        <v>16.4376</v>
      </c>
      <c r="DH76">
        <v>368.22</v>
      </c>
      <c r="DI76">
        <v>23.420200000000001</v>
      </c>
      <c r="DJ76">
        <v>500.01499999999999</v>
      </c>
      <c r="DK76">
        <v>99.531300000000002</v>
      </c>
      <c r="DL76">
        <v>9.9867999999999998E-2</v>
      </c>
      <c r="DM76">
        <v>28.201899999999998</v>
      </c>
      <c r="DN76">
        <v>28.0579</v>
      </c>
      <c r="DO76">
        <v>999.9</v>
      </c>
      <c r="DP76">
        <v>0</v>
      </c>
      <c r="DQ76">
        <v>0</v>
      </c>
      <c r="DR76">
        <v>10006.200000000001</v>
      </c>
      <c r="DS76">
        <v>0</v>
      </c>
      <c r="DT76">
        <v>2050.3200000000002</v>
      </c>
      <c r="DU76">
        <v>-31.9802</v>
      </c>
      <c r="DV76">
        <v>376.84500000000003</v>
      </c>
      <c r="DW76">
        <v>406.71499999999997</v>
      </c>
      <c r="DX76">
        <v>6.9013799999999996</v>
      </c>
      <c r="DY76">
        <v>400.03</v>
      </c>
      <c r="DZ76">
        <v>16.4376</v>
      </c>
      <c r="EA76">
        <v>2.3229600000000001</v>
      </c>
      <c r="EB76">
        <v>1.6360600000000001</v>
      </c>
      <c r="EC76">
        <v>19.836500000000001</v>
      </c>
      <c r="ED76">
        <v>14.3027</v>
      </c>
      <c r="EE76">
        <v>1800.1</v>
      </c>
      <c r="EF76">
        <v>0.97799999999999998</v>
      </c>
      <c r="EG76">
        <v>2.1999700000000001E-2</v>
      </c>
      <c r="EH76">
        <v>0</v>
      </c>
      <c r="EI76">
        <v>787.73</v>
      </c>
      <c r="EJ76">
        <v>5.0001199999999999</v>
      </c>
      <c r="EK76">
        <v>14481.8</v>
      </c>
      <c r="EL76">
        <v>14418.6</v>
      </c>
      <c r="EM76">
        <v>46</v>
      </c>
      <c r="EN76">
        <v>47.186999999999998</v>
      </c>
      <c r="EO76">
        <v>46.75</v>
      </c>
      <c r="EP76">
        <v>47.125</v>
      </c>
      <c r="EQ76">
        <v>47.811999999999998</v>
      </c>
      <c r="ER76">
        <v>1755.61</v>
      </c>
      <c r="ES76">
        <v>39.49</v>
      </c>
      <c r="ET76">
        <v>0</v>
      </c>
      <c r="EU76">
        <v>124.4000000953674</v>
      </c>
      <c r="EV76">
        <v>0</v>
      </c>
      <c r="EW76">
        <v>786.68334615384617</v>
      </c>
      <c r="EX76">
        <v>6.9741196720812182</v>
      </c>
      <c r="EY76">
        <v>161.74700918007761</v>
      </c>
      <c r="EZ76">
        <v>14442.526923076921</v>
      </c>
      <c r="FA76">
        <v>15</v>
      </c>
      <c r="FB76">
        <v>1657388080.5999999</v>
      </c>
      <c r="FC76" t="s">
        <v>729</v>
      </c>
      <c r="FD76">
        <v>1657388072.5999999</v>
      </c>
      <c r="FE76">
        <v>1657388080.5999999</v>
      </c>
      <c r="FF76">
        <v>67</v>
      </c>
      <c r="FG76">
        <v>0.51600000000000001</v>
      </c>
      <c r="FH76">
        <v>1.4999999999999999E-2</v>
      </c>
      <c r="FI76">
        <v>-0.17100000000000001</v>
      </c>
      <c r="FJ76">
        <v>-8.1000000000000003E-2</v>
      </c>
      <c r="FK76">
        <v>400</v>
      </c>
      <c r="FL76">
        <v>16</v>
      </c>
      <c r="FM76">
        <v>0.04</v>
      </c>
      <c r="FN76">
        <v>0.01</v>
      </c>
      <c r="FO76">
        <v>-31.993725000000001</v>
      </c>
      <c r="FP76">
        <v>0.2299362101312189</v>
      </c>
      <c r="FQ76">
        <v>5.7458544838866137E-2</v>
      </c>
      <c r="FR76">
        <v>1</v>
      </c>
      <c r="FS76">
        <v>6.9379417499999976</v>
      </c>
      <c r="FT76">
        <v>-1.695500938086112E-2</v>
      </c>
      <c r="FU76">
        <v>2.4443799099925181E-2</v>
      </c>
      <c r="FV76">
        <v>1</v>
      </c>
      <c r="FW76">
        <v>2</v>
      </c>
      <c r="FX76">
        <v>2</v>
      </c>
      <c r="FY76" t="s">
        <v>424</v>
      </c>
      <c r="FZ76">
        <v>2.9326400000000001</v>
      </c>
      <c r="GA76">
        <v>2.7028400000000001</v>
      </c>
      <c r="GB76">
        <v>9.1362499999999999E-2</v>
      </c>
      <c r="GC76">
        <v>9.8040799999999997E-2</v>
      </c>
      <c r="GD76">
        <v>0.112721</v>
      </c>
      <c r="GE76">
        <v>8.73395E-2</v>
      </c>
      <c r="GF76">
        <v>32009</v>
      </c>
      <c r="GG76">
        <v>17517.7</v>
      </c>
      <c r="GH76">
        <v>31640.1</v>
      </c>
      <c r="GI76">
        <v>21117.200000000001</v>
      </c>
      <c r="GJ76">
        <v>38003.300000000003</v>
      </c>
      <c r="GK76">
        <v>32796.6</v>
      </c>
      <c r="GL76">
        <v>47853.4</v>
      </c>
      <c r="GM76">
        <v>40398.199999999997</v>
      </c>
      <c r="GN76">
        <v>1.93442</v>
      </c>
      <c r="GO76">
        <v>1.9266000000000001</v>
      </c>
      <c r="GP76">
        <v>2.5745500000000001E-2</v>
      </c>
      <c r="GQ76">
        <v>0</v>
      </c>
      <c r="GR76">
        <v>27.637499999999999</v>
      </c>
      <c r="GS76">
        <v>999.9</v>
      </c>
      <c r="GT76">
        <v>58.3</v>
      </c>
      <c r="GU76">
        <v>36</v>
      </c>
      <c r="GV76">
        <v>34.960900000000002</v>
      </c>
      <c r="GW76">
        <v>61.071399999999997</v>
      </c>
      <c r="GX76">
        <v>20.673100000000002</v>
      </c>
      <c r="GY76">
        <v>1</v>
      </c>
      <c r="GZ76">
        <v>0.50187999999999999</v>
      </c>
      <c r="HA76">
        <v>5.4713399999999996</v>
      </c>
      <c r="HB76">
        <v>20.117000000000001</v>
      </c>
      <c r="HC76">
        <v>5.19468</v>
      </c>
      <c r="HD76">
        <v>11.950100000000001</v>
      </c>
      <c r="HE76">
        <v>4.9956500000000004</v>
      </c>
      <c r="HF76">
        <v>3.2910300000000001</v>
      </c>
      <c r="HG76">
        <v>9999</v>
      </c>
      <c r="HH76">
        <v>9999</v>
      </c>
      <c r="HI76">
        <v>9999</v>
      </c>
      <c r="HJ76">
        <v>999.9</v>
      </c>
      <c r="HK76">
        <v>1.87504</v>
      </c>
      <c r="HL76">
        <v>1.87401</v>
      </c>
      <c r="HM76">
        <v>1.8743300000000001</v>
      </c>
      <c r="HN76">
        <v>1.87808</v>
      </c>
      <c r="HO76">
        <v>1.87165</v>
      </c>
      <c r="HP76">
        <v>1.8693500000000001</v>
      </c>
      <c r="HQ76">
        <v>1.8714900000000001</v>
      </c>
      <c r="HR76">
        <v>1.87469</v>
      </c>
      <c r="HS76">
        <v>0</v>
      </c>
      <c r="HT76">
        <v>0</v>
      </c>
      <c r="HU76">
        <v>0</v>
      </c>
      <c r="HV76">
        <v>0</v>
      </c>
      <c r="HW76" t="s">
        <v>425</v>
      </c>
      <c r="HX76" t="s">
        <v>426</v>
      </c>
      <c r="HY76" t="s">
        <v>427</v>
      </c>
      <c r="HZ76" t="s">
        <v>427</v>
      </c>
      <c r="IA76" t="s">
        <v>427</v>
      </c>
      <c r="IB76" t="s">
        <v>427</v>
      </c>
      <c r="IC76">
        <v>0</v>
      </c>
      <c r="ID76">
        <v>100</v>
      </c>
      <c r="IE76">
        <v>100</v>
      </c>
      <c r="IF76">
        <v>-0.17</v>
      </c>
      <c r="IG76">
        <v>-8.1199999999999994E-2</v>
      </c>
      <c r="IH76">
        <v>-0.17059999999997899</v>
      </c>
      <c r="II76">
        <v>0</v>
      </c>
      <c r="IJ76">
        <v>0</v>
      </c>
      <c r="IK76">
        <v>0</v>
      </c>
      <c r="IL76">
        <v>-8.1179999999999808E-2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0.8</v>
      </c>
      <c r="IU76">
        <v>0.6</v>
      </c>
      <c r="IV76">
        <v>1.00586</v>
      </c>
      <c r="IW76">
        <v>2.3950200000000001</v>
      </c>
      <c r="IX76">
        <v>1.5490699999999999</v>
      </c>
      <c r="IY76">
        <v>2.3034699999999999</v>
      </c>
      <c r="IZ76">
        <v>1.5918000000000001</v>
      </c>
      <c r="JA76">
        <v>2.3718300000000001</v>
      </c>
      <c r="JB76">
        <v>37.265900000000002</v>
      </c>
      <c r="JC76">
        <v>15.751899999999999</v>
      </c>
      <c r="JD76">
        <v>18</v>
      </c>
      <c r="JE76">
        <v>512.524</v>
      </c>
      <c r="JF76">
        <v>484.98700000000002</v>
      </c>
      <c r="JG76">
        <v>20.865300000000001</v>
      </c>
      <c r="JH76">
        <v>33.456499999999998</v>
      </c>
      <c r="JI76">
        <v>30.000499999999999</v>
      </c>
      <c r="JJ76">
        <v>33.668199999999999</v>
      </c>
      <c r="JK76">
        <v>33.711199999999998</v>
      </c>
      <c r="JL76">
        <v>20.168800000000001</v>
      </c>
      <c r="JM76">
        <v>54.500700000000002</v>
      </c>
      <c r="JN76">
        <v>0</v>
      </c>
      <c r="JO76">
        <v>20.820599999999999</v>
      </c>
      <c r="JP76">
        <v>400</v>
      </c>
      <c r="JQ76">
        <v>16.293900000000001</v>
      </c>
      <c r="JR76">
        <v>99.3917</v>
      </c>
      <c r="JS76">
        <v>98.772999999999996</v>
      </c>
    </row>
    <row r="77" spans="1:279" x14ac:dyDescent="0.25">
      <c r="A77">
        <v>61</v>
      </c>
      <c r="B77">
        <v>1657388274.5999999</v>
      </c>
      <c r="C77">
        <v>11020</v>
      </c>
      <c r="D77" t="s">
        <v>730</v>
      </c>
      <c r="E77" t="s">
        <v>731</v>
      </c>
      <c r="F77" t="s">
        <v>413</v>
      </c>
      <c r="G77" t="s">
        <v>414</v>
      </c>
      <c r="H77" t="s">
        <v>31</v>
      </c>
      <c r="I77" t="s">
        <v>31</v>
      </c>
      <c r="J77" t="s">
        <v>686</v>
      </c>
      <c r="K77">
        <v>1657388274.5999999</v>
      </c>
      <c r="L77">
        <f t="shared" si="50"/>
        <v>7.1136628799803618E-3</v>
      </c>
      <c r="M77">
        <f t="shared" si="51"/>
        <v>7.1136628799803621</v>
      </c>
      <c r="N77">
        <f t="shared" si="52"/>
        <v>26.551696992273015</v>
      </c>
      <c r="O77">
        <f t="shared" si="53"/>
        <v>365.03500000000003</v>
      </c>
      <c r="P77">
        <f t="shared" si="54"/>
        <v>267.57705857756946</v>
      </c>
      <c r="Q77">
        <f t="shared" si="55"/>
        <v>26.657892390326928</v>
      </c>
      <c r="R77">
        <f t="shared" si="56"/>
        <v>36.367332089055004</v>
      </c>
      <c r="S77">
        <f t="shared" si="57"/>
        <v>0.51208162469659335</v>
      </c>
      <c r="T77">
        <f t="shared" si="58"/>
        <v>2.9175053126844581</v>
      </c>
      <c r="U77">
        <f t="shared" si="59"/>
        <v>0.46688454504541266</v>
      </c>
      <c r="V77">
        <f t="shared" si="60"/>
        <v>0.29553047223414591</v>
      </c>
      <c r="W77">
        <f t="shared" si="61"/>
        <v>289.60056584754784</v>
      </c>
      <c r="X77">
        <f t="shared" si="62"/>
        <v>27.973971030565917</v>
      </c>
      <c r="Y77">
        <f t="shared" si="63"/>
        <v>27.820399999999999</v>
      </c>
      <c r="Z77">
        <f t="shared" si="64"/>
        <v>3.7552884719663795</v>
      </c>
      <c r="AA77">
        <f t="shared" si="65"/>
        <v>59.761926866947427</v>
      </c>
      <c r="AB77">
        <f t="shared" si="66"/>
        <v>2.2833306687924</v>
      </c>
      <c r="AC77">
        <f t="shared" si="67"/>
        <v>3.8207112596552566</v>
      </c>
      <c r="AD77">
        <f t="shared" si="68"/>
        <v>1.4719578031739795</v>
      </c>
      <c r="AE77">
        <f t="shared" si="69"/>
        <v>-313.71253300713397</v>
      </c>
      <c r="AF77">
        <f t="shared" si="70"/>
        <v>46.588867448846891</v>
      </c>
      <c r="AG77">
        <f t="shared" si="71"/>
        <v>3.4797251486743668</v>
      </c>
      <c r="AH77">
        <f t="shared" si="72"/>
        <v>25.956625437935152</v>
      </c>
      <c r="AI77">
        <f t="shared" si="73"/>
        <v>26.551696992273015</v>
      </c>
      <c r="AJ77">
        <f t="shared" si="74"/>
        <v>7.1136628799803621</v>
      </c>
      <c r="AK77">
        <f t="shared" si="75"/>
        <v>26.545722121848936</v>
      </c>
      <c r="AL77">
        <v>405.90128761767932</v>
      </c>
      <c r="AM77">
        <v>373.5988181818181</v>
      </c>
      <c r="AN77">
        <v>-2.5272729053088961E-3</v>
      </c>
      <c r="AO77">
        <v>67.035086510097244</v>
      </c>
      <c r="AP77">
        <f t="shared" si="76"/>
        <v>7.081348654170637</v>
      </c>
      <c r="AQ77">
        <v>14.58305523025939</v>
      </c>
      <c r="AR77">
        <v>22.92069515151514</v>
      </c>
      <c r="AS77">
        <v>-6.0358910631776114E-3</v>
      </c>
      <c r="AT77">
        <v>78.061294125822414</v>
      </c>
      <c r="AU77">
        <v>0</v>
      </c>
      <c r="AV77">
        <v>0</v>
      </c>
      <c r="AW77">
        <f t="shared" si="77"/>
        <v>1</v>
      </c>
      <c r="AX77">
        <f t="shared" si="78"/>
        <v>0</v>
      </c>
      <c r="AY77">
        <f t="shared" si="79"/>
        <v>52324.750928876747</v>
      </c>
      <c r="AZ77" t="s">
        <v>418</v>
      </c>
      <c r="BA77">
        <v>10366.9</v>
      </c>
      <c r="BB77">
        <v>993.59653846153856</v>
      </c>
      <c r="BC77">
        <v>3431.87</v>
      </c>
      <c r="BD77">
        <f t="shared" si="80"/>
        <v>0.71047955241266758</v>
      </c>
      <c r="BE77">
        <v>-3.9894345373445681</v>
      </c>
      <c r="BF77" t="s">
        <v>732</v>
      </c>
      <c r="BG77">
        <v>10382.200000000001</v>
      </c>
      <c r="BH77">
        <v>815.65775999999994</v>
      </c>
      <c r="BI77">
        <v>1222.5</v>
      </c>
      <c r="BJ77">
        <f t="shared" si="81"/>
        <v>0.33279528834355832</v>
      </c>
      <c r="BK77">
        <v>0.5</v>
      </c>
      <c r="BL77">
        <f t="shared" si="82"/>
        <v>1513.3613999210093</v>
      </c>
      <c r="BM77">
        <f t="shared" si="83"/>
        <v>26.551696992273015</v>
      </c>
      <c r="BN77">
        <f t="shared" si="84"/>
        <v>251.81977172736168</v>
      </c>
      <c r="BO77">
        <f t="shared" si="85"/>
        <v>2.0180990166137246E-2</v>
      </c>
      <c r="BP77">
        <f t="shared" si="86"/>
        <v>1.8072556237218813</v>
      </c>
      <c r="BQ77">
        <f t="shared" si="87"/>
        <v>652.2926112670433</v>
      </c>
      <c r="BR77" t="s">
        <v>733</v>
      </c>
      <c r="BS77">
        <v>570.23</v>
      </c>
      <c r="BT77">
        <f t="shared" si="88"/>
        <v>570.23</v>
      </c>
      <c r="BU77">
        <f t="shared" si="89"/>
        <v>0.53355419222903877</v>
      </c>
      <c r="BV77">
        <f t="shared" si="90"/>
        <v>0.62373287135695354</v>
      </c>
      <c r="BW77">
        <f t="shared" si="91"/>
        <v>0.77206427083770146</v>
      </c>
      <c r="BX77">
        <f t="shared" si="92"/>
        <v>1.7773529385078368</v>
      </c>
      <c r="BY77">
        <f t="shared" si="93"/>
        <v>0.90612067713109101</v>
      </c>
      <c r="BZ77">
        <f t="shared" si="94"/>
        <v>0.43605444915263925</v>
      </c>
      <c r="CA77">
        <f t="shared" si="95"/>
        <v>0.56394555084736075</v>
      </c>
      <c r="CB77">
        <v>1039</v>
      </c>
      <c r="CC77">
        <v>300</v>
      </c>
      <c r="CD77">
        <v>300</v>
      </c>
      <c r="CE77">
        <v>300</v>
      </c>
      <c r="CF77">
        <v>10382.200000000001</v>
      </c>
      <c r="CG77">
        <v>1125.08</v>
      </c>
      <c r="CH77">
        <v>-7.0964599999999997E-3</v>
      </c>
      <c r="CI77">
        <v>-4.29</v>
      </c>
      <c r="CJ77" t="s">
        <v>421</v>
      </c>
      <c r="CK77" t="s">
        <v>421</v>
      </c>
      <c r="CL77" t="s">
        <v>421</v>
      </c>
      <c r="CM77" t="s">
        <v>421</v>
      </c>
      <c r="CN77" t="s">
        <v>421</v>
      </c>
      <c r="CO77" t="s">
        <v>421</v>
      </c>
      <c r="CP77" t="s">
        <v>421</v>
      </c>
      <c r="CQ77" t="s">
        <v>421</v>
      </c>
      <c r="CR77" t="s">
        <v>421</v>
      </c>
      <c r="CS77" t="s">
        <v>421</v>
      </c>
      <c r="CT77">
        <f t="shared" si="96"/>
        <v>1800.21</v>
      </c>
      <c r="CU77">
        <f t="shared" si="97"/>
        <v>1513.3613999210093</v>
      </c>
      <c r="CV77">
        <f t="shared" si="98"/>
        <v>0.84065825649285875</v>
      </c>
      <c r="CW77">
        <f t="shared" si="99"/>
        <v>0.16087043503121737</v>
      </c>
      <c r="CX77">
        <v>6</v>
      </c>
      <c r="CY77">
        <v>0.5</v>
      </c>
      <c r="CZ77" t="s">
        <v>422</v>
      </c>
      <c r="DA77">
        <v>2</v>
      </c>
      <c r="DB77" t="b">
        <v>0</v>
      </c>
      <c r="DC77">
        <v>1657388274.5999999</v>
      </c>
      <c r="DD77">
        <v>365.03500000000003</v>
      </c>
      <c r="DE77">
        <v>400.00200000000001</v>
      </c>
      <c r="DF77">
        <v>22.918800000000001</v>
      </c>
      <c r="DG77">
        <v>14.5807</v>
      </c>
      <c r="DH77">
        <v>365.24599999999998</v>
      </c>
      <c r="DI77">
        <v>23.020199999999999</v>
      </c>
      <c r="DJ77">
        <v>500.15899999999999</v>
      </c>
      <c r="DK77">
        <v>99.526499999999999</v>
      </c>
      <c r="DL77">
        <v>0.10047300000000001</v>
      </c>
      <c r="DM77">
        <v>28.116599999999998</v>
      </c>
      <c r="DN77">
        <v>27.820399999999999</v>
      </c>
      <c r="DO77">
        <v>999.9</v>
      </c>
      <c r="DP77">
        <v>0</v>
      </c>
      <c r="DQ77">
        <v>0</v>
      </c>
      <c r="DR77">
        <v>9978.75</v>
      </c>
      <c r="DS77">
        <v>0</v>
      </c>
      <c r="DT77">
        <v>1910.09</v>
      </c>
      <c r="DU77">
        <v>-34.966500000000003</v>
      </c>
      <c r="DV77">
        <v>373.59800000000001</v>
      </c>
      <c r="DW77">
        <v>405.92099999999999</v>
      </c>
      <c r="DX77">
        <v>8.3380799999999997</v>
      </c>
      <c r="DY77">
        <v>400.00200000000001</v>
      </c>
      <c r="DZ77">
        <v>14.5807</v>
      </c>
      <c r="EA77">
        <v>2.2810299999999999</v>
      </c>
      <c r="EB77">
        <v>1.4511700000000001</v>
      </c>
      <c r="EC77">
        <v>19.542999999999999</v>
      </c>
      <c r="ED77">
        <v>12.463100000000001</v>
      </c>
      <c r="EE77">
        <v>1800.21</v>
      </c>
      <c r="EF77">
        <v>0.97799700000000001</v>
      </c>
      <c r="EG77">
        <v>2.2003399999999999E-2</v>
      </c>
      <c r="EH77">
        <v>0</v>
      </c>
      <c r="EI77">
        <v>816.78499999999997</v>
      </c>
      <c r="EJ77">
        <v>5.0001199999999999</v>
      </c>
      <c r="EK77">
        <v>15035.2</v>
      </c>
      <c r="EL77">
        <v>14419.5</v>
      </c>
      <c r="EM77">
        <v>45.625</v>
      </c>
      <c r="EN77">
        <v>46.875</v>
      </c>
      <c r="EO77">
        <v>46.436999999999998</v>
      </c>
      <c r="EP77">
        <v>47</v>
      </c>
      <c r="EQ77">
        <v>47.561999999999998</v>
      </c>
      <c r="ER77">
        <v>1755.71</v>
      </c>
      <c r="ES77">
        <v>39.5</v>
      </c>
      <c r="ET77">
        <v>0</v>
      </c>
      <c r="EU77">
        <v>155</v>
      </c>
      <c r="EV77">
        <v>0</v>
      </c>
      <c r="EW77">
        <v>815.65775999999994</v>
      </c>
      <c r="EX77">
        <v>9.0666923378710109</v>
      </c>
      <c r="EY77">
        <v>-361.56923093416299</v>
      </c>
      <c r="EZ77">
        <v>14970.5</v>
      </c>
      <c r="FA77">
        <v>15</v>
      </c>
      <c r="FB77">
        <v>1657388209.5999999</v>
      </c>
      <c r="FC77" t="s">
        <v>734</v>
      </c>
      <c r="FD77">
        <v>1657388203.0999999</v>
      </c>
      <c r="FE77">
        <v>1657388209.5999999</v>
      </c>
      <c r="FF77">
        <v>68</v>
      </c>
      <c r="FG77">
        <v>-0.04</v>
      </c>
      <c r="FH77">
        <v>-0.02</v>
      </c>
      <c r="FI77">
        <v>-0.21</v>
      </c>
      <c r="FJ77">
        <v>-0.10100000000000001</v>
      </c>
      <c r="FK77">
        <v>400</v>
      </c>
      <c r="FL77">
        <v>15</v>
      </c>
      <c r="FM77">
        <v>0.03</v>
      </c>
      <c r="FN77">
        <v>0.01</v>
      </c>
      <c r="FO77">
        <v>-34.896934146341458</v>
      </c>
      <c r="FP77">
        <v>-0.2235031358884412</v>
      </c>
      <c r="FQ77">
        <v>3.9810077225012931E-2</v>
      </c>
      <c r="FR77">
        <v>1</v>
      </c>
      <c r="FS77">
        <v>8.3537814634146326</v>
      </c>
      <c r="FT77">
        <v>9.7353658536585008E-2</v>
      </c>
      <c r="FU77">
        <v>2.0851793928905491E-2</v>
      </c>
      <c r="FV77">
        <v>1</v>
      </c>
      <c r="FW77">
        <v>2</v>
      </c>
      <c r="FX77">
        <v>2</v>
      </c>
      <c r="FY77" t="s">
        <v>424</v>
      </c>
      <c r="FZ77">
        <v>2.9329200000000002</v>
      </c>
      <c r="GA77">
        <v>2.70323</v>
      </c>
      <c r="GB77">
        <v>9.07554E-2</v>
      </c>
      <c r="GC77">
        <v>9.8000100000000007E-2</v>
      </c>
      <c r="GD77">
        <v>0.11132499999999999</v>
      </c>
      <c r="GE77">
        <v>8.0067700000000006E-2</v>
      </c>
      <c r="GF77">
        <v>32021.7</v>
      </c>
      <c r="GG77">
        <v>17514.2</v>
      </c>
      <c r="GH77">
        <v>31632.1</v>
      </c>
      <c r="GI77">
        <v>21113</v>
      </c>
      <c r="GJ77">
        <v>38054.800000000003</v>
      </c>
      <c r="GK77">
        <v>33051.9</v>
      </c>
      <c r="GL77">
        <v>47841.9</v>
      </c>
      <c r="GM77">
        <v>40390</v>
      </c>
      <c r="GN77">
        <v>1.9357200000000001</v>
      </c>
      <c r="GO77">
        <v>1.9213499999999999</v>
      </c>
      <c r="GP77">
        <v>3.4429099999999997E-2</v>
      </c>
      <c r="GQ77">
        <v>0</v>
      </c>
      <c r="GR77">
        <v>27.2578</v>
      </c>
      <c r="GS77">
        <v>999.9</v>
      </c>
      <c r="GT77">
        <v>58.4</v>
      </c>
      <c r="GU77">
        <v>36</v>
      </c>
      <c r="GV77">
        <v>35.0261</v>
      </c>
      <c r="GW77">
        <v>57.931399999999996</v>
      </c>
      <c r="GX77">
        <v>20.448699999999999</v>
      </c>
      <c r="GY77">
        <v>1</v>
      </c>
      <c r="GZ77">
        <v>0.49477900000000002</v>
      </c>
      <c r="HA77">
        <v>1.6205000000000001</v>
      </c>
      <c r="HB77">
        <v>20.1982</v>
      </c>
      <c r="HC77">
        <v>5.1970700000000001</v>
      </c>
      <c r="HD77">
        <v>11.950100000000001</v>
      </c>
      <c r="HE77">
        <v>4.9949000000000003</v>
      </c>
      <c r="HF77">
        <v>3.2909999999999999</v>
      </c>
      <c r="HG77">
        <v>9999</v>
      </c>
      <c r="HH77">
        <v>9999</v>
      </c>
      <c r="HI77">
        <v>9999</v>
      </c>
      <c r="HJ77">
        <v>999.9</v>
      </c>
      <c r="HK77">
        <v>1.8750599999999999</v>
      </c>
      <c r="HL77">
        <v>1.8740699999999999</v>
      </c>
      <c r="HM77">
        <v>1.87436</v>
      </c>
      <c r="HN77">
        <v>1.8781099999999999</v>
      </c>
      <c r="HO77">
        <v>1.87165</v>
      </c>
      <c r="HP77">
        <v>1.8693299999999999</v>
      </c>
      <c r="HQ77">
        <v>1.8714900000000001</v>
      </c>
      <c r="HR77">
        <v>1.8747100000000001</v>
      </c>
      <c r="HS77">
        <v>0</v>
      </c>
      <c r="HT77">
        <v>0</v>
      </c>
      <c r="HU77">
        <v>0</v>
      </c>
      <c r="HV77">
        <v>0</v>
      </c>
      <c r="HW77" t="s">
        <v>425</v>
      </c>
      <c r="HX77" t="s">
        <v>426</v>
      </c>
      <c r="HY77" t="s">
        <v>427</v>
      </c>
      <c r="HZ77" t="s">
        <v>427</v>
      </c>
      <c r="IA77" t="s">
        <v>427</v>
      </c>
      <c r="IB77" t="s">
        <v>427</v>
      </c>
      <c r="IC77">
        <v>0</v>
      </c>
      <c r="ID77">
        <v>100</v>
      </c>
      <c r="IE77">
        <v>100</v>
      </c>
      <c r="IF77">
        <v>-0.21099999999999999</v>
      </c>
      <c r="IG77">
        <v>-0.1014</v>
      </c>
      <c r="IH77">
        <v>-0.21044999999992339</v>
      </c>
      <c r="II77">
        <v>0</v>
      </c>
      <c r="IJ77">
        <v>0</v>
      </c>
      <c r="IK77">
        <v>0</v>
      </c>
      <c r="IL77">
        <v>-0.1014380952380947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1.2</v>
      </c>
      <c r="IU77">
        <v>1.1000000000000001</v>
      </c>
      <c r="IV77">
        <v>1.00342</v>
      </c>
      <c r="IW77">
        <v>2.4023400000000001</v>
      </c>
      <c r="IX77">
        <v>1.5490699999999999</v>
      </c>
      <c r="IY77">
        <v>2.3034699999999999</v>
      </c>
      <c r="IZ77">
        <v>1.5918000000000001</v>
      </c>
      <c r="JA77">
        <v>2.34253</v>
      </c>
      <c r="JB77">
        <v>37.241999999999997</v>
      </c>
      <c r="JC77">
        <v>15.769399999999999</v>
      </c>
      <c r="JD77">
        <v>18</v>
      </c>
      <c r="JE77">
        <v>513.92200000000003</v>
      </c>
      <c r="JF77">
        <v>481.80099999999999</v>
      </c>
      <c r="JG77">
        <v>23.885300000000001</v>
      </c>
      <c r="JH77">
        <v>33.569099999999999</v>
      </c>
      <c r="JI77">
        <v>30.0001</v>
      </c>
      <c r="JJ77">
        <v>33.737900000000003</v>
      </c>
      <c r="JK77">
        <v>33.767299999999999</v>
      </c>
      <c r="JL77">
        <v>20.1206</v>
      </c>
      <c r="JM77">
        <v>58.991700000000002</v>
      </c>
      <c r="JN77">
        <v>0</v>
      </c>
      <c r="JO77">
        <v>23.957799999999999</v>
      </c>
      <c r="JP77">
        <v>400</v>
      </c>
      <c r="JQ77">
        <v>14.590999999999999</v>
      </c>
      <c r="JR77">
        <v>99.367400000000004</v>
      </c>
      <c r="JS77">
        <v>98.753</v>
      </c>
    </row>
    <row r="78" spans="1:279" x14ac:dyDescent="0.25">
      <c r="A78">
        <v>62</v>
      </c>
      <c r="B78">
        <v>1657388464.0999999</v>
      </c>
      <c r="C78">
        <v>11209.5</v>
      </c>
      <c r="D78" t="s">
        <v>735</v>
      </c>
      <c r="E78" t="s">
        <v>736</v>
      </c>
      <c r="F78" t="s">
        <v>413</v>
      </c>
      <c r="G78" t="s">
        <v>414</v>
      </c>
      <c r="H78" t="s">
        <v>31</v>
      </c>
      <c r="I78" t="s">
        <v>31</v>
      </c>
      <c r="J78" t="s">
        <v>686</v>
      </c>
      <c r="K78">
        <v>1657388464.0999999</v>
      </c>
      <c r="L78">
        <f t="shared" si="50"/>
        <v>6.7844853667765664E-3</v>
      </c>
      <c r="M78">
        <f t="shared" si="51"/>
        <v>6.7844853667765666</v>
      </c>
      <c r="N78">
        <f t="shared" si="52"/>
        <v>27.125661674031928</v>
      </c>
      <c r="O78">
        <f t="shared" si="53"/>
        <v>364.48099999999999</v>
      </c>
      <c r="P78">
        <f t="shared" si="54"/>
        <v>258.41282502929266</v>
      </c>
      <c r="Q78">
        <f t="shared" si="55"/>
        <v>25.743700264322467</v>
      </c>
      <c r="R78">
        <f t="shared" si="56"/>
        <v>36.310464138058499</v>
      </c>
      <c r="S78">
        <f t="shared" si="57"/>
        <v>0.47487230357921617</v>
      </c>
      <c r="T78">
        <f t="shared" si="58"/>
        <v>2.9290295562300503</v>
      </c>
      <c r="U78">
        <f t="shared" si="59"/>
        <v>0.43587672367598018</v>
      </c>
      <c r="V78">
        <f t="shared" si="60"/>
        <v>0.27565920411650419</v>
      </c>
      <c r="W78">
        <f t="shared" si="61"/>
        <v>289.53020084762716</v>
      </c>
      <c r="X78">
        <f t="shared" si="62"/>
        <v>28.34134572340087</v>
      </c>
      <c r="Y78">
        <f t="shared" si="63"/>
        <v>28.103400000000001</v>
      </c>
      <c r="Z78">
        <f t="shared" si="64"/>
        <v>3.8177746987129919</v>
      </c>
      <c r="AA78">
        <f t="shared" si="65"/>
        <v>59.602313549068107</v>
      </c>
      <c r="AB78">
        <f t="shared" si="66"/>
        <v>2.3148654357773997</v>
      </c>
      <c r="AC78">
        <f t="shared" si="67"/>
        <v>3.8838516459124817</v>
      </c>
      <c r="AD78">
        <f t="shared" si="68"/>
        <v>1.5029092629355922</v>
      </c>
      <c r="AE78">
        <f t="shared" si="69"/>
        <v>-299.19580467484656</v>
      </c>
      <c r="AF78">
        <f t="shared" si="70"/>
        <v>46.567612239321178</v>
      </c>
      <c r="AG78">
        <f t="shared" si="71"/>
        <v>3.4742124374363739</v>
      </c>
      <c r="AH78">
        <f t="shared" si="72"/>
        <v>40.376220849538171</v>
      </c>
      <c r="AI78">
        <f t="shared" si="73"/>
        <v>27.125661674031928</v>
      </c>
      <c r="AJ78">
        <f t="shared" si="74"/>
        <v>6.7844853667765666</v>
      </c>
      <c r="AK78">
        <f t="shared" si="75"/>
        <v>27.1427555829152</v>
      </c>
      <c r="AL78">
        <v>406.20177699903508</v>
      </c>
      <c r="AM78">
        <v>373.12998787878769</v>
      </c>
      <c r="AN78">
        <v>2.9224249870019042E-4</v>
      </c>
      <c r="AO78">
        <v>67.055644444788655</v>
      </c>
      <c r="AP78">
        <f t="shared" si="76"/>
        <v>6.7887291052950474</v>
      </c>
      <c r="AQ78">
        <v>15.280594410310769</v>
      </c>
      <c r="AR78">
        <v>23.237670909090909</v>
      </c>
      <c r="AS78">
        <v>-2.4395401665163149E-4</v>
      </c>
      <c r="AT78">
        <v>78.169088992354077</v>
      </c>
      <c r="AU78">
        <v>0</v>
      </c>
      <c r="AV78">
        <v>0</v>
      </c>
      <c r="AW78">
        <f t="shared" si="77"/>
        <v>1</v>
      </c>
      <c r="AX78">
        <f t="shared" si="78"/>
        <v>0</v>
      </c>
      <c r="AY78">
        <f t="shared" si="79"/>
        <v>52606.467048081657</v>
      </c>
      <c r="AZ78" t="s">
        <v>418</v>
      </c>
      <c r="BA78">
        <v>10366.9</v>
      </c>
      <c r="BB78">
        <v>993.59653846153856</v>
      </c>
      <c r="BC78">
        <v>3431.87</v>
      </c>
      <c r="BD78">
        <f t="shared" si="80"/>
        <v>0.71047955241266758</v>
      </c>
      <c r="BE78">
        <v>-3.9894345373445681</v>
      </c>
      <c r="BF78" t="s">
        <v>737</v>
      </c>
      <c r="BG78">
        <v>10383.9</v>
      </c>
      <c r="BH78">
        <v>834.79015384615377</v>
      </c>
      <c r="BI78">
        <v>1276.1199999999999</v>
      </c>
      <c r="BJ78">
        <f t="shared" si="81"/>
        <v>0.3458372615066343</v>
      </c>
      <c r="BK78">
        <v>0.5</v>
      </c>
      <c r="BL78">
        <f t="shared" si="82"/>
        <v>1512.9992999210504</v>
      </c>
      <c r="BM78">
        <f t="shared" si="83"/>
        <v>27.125661674031928</v>
      </c>
      <c r="BN78">
        <f t="shared" si="84"/>
        <v>261.62576727307544</v>
      </c>
      <c r="BO78">
        <f t="shared" si="85"/>
        <v>2.056517555097356E-2</v>
      </c>
      <c r="BP78">
        <f t="shared" si="86"/>
        <v>1.6893003792746766</v>
      </c>
      <c r="BQ78">
        <f t="shared" si="87"/>
        <v>667.25217343404358</v>
      </c>
      <c r="BR78" t="s">
        <v>738</v>
      </c>
      <c r="BS78">
        <v>580.16999999999996</v>
      </c>
      <c r="BT78">
        <f t="shared" si="88"/>
        <v>580.16999999999996</v>
      </c>
      <c r="BU78">
        <f t="shared" si="89"/>
        <v>0.54536407234429363</v>
      </c>
      <c r="BV78">
        <f t="shared" si="90"/>
        <v>0.63414016258904538</v>
      </c>
      <c r="BW78">
        <f t="shared" si="91"/>
        <v>0.75595258968334678</v>
      </c>
      <c r="BX78">
        <f t="shared" si="92"/>
        <v>1.5620998119965541</v>
      </c>
      <c r="BY78">
        <f t="shared" si="93"/>
        <v>0.88412970653414746</v>
      </c>
      <c r="BZ78">
        <f t="shared" si="94"/>
        <v>0.44072045703247426</v>
      </c>
      <c r="CA78">
        <f t="shared" si="95"/>
        <v>0.55927954296752569</v>
      </c>
      <c r="CB78">
        <v>1041</v>
      </c>
      <c r="CC78">
        <v>300</v>
      </c>
      <c r="CD78">
        <v>300</v>
      </c>
      <c r="CE78">
        <v>300</v>
      </c>
      <c r="CF78">
        <v>10383.9</v>
      </c>
      <c r="CG78">
        <v>1171.4100000000001</v>
      </c>
      <c r="CH78">
        <v>-7.0981799999999999E-3</v>
      </c>
      <c r="CI78">
        <v>-4.62</v>
      </c>
      <c r="CJ78" t="s">
        <v>421</v>
      </c>
      <c r="CK78" t="s">
        <v>421</v>
      </c>
      <c r="CL78" t="s">
        <v>421</v>
      </c>
      <c r="CM78" t="s">
        <v>421</v>
      </c>
      <c r="CN78" t="s">
        <v>421</v>
      </c>
      <c r="CO78" t="s">
        <v>421</v>
      </c>
      <c r="CP78" t="s">
        <v>421</v>
      </c>
      <c r="CQ78" t="s">
        <v>421</v>
      </c>
      <c r="CR78" t="s">
        <v>421</v>
      </c>
      <c r="CS78" t="s">
        <v>421</v>
      </c>
      <c r="CT78">
        <f t="shared" si="96"/>
        <v>1799.78</v>
      </c>
      <c r="CU78">
        <f t="shared" si="97"/>
        <v>1512.9992999210504</v>
      </c>
      <c r="CV78">
        <f t="shared" si="98"/>
        <v>0.84065791370114695</v>
      </c>
      <c r="CW78">
        <f t="shared" si="99"/>
        <v>0.16086977344321371</v>
      </c>
      <c r="CX78">
        <v>6</v>
      </c>
      <c r="CY78">
        <v>0.5</v>
      </c>
      <c r="CZ78" t="s">
        <v>422</v>
      </c>
      <c r="DA78">
        <v>2</v>
      </c>
      <c r="DB78" t="b">
        <v>0</v>
      </c>
      <c r="DC78">
        <v>1657388464.0999999</v>
      </c>
      <c r="DD78">
        <v>364.48099999999999</v>
      </c>
      <c r="DE78">
        <v>399.99200000000002</v>
      </c>
      <c r="DF78">
        <v>23.2364</v>
      </c>
      <c r="DG78">
        <v>15.2858</v>
      </c>
      <c r="DH78">
        <v>364.68</v>
      </c>
      <c r="DI78">
        <v>23.315899999999999</v>
      </c>
      <c r="DJ78">
        <v>500.101</v>
      </c>
      <c r="DK78">
        <v>99.522499999999994</v>
      </c>
      <c r="DL78">
        <v>9.9878499999999995E-2</v>
      </c>
      <c r="DM78">
        <v>28.398299999999999</v>
      </c>
      <c r="DN78">
        <v>28.103400000000001</v>
      </c>
      <c r="DO78">
        <v>999.9</v>
      </c>
      <c r="DP78">
        <v>0</v>
      </c>
      <c r="DQ78">
        <v>0</v>
      </c>
      <c r="DR78">
        <v>10045</v>
      </c>
      <c r="DS78">
        <v>0</v>
      </c>
      <c r="DT78">
        <v>2084.85</v>
      </c>
      <c r="DU78">
        <v>-35.511699999999998</v>
      </c>
      <c r="DV78">
        <v>373.15199999999999</v>
      </c>
      <c r="DW78">
        <v>406.202</v>
      </c>
      <c r="DX78">
        <v>7.9505999999999997</v>
      </c>
      <c r="DY78">
        <v>399.99200000000002</v>
      </c>
      <c r="DZ78">
        <v>15.2858</v>
      </c>
      <c r="EA78">
        <v>2.3125499999999999</v>
      </c>
      <c r="EB78">
        <v>1.52128</v>
      </c>
      <c r="EC78">
        <v>19.764099999999999</v>
      </c>
      <c r="ED78">
        <v>13.1838</v>
      </c>
      <c r="EE78">
        <v>1799.78</v>
      </c>
      <c r="EF78">
        <v>0.97800699999999996</v>
      </c>
      <c r="EG78">
        <v>2.19928E-2</v>
      </c>
      <c r="EH78">
        <v>0</v>
      </c>
      <c r="EI78">
        <v>835.05399999999997</v>
      </c>
      <c r="EJ78">
        <v>5.0001199999999999</v>
      </c>
      <c r="EK78">
        <v>15315</v>
      </c>
      <c r="EL78">
        <v>14416.1</v>
      </c>
      <c r="EM78">
        <v>45.5</v>
      </c>
      <c r="EN78">
        <v>46.811999999999998</v>
      </c>
      <c r="EO78">
        <v>46.25</v>
      </c>
      <c r="EP78">
        <v>46.875</v>
      </c>
      <c r="EQ78">
        <v>47.436999999999998</v>
      </c>
      <c r="ER78">
        <v>1755.31</v>
      </c>
      <c r="ES78">
        <v>39.47</v>
      </c>
      <c r="ET78">
        <v>0</v>
      </c>
      <c r="EU78">
        <v>189.20000004768369</v>
      </c>
      <c r="EV78">
        <v>0</v>
      </c>
      <c r="EW78">
        <v>834.79015384615377</v>
      </c>
      <c r="EX78">
        <v>3.0255042594399622</v>
      </c>
      <c r="EY78">
        <v>92.283760955814756</v>
      </c>
      <c r="EZ78">
        <v>15311.380769230769</v>
      </c>
      <c r="FA78">
        <v>15</v>
      </c>
      <c r="FB78">
        <v>1657388400.0999999</v>
      </c>
      <c r="FC78" t="s">
        <v>739</v>
      </c>
      <c r="FD78">
        <v>1657388390.0999999</v>
      </c>
      <c r="FE78">
        <v>1657388400.0999999</v>
      </c>
      <c r="FF78">
        <v>69</v>
      </c>
      <c r="FG78">
        <v>1.2E-2</v>
      </c>
      <c r="FH78">
        <v>2.1999999999999999E-2</v>
      </c>
      <c r="FI78">
        <v>-0.19900000000000001</v>
      </c>
      <c r="FJ78">
        <v>-7.9000000000000001E-2</v>
      </c>
      <c r="FK78">
        <v>400</v>
      </c>
      <c r="FL78">
        <v>16</v>
      </c>
      <c r="FM78">
        <v>0.04</v>
      </c>
      <c r="FN78">
        <v>0.01</v>
      </c>
      <c r="FO78">
        <v>-35.466924390243904</v>
      </c>
      <c r="FP78">
        <v>-0.32674285714283252</v>
      </c>
      <c r="FQ78">
        <v>5.2222034320108843E-2</v>
      </c>
      <c r="FR78">
        <v>1</v>
      </c>
      <c r="FS78">
        <v>8.150986585365855</v>
      </c>
      <c r="FT78">
        <v>-1.4003866202090569</v>
      </c>
      <c r="FU78">
        <v>0.13872237635124121</v>
      </c>
      <c r="FV78">
        <v>0</v>
      </c>
      <c r="FW78">
        <v>1</v>
      </c>
      <c r="FX78">
        <v>2</v>
      </c>
      <c r="FY78" t="s">
        <v>582</v>
      </c>
      <c r="FZ78">
        <v>2.93268</v>
      </c>
      <c r="GA78">
        <v>2.7032099999999999</v>
      </c>
      <c r="GB78">
        <v>9.0621599999999997E-2</v>
      </c>
      <c r="GC78">
        <v>9.7978599999999999E-2</v>
      </c>
      <c r="GD78">
        <v>0.112312</v>
      </c>
      <c r="GE78">
        <v>8.2841799999999993E-2</v>
      </c>
      <c r="GF78">
        <v>32018.5</v>
      </c>
      <c r="GG78">
        <v>17510.400000000001</v>
      </c>
      <c r="GH78">
        <v>31624.9</v>
      </c>
      <c r="GI78">
        <v>21108.2</v>
      </c>
      <c r="GJ78">
        <v>38004.400000000001</v>
      </c>
      <c r="GK78">
        <v>32945.1</v>
      </c>
      <c r="GL78">
        <v>47831.199999999997</v>
      </c>
      <c r="GM78">
        <v>40381.699999999997</v>
      </c>
      <c r="GN78">
        <v>1.9340999999999999</v>
      </c>
      <c r="GO78">
        <v>1.9204300000000001</v>
      </c>
      <c r="GP78">
        <v>2.9422299999999998E-2</v>
      </c>
      <c r="GQ78">
        <v>0</v>
      </c>
      <c r="GR78">
        <v>27.622900000000001</v>
      </c>
      <c r="GS78">
        <v>999.9</v>
      </c>
      <c r="GT78">
        <v>58.7</v>
      </c>
      <c r="GU78">
        <v>36</v>
      </c>
      <c r="GV78">
        <v>35.206200000000003</v>
      </c>
      <c r="GW78">
        <v>59.91</v>
      </c>
      <c r="GX78">
        <v>20.761199999999999</v>
      </c>
      <c r="GY78">
        <v>1</v>
      </c>
      <c r="GZ78">
        <v>0.51863599999999999</v>
      </c>
      <c r="HA78">
        <v>4.41533</v>
      </c>
      <c r="HB78">
        <v>20.146699999999999</v>
      </c>
      <c r="HC78">
        <v>5.1972199999999997</v>
      </c>
      <c r="HD78">
        <v>11.950100000000001</v>
      </c>
      <c r="HE78">
        <v>4.9947999999999997</v>
      </c>
      <c r="HF78">
        <v>3.2910499999999998</v>
      </c>
      <c r="HG78">
        <v>9999</v>
      </c>
      <c r="HH78">
        <v>9999</v>
      </c>
      <c r="HI78">
        <v>9999</v>
      </c>
      <c r="HJ78">
        <v>999.9</v>
      </c>
      <c r="HK78">
        <v>1.8750800000000001</v>
      </c>
      <c r="HL78">
        <v>1.87402</v>
      </c>
      <c r="HM78">
        <v>1.87429</v>
      </c>
      <c r="HN78">
        <v>1.8780600000000001</v>
      </c>
      <c r="HO78">
        <v>1.87164</v>
      </c>
      <c r="HP78">
        <v>1.8693299999999999</v>
      </c>
      <c r="HQ78">
        <v>1.87147</v>
      </c>
      <c r="HR78">
        <v>1.87469</v>
      </c>
      <c r="HS78">
        <v>0</v>
      </c>
      <c r="HT78">
        <v>0</v>
      </c>
      <c r="HU78">
        <v>0</v>
      </c>
      <c r="HV78">
        <v>0</v>
      </c>
      <c r="HW78" t="s">
        <v>425</v>
      </c>
      <c r="HX78" t="s">
        <v>426</v>
      </c>
      <c r="HY78" t="s">
        <v>427</v>
      </c>
      <c r="HZ78" t="s">
        <v>427</v>
      </c>
      <c r="IA78" t="s">
        <v>427</v>
      </c>
      <c r="IB78" t="s">
        <v>427</v>
      </c>
      <c r="IC78">
        <v>0</v>
      </c>
      <c r="ID78">
        <v>100</v>
      </c>
      <c r="IE78">
        <v>100</v>
      </c>
      <c r="IF78">
        <v>-0.19900000000000001</v>
      </c>
      <c r="IG78">
        <v>-7.9500000000000001E-2</v>
      </c>
      <c r="IH78">
        <v>-0.19880000000000561</v>
      </c>
      <c r="II78">
        <v>0</v>
      </c>
      <c r="IJ78">
        <v>0</v>
      </c>
      <c r="IK78">
        <v>0</v>
      </c>
      <c r="IL78">
        <v>-7.9435000000000144E-2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1.2</v>
      </c>
      <c r="IU78">
        <v>1.1000000000000001</v>
      </c>
      <c r="IV78">
        <v>1.00342</v>
      </c>
      <c r="IW78">
        <v>2.3986800000000001</v>
      </c>
      <c r="IX78">
        <v>1.5478499999999999</v>
      </c>
      <c r="IY78">
        <v>2.3034699999999999</v>
      </c>
      <c r="IZ78">
        <v>1.5918000000000001</v>
      </c>
      <c r="JA78">
        <v>2.3596200000000001</v>
      </c>
      <c r="JB78">
        <v>37.2181</v>
      </c>
      <c r="JC78">
        <v>15.681800000000001</v>
      </c>
      <c r="JD78">
        <v>18</v>
      </c>
      <c r="JE78">
        <v>513.55499999999995</v>
      </c>
      <c r="JF78">
        <v>481.85700000000003</v>
      </c>
      <c r="JG78">
        <v>22.645900000000001</v>
      </c>
      <c r="JH78">
        <v>33.686399999999999</v>
      </c>
      <c r="JI78">
        <v>30.000900000000001</v>
      </c>
      <c r="JJ78">
        <v>33.828499999999998</v>
      </c>
      <c r="JK78">
        <v>33.858600000000003</v>
      </c>
      <c r="JL78">
        <v>20.125399999999999</v>
      </c>
      <c r="JM78">
        <v>56.9803</v>
      </c>
      <c r="JN78">
        <v>0</v>
      </c>
      <c r="JO78">
        <v>22.5566</v>
      </c>
      <c r="JP78">
        <v>400</v>
      </c>
      <c r="JQ78">
        <v>15.3362</v>
      </c>
      <c r="JR78">
        <v>99.344899999999996</v>
      </c>
      <c r="JS78">
        <v>98.732100000000003</v>
      </c>
    </row>
    <row r="79" spans="1:279" x14ac:dyDescent="0.25">
      <c r="A79">
        <v>63</v>
      </c>
      <c r="B79">
        <v>1657388653.5999999</v>
      </c>
      <c r="C79">
        <v>11399</v>
      </c>
      <c r="D79" t="s">
        <v>740</v>
      </c>
      <c r="E79" t="s">
        <v>741</v>
      </c>
      <c r="F79" t="s">
        <v>413</v>
      </c>
      <c r="G79" t="s">
        <v>414</v>
      </c>
      <c r="H79" t="s">
        <v>31</v>
      </c>
      <c r="I79" t="s">
        <v>31</v>
      </c>
      <c r="J79" t="s">
        <v>686</v>
      </c>
      <c r="K79">
        <v>1657388653.5999999</v>
      </c>
      <c r="L79">
        <f t="shared" si="50"/>
        <v>7.0472105067946331E-3</v>
      </c>
      <c r="M79">
        <f t="shared" si="51"/>
        <v>7.0472105067946327</v>
      </c>
      <c r="N79">
        <f t="shared" si="52"/>
        <v>35.743458887326724</v>
      </c>
      <c r="O79">
        <f t="shared" si="53"/>
        <v>552.36699999999996</v>
      </c>
      <c r="P79">
        <f t="shared" si="54"/>
        <v>417.87231146219392</v>
      </c>
      <c r="Q79">
        <f t="shared" si="55"/>
        <v>41.627282245135476</v>
      </c>
      <c r="R79">
        <f t="shared" si="56"/>
        <v>55.025270593883405</v>
      </c>
      <c r="S79">
        <f t="shared" si="57"/>
        <v>0.50390069947607441</v>
      </c>
      <c r="T79">
        <f t="shared" si="58"/>
        <v>2.9197541644000156</v>
      </c>
      <c r="U79">
        <f t="shared" si="59"/>
        <v>0.46010070004027115</v>
      </c>
      <c r="V79">
        <f t="shared" si="60"/>
        <v>0.29118026628418975</v>
      </c>
      <c r="W79">
        <f t="shared" si="61"/>
        <v>289.56385784752831</v>
      </c>
      <c r="X79">
        <f t="shared" si="62"/>
        <v>28.183995617140042</v>
      </c>
      <c r="Y79">
        <f t="shared" si="63"/>
        <v>27.9755</v>
      </c>
      <c r="Z79">
        <f t="shared" si="64"/>
        <v>3.7894230153151751</v>
      </c>
      <c r="AA79">
        <f t="shared" si="65"/>
        <v>59.793882486417317</v>
      </c>
      <c r="AB79">
        <f t="shared" si="66"/>
        <v>2.3103327645214202</v>
      </c>
      <c r="AC79">
        <f t="shared" si="67"/>
        <v>3.8638279844869277</v>
      </c>
      <c r="AD79">
        <f t="shared" si="68"/>
        <v>1.4790902507937549</v>
      </c>
      <c r="AE79">
        <f t="shared" si="69"/>
        <v>-310.78198334964333</v>
      </c>
      <c r="AF79">
        <f t="shared" si="70"/>
        <v>52.559127716067508</v>
      </c>
      <c r="AG79">
        <f t="shared" si="71"/>
        <v>3.9294262475436881</v>
      </c>
      <c r="AH79">
        <f t="shared" si="72"/>
        <v>35.270428461496181</v>
      </c>
      <c r="AI79">
        <f t="shared" si="73"/>
        <v>35.743458887326724</v>
      </c>
      <c r="AJ79">
        <f t="shared" si="74"/>
        <v>7.0472105067946327</v>
      </c>
      <c r="AK79">
        <f t="shared" si="75"/>
        <v>35.898938799537945</v>
      </c>
      <c r="AL79">
        <v>609.08643091382351</v>
      </c>
      <c r="AM79">
        <v>565.49145454545442</v>
      </c>
      <c r="AN79">
        <v>-2.4761989460774281E-2</v>
      </c>
      <c r="AO79">
        <v>67.072260149533861</v>
      </c>
      <c r="AP79">
        <f t="shared" si="76"/>
        <v>7.0499657688832116</v>
      </c>
      <c r="AQ79">
        <v>14.93003276486815</v>
      </c>
      <c r="AR79">
        <v>23.19268242424242</v>
      </c>
      <c r="AS79">
        <v>2.813686318870217E-5</v>
      </c>
      <c r="AT79">
        <v>78.188374406351514</v>
      </c>
      <c r="AU79">
        <v>0</v>
      </c>
      <c r="AV79">
        <v>0</v>
      </c>
      <c r="AW79">
        <f t="shared" si="77"/>
        <v>1</v>
      </c>
      <c r="AX79">
        <f t="shared" si="78"/>
        <v>0</v>
      </c>
      <c r="AY79">
        <f t="shared" si="79"/>
        <v>52355.561234275614</v>
      </c>
      <c r="AZ79" t="s">
        <v>418</v>
      </c>
      <c r="BA79">
        <v>10366.9</v>
      </c>
      <c r="BB79">
        <v>993.59653846153856</v>
      </c>
      <c r="BC79">
        <v>3431.87</v>
      </c>
      <c r="BD79">
        <f t="shared" si="80"/>
        <v>0.71047955241266758</v>
      </c>
      <c r="BE79">
        <v>-3.9894345373445681</v>
      </c>
      <c r="BF79" t="s">
        <v>742</v>
      </c>
      <c r="BG79">
        <v>10383.5</v>
      </c>
      <c r="BH79">
        <v>850.86534615384619</v>
      </c>
      <c r="BI79">
        <v>1314.95</v>
      </c>
      <c r="BJ79">
        <f t="shared" si="81"/>
        <v>0.35292950594787165</v>
      </c>
      <c r="BK79">
        <v>0.5</v>
      </c>
      <c r="BL79">
        <f t="shared" si="82"/>
        <v>1513.1681999209991</v>
      </c>
      <c r="BM79">
        <f t="shared" si="83"/>
        <v>35.743458887326724</v>
      </c>
      <c r="BN79">
        <f t="shared" si="84"/>
        <v>267.02085260707423</v>
      </c>
      <c r="BO79">
        <f t="shared" si="85"/>
        <v>2.6258081174813021E-2</v>
      </c>
      <c r="BP79">
        <f t="shared" si="86"/>
        <v>1.6098863074641621</v>
      </c>
      <c r="BQ79">
        <f t="shared" si="87"/>
        <v>677.71633867258095</v>
      </c>
      <c r="BR79" t="s">
        <v>743</v>
      </c>
      <c r="BS79">
        <v>588.53</v>
      </c>
      <c r="BT79">
        <f t="shared" si="88"/>
        <v>588.53</v>
      </c>
      <c r="BU79">
        <f t="shared" si="89"/>
        <v>0.55243165139358918</v>
      </c>
      <c r="BV79">
        <f t="shared" si="90"/>
        <v>0.63886546880063022</v>
      </c>
      <c r="BW79">
        <f t="shared" si="91"/>
        <v>0.74451877017873347</v>
      </c>
      <c r="BX79">
        <f t="shared" si="92"/>
        <v>1.4441563866291494</v>
      </c>
      <c r="BY79">
        <f t="shared" si="93"/>
        <v>0.86820450347037814</v>
      </c>
      <c r="BZ79">
        <f t="shared" si="94"/>
        <v>0.44189306340048229</v>
      </c>
      <c r="CA79">
        <f t="shared" si="95"/>
        <v>0.55810693659951771</v>
      </c>
      <c r="CB79">
        <v>1043</v>
      </c>
      <c r="CC79">
        <v>300</v>
      </c>
      <c r="CD79">
        <v>300</v>
      </c>
      <c r="CE79">
        <v>300</v>
      </c>
      <c r="CF79">
        <v>10383.5</v>
      </c>
      <c r="CG79">
        <v>1218.99</v>
      </c>
      <c r="CH79">
        <v>-7.0974599999999999E-3</v>
      </c>
      <c r="CI79">
        <v>0.02</v>
      </c>
      <c r="CJ79" t="s">
        <v>421</v>
      </c>
      <c r="CK79" t="s">
        <v>421</v>
      </c>
      <c r="CL79" t="s">
        <v>421</v>
      </c>
      <c r="CM79" t="s">
        <v>421</v>
      </c>
      <c r="CN79" t="s">
        <v>421</v>
      </c>
      <c r="CO79" t="s">
        <v>421</v>
      </c>
      <c r="CP79" t="s">
        <v>421</v>
      </c>
      <c r="CQ79" t="s">
        <v>421</v>
      </c>
      <c r="CR79" t="s">
        <v>421</v>
      </c>
      <c r="CS79" t="s">
        <v>421</v>
      </c>
      <c r="CT79">
        <f t="shared" si="96"/>
        <v>1799.98</v>
      </c>
      <c r="CU79">
        <f t="shared" si="97"/>
        <v>1513.1681999209991</v>
      </c>
      <c r="CV79">
        <f t="shared" si="98"/>
        <v>0.84065834060433953</v>
      </c>
      <c r="CW79">
        <f t="shared" si="99"/>
        <v>0.16087059736637535</v>
      </c>
      <c r="CX79">
        <v>6</v>
      </c>
      <c r="CY79">
        <v>0.5</v>
      </c>
      <c r="CZ79" t="s">
        <v>422</v>
      </c>
      <c r="DA79">
        <v>2</v>
      </c>
      <c r="DB79" t="b">
        <v>0</v>
      </c>
      <c r="DC79">
        <v>1657388653.5999999</v>
      </c>
      <c r="DD79">
        <v>552.36699999999996</v>
      </c>
      <c r="DE79">
        <v>599.92499999999995</v>
      </c>
      <c r="DF79">
        <v>23.1921</v>
      </c>
      <c r="DG79">
        <v>14.932499999999999</v>
      </c>
      <c r="DH79">
        <v>552.00400000000002</v>
      </c>
      <c r="DI79">
        <v>23.288699999999999</v>
      </c>
      <c r="DJ79">
        <v>500.05599999999998</v>
      </c>
      <c r="DK79">
        <v>99.517300000000006</v>
      </c>
      <c r="DL79">
        <v>9.9930199999999997E-2</v>
      </c>
      <c r="DM79">
        <v>28.3094</v>
      </c>
      <c r="DN79">
        <v>27.9755</v>
      </c>
      <c r="DO79">
        <v>999.9</v>
      </c>
      <c r="DP79">
        <v>0</v>
      </c>
      <c r="DQ79">
        <v>0</v>
      </c>
      <c r="DR79">
        <v>9992.5</v>
      </c>
      <c r="DS79">
        <v>0</v>
      </c>
      <c r="DT79">
        <v>2063.23</v>
      </c>
      <c r="DU79">
        <v>-47.558500000000002</v>
      </c>
      <c r="DV79">
        <v>565.48199999999997</v>
      </c>
      <c r="DW79">
        <v>609.02</v>
      </c>
      <c r="DX79">
        <v>8.2597000000000005</v>
      </c>
      <c r="DY79">
        <v>599.92499999999995</v>
      </c>
      <c r="DZ79">
        <v>14.932499999999999</v>
      </c>
      <c r="EA79">
        <v>2.30802</v>
      </c>
      <c r="EB79">
        <v>1.48604</v>
      </c>
      <c r="EC79">
        <v>19.732500000000002</v>
      </c>
      <c r="ED79">
        <v>12.825200000000001</v>
      </c>
      <c r="EE79">
        <v>1799.98</v>
      </c>
      <c r="EF79">
        <v>0.977993</v>
      </c>
      <c r="EG79">
        <v>2.2007100000000002E-2</v>
      </c>
      <c r="EH79">
        <v>0</v>
      </c>
      <c r="EI79">
        <v>852.26800000000003</v>
      </c>
      <c r="EJ79">
        <v>5.0001199999999999</v>
      </c>
      <c r="EK79">
        <v>15628.3</v>
      </c>
      <c r="EL79">
        <v>14417.7</v>
      </c>
      <c r="EM79">
        <v>45.625</v>
      </c>
      <c r="EN79">
        <v>47</v>
      </c>
      <c r="EO79">
        <v>46.375</v>
      </c>
      <c r="EP79">
        <v>47</v>
      </c>
      <c r="EQ79">
        <v>47.5</v>
      </c>
      <c r="ER79">
        <v>1755.48</v>
      </c>
      <c r="ES79">
        <v>39.5</v>
      </c>
      <c r="ET79">
        <v>0</v>
      </c>
      <c r="EU79">
        <v>188.79999995231631</v>
      </c>
      <c r="EV79">
        <v>0</v>
      </c>
      <c r="EW79">
        <v>850.86534615384619</v>
      </c>
      <c r="EX79">
        <v>10.115931617336511</v>
      </c>
      <c r="EY79">
        <v>184.61538443061761</v>
      </c>
      <c r="EZ79">
        <v>15601.8</v>
      </c>
      <c r="FA79">
        <v>15</v>
      </c>
      <c r="FB79">
        <v>1657388552.0999999</v>
      </c>
      <c r="FC79" t="s">
        <v>744</v>
      </c>
      <c r="FD79">
        <v>1657388552.0999999</v>
      </c>
      <c r="FE79">
        <v>1657388544.0999999</v>
      </c>
      <c r="FF79">
        <v>70</v>
      </c>
      <c r="FG79">
        <v>0.56200000000000006</v>
      </c>
      <c r="FH79">
        <v>-1.7000000000000001E-2</v>
      </c>
      <c r="FI79">
        <v>0.36299999999999999</v>
      </c>
      <c r="FJ79">
        <v>-9.7000000000000003E-2</v>
      </c>
      <c r="FK79">
        <v>600</v>
      </c>
      <c r="FL79">
        <v>15</v>
      </c>
      <c r="FM79">
        <v>0.03</v>
      </c>
      <c r="FN79">
        <v>0.01</v>
      </c>
      <c r="FO79">
        <v>-47.423965853658537</v>
      </c>
      <c r="FP79">
        <v>-0.76999442508711602</v>
      </c>
      <c r="FQ79">
        <v>8.7519641307052712E-2</v>
      </c>
      <c r="FR79">
        <v>0</v>
      </c>
      <c r="FS79">
        <v>8.269784146341463</v>
      </c>
      <c r="FT79">
        <v>-7.606912891983901E-2</v>
      </c>
      <c r="FU79">
        <v>7.918890035429095E-3</v>
      </c>
      <c r="FV79">
        <v>1</v>
      </c>
      <c r="FW79">
        <v>1</v>
      </c>
      <c r="FX79">
        <v>2</v>
      </c>
      <c r="FY79" t="s">
        <v>582</v>
      </c>
      <c r="FZ79">
        <v>2.9324300000000001</v>
      </c>
      <c r="GA79">
        <v>2.7027899999999998</v>
      </c>
      <c r="GB79">
        <v>0.12383</v>
      </c>
      <c r="GC79">
        <v>0.13188800000000001</v>
      </c>
      <c r="GD79">
        <v>0.112178</v>
      </c>
      <c r="GE79">
        <v>8.1418299999999999E-2</v>
      </c>
      <c r="GF79">
        <v>30839.7</v>
      </c>
      <c r="GG79">
        <v>16847.3</v>
      </c>
      <c r="GH79">
        <v>31617</v>
      </c>
      <c r="GI79">
        <v>21104</v>
      </c>
      <c r="GJ79">
        <v>38002.5</v>
      </c>
      <c r="GK79">
        <v>32990.300000000003</v>
      </c>
      <c r="GL79">
        <v>47819.8</v>
      </c>
      <c r="GM79">
        <v>40373.9</v>
      </c>
      <c r="GN79">
        <v>1.9325300000000001</v>
      </c>
      <c r="GO79">
        <v>1.9187000000000001</v>
      </c>
      <c r="GP79">
        <v>2.2143099999999999E-2</v>
      </c>
      <c r="GQ79">
        <v>0</v>
      </c>
      <c r="GR79">
        <v>27.613800000000001</v>
      </c>
      <c r="GS79">
        <v>999.9</v>
      </c>
      <c r="GT79">
        <v>58.9</v>
      </c>
      <c r="GU79">
        <v>36</v>
      </c>
      <c r="GV79">
        <v>35.326500000000003</v>
      </c>
      <c r="GW79">
        <v>60.87</v>
      </c>
      <c r="GX79">
        <v>20.889399999999998</v>
      </c>
      <c r="GY79">
        <v>1</v>
      </c>
      <c r="GZ79">
        <v>0.52547999999999995</v>
      </c>
      <c r="HA79">
        <v>3.37452</v>
      </c>
      <c r="HB79">
        <v>20.1721</v>
      </c>
      <c r="HC79">
        <v>5.1949800000000002</v>
      </c>
      <c r="HD79">
        <v>11.950100000000001</v>
      </c>
      <c r="HE79">
        <v>4.9954000000000001</v>
      </c>
      <c r="HF79">
        <v>3.2909999999999999</v>
      </c>
      <c r="HG79">
        <v>9999</v>
      </c>
      <c r="HH79">
        <v>9999</v>
      </c>
      <c r="HI79">
        <v>9999</v>
      </c>
      <c r="HJ79">
        <v>999.9</v>
      </c>
      <c r="HK79">
        <v>1.8750599999999999</v>
      </c>
      <c r="HL79">
        <v>1.87405</v>
      </c>
      <c r="HM79">
        <v>1.8743700000000001</v>
      </c>
      <c r="HN79">
        <v>1.8781300000000001</v>
      </c>
      <c r="HO79">
        <v>1.87164</v>
      </c>
      <c r="HP79">
        <v>1.8693500000000001</v>
      </c>
      <c r="HQ79">
        <v>1.8714900000000001</v>
      </c>
      <c r="HR79">
        <v>1.8747</v>
      </c>
      <c r="HS79">
        <v>0</v>
      </c>
      <c r="HT79">
        <v>0</v>
      </c>
      <c r="HU79">
        <v>0</v>
      </c>
      <c r="HV79">
        <v>0</v>
      </c>
      <c r="HW79" t="s">
        <v>425</v>
      </c>
      <c r="HX79" t="s">
        <v>426</v>
      </c>
      <c r="HY79" t="s">
        <v>427</v>
      </c>
      <c r="HZ79" t="s">
        <v>427</v>
      </c>
      <c r="IA79" t="s">
        <v>427</v>
      </c>
      <c r="IB79" t="s">
        <v>427</v>
      </c>
      <c r="IC79">
        <v>0</v>
      </c>
      <c r="ID79">
        <v>100</v>
      </c>
      <c r="IE79">
        <v>100</v>
      </c>
      <c r="IF79">
        <v>0.36299999999999999</v>
      </c>
      <c r="IG79">
        <v>-9.6600000000000005E-2</v>
      </c>
      <c r="IH79">
        <v>0.36280952380957388</v>
      </c>
      <c r="II79">
        <v>0</v>
      </c>
      <c r="IJ79">
        <v>0</v>
      </c>
      <c r="IK79">
        <v>0</v>
      </c>
      <c r="IL79">
        <v>-9.6504761904760983E-2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1.7</v>
      </c>
      <c r="IU79">
        <v>1.8</v>
      </c>
      <c r="IV79">
        <v>1.3915999999999999</v>
      </c>
      <c r="IW79">
        <v>2.3864700000000001</v>
      </c>
      <c r="IX79">
        <v>1.5490699999999999</v>
      </c>
      <c r="IY79">
        <v>2.3034699999999999</v>
      </c>
      <c r="IZ79">
        <v>1.5918000000000001</v>
      </c>
      <c r="JA79">
        <v>2.32544</v>
      </c>
      <c r="JB79">
        <v>37.265900000000002</v>
      </c>
      <c r="JC79">
        <v>15.6556</v>
      </c>
      <c r="JD79">
        <v>18</v>
      </c>
      <c r="JE79">
        <v>513.56399999999996</v>
      </c>
      <c r="JF79">
        <v>481.65899999999999</v>
      </c>
      <c r="JG79">
        <v>22.720300000000002</v>
      </c>
      <c r="JH79">
        <v>33.8399</v>
      </c>
      <c r="JI79">
        <v>30.000399999999999</v>
      </c>
      <c r="JJ79">
        <v>33.963700000000003</v>
      </c>
      <c r="JK79">
        <v>33.989100000000001</v>
      </c>
      <c r="JL79">
        <v>27.886199999999999</v>
      </c>
      <c r="JM79">
        <v>57.8658</v>
      </c>
      <c r="JN79">
        <v>0</v>
      </c>
      <c r="JO79">
        <v>22.7346</v>
      </c>
      <c r="JP79">
        <v>600</v>
      </c>
      <c r="JQ79">
        <v>14.9892</v>
      </c>
      <c r="JR79">
        <v>99.320800000000006</v>
      </c>
      <c r="JS79">
        <v>98.712599999999995</v>
      </c>
    </row>
    <row r="80" spans="1:279" x14ac:dyDescent="0.25">
      <c r="A80">
        <v>64</v>
      </c>
      <c r="B80">
        <v>1657388813.5999999</v>
      </c>
      <c r="C80">
        <v>11559</v>
      </c>
      <c r="D80" t="s">
        <v>745</v>
      </c>
      <c r="E80" t="s">
        <v>746</v>
      </c>
      <c r="F80" t="s">
        <v>413</v>
      </c>
      <c r="G80" t="s">
        <v>414</v>
      </c>
      <c r="H80" t="s">
        <v>31</v>
      </c>
      <c r="I80" t="s">
        <v>31</v>
      </c>
      <c r="J80" t="s">
        <v>686</v>
      </c>
      <c r="K80">
        <v>1657388813.5999999</v>
      </c>
      <c r="L80">
        <f t="shared" si="50"/>
        <v>6.9522262560223341E-3</v>
      </c>
      <c r="M80">
        <f t="shared" si="51"/>
        <v>6.9522262560223345</v>
      </c>
      <c r="N80">
        <f t="shared" si="52"/>
        <v>38.486741117113937</v>
      </c>
      <c r="O80">
        <f t="shared" si="53"/>
        <v>747.46100000000001</v>
      </c>
      <c r="P80">
        <f t="shared" si="54"/>
        <v>601.99777840298123</v>
      </c>
      <c r="Q80">
        <f t="shared" si="55"/>
        <v>59.96507485943993</v>
      </c>
      <c r="R80">
        <f t="shared" si="56"/>
        <v>74.454684763816502</v>
      </c>
      <c r="S80">
        <f t="shared" si="57"/>
        <v>0.51457559440842737</v>
      </c>
      <c r="T80">
        <f t="shared" si="58"/>
        <v>2.9134905222400569</v>
      </c>
      <c r="U80">
        <f t="shared" si="59"/>
        <v>0.46890128617730231</v>
      </c>
      <c r="V80">
        <f t="shared" si="60"/>
        <v>0.29682838052388721</v>
      </c>
      <c r="W80">
        <f t="shared" si="61"/>
        <v>289.54993184759871</v>
      </c>
      <c r="X80">
        <f t="shared" si="62"/>
        <v>28.065958757872352</v>
      </c>
      <c r="Y80">
        <f t="shared" si="63"/>
        <v>27.751000000000001</v>
      </c>
      <c r="Z80">
        <f t="shared" si="64"/>
        <v>3.7401019460266807</v>
      </c>
      <c r="AA80">
        <f t="shared" si="65"/>
        <v>60.232380587621336</v>
      </c>
      <c r="AB80">
        <f t="shared" si="66"/>
        <v>2.3080562801188504</v>
      </c>
      <c r="AC80">
        <f t="shared" si="67"/>
        <v>3.8319194054787049</v>
      </c>
      <c r="AD80">
        <f t="shared" si="68"/>
        <v>1.4320456659078302</v>
      </c>
      <c r="AE80">
        <f t="shared" si="69"/>
        <v>-306.59317789058491</v>
      </c>
      <c r="AF80">
        <f t="shared" si="70"/>
        <v>65.326286820458506</v>
      </c>
      <c r="AG80">
        <f t="shared" si="71"/>
        <v>4.8854836922267681</v>
      </c>
      <c r="AH80">
        <f t="shared" si="72"/>
        <v>53.168524469699094</v>
      </c>
      <c r="AI80">
        <f t="shared" si="73"/>
        <v>38.486741117113937</v>
      </c>
      <c r="AJ80">
        <f t="shared" si="74"/>
        <v>6.9522262560223345</v>
      </c>
      <c r="AK80">
        <f t="shared" si="75"/>
        <v>38.590423560503886</v>
      </c>
      <c r="AL80">
        <v>812.1782170298934</v>
      </c>
      <c r="AM80">
        <v>765.17847272727261</v>
      </c>
      <c r="AN80">
        <v>-3.4988201418464471E-3</v>
      </c>
      <c r="AO80">
        <v>67.035063531991341</v>
      </c>
      <c r="AP80">
        <f t="shared" si="76"/>
        <v>6.9503304781639859</v>
      </c>
      <c r="AQ80">
        <v>15.022443293464489</v>
      </c>
      <c r="AR80">
        <v>23.17054666666666</v>
      </c>
      <c r="AS80">
        <v>-5.2051071942857189E-5</v>
      </c>
      <c r="AT80">
        <v>78.060819079169548</v>
      </c>
      <c r="AU80">
        <v>0</v>
      </c>
      <c r="AV80">
        <v>0</v>
      </c>
      <c r="AW80">
        <f t="shared" si="77"/>
        <v>1</v>
      </c>
      <c r="AX80">
        <f t="shared" si="78"/>
        <v>0</v>
      </c>
      <c r="AY80">
        <f t="shared" si="79"/>
        <v>52200.568731882442</v>
      </c>
      <c r="AZ80" t="s">
        <v>418</v>
      </c>
      <c r="BA80">
        <v>10366.9</v>
      </c>
      <c r="BB80">
        <v>993.59653846153856</v>
      </c>
      <c r="BC80">
        <v>3431.87</v>
      </c>
      <c r="BD80">
        <f t="shared" si="80"/>
        <v>0.71047955241266758</v>
      </c>
      <c r="BE80">
        <v>-3.9894345373445681</v>
      </c>
      <c r="BF80" t="s">
        <v>747</v>
      </c>
      <c r="BG80">
        <v>10384.200000000001</v>
      </c>
      <c r="BH80">
        <v>829.54347999999993</v>
      </c>
      <c r="BI80">
        <v>1258.8</v>
      </c>
      <c r="BJ80">
        <f t="shared" si="81"/>
        <v>0.34100454401016844</v>
      </c>
      <c r="BK80">
        <v>0.5</v>
      </c>
      <c r="BL80">
        <f t="shared" si="82"/>
        <v>1513.1003999210357</v>
      </c>
      <c r="BM80">
        <f t="shared" si="83"/>
        <v>38.486741117113937</v>
      </c>
      <c r="BN80">
        <f t="shared" si="84"/>
        <v>257.98705595833815</v>
      </c>
      <c r="BO80">
        <f t="shared" si="85"/>
        <v>2.8072278387260494E-2</v>
      </c>
      <c r="BP80">
        <f t="shared" si="86"/>
        <v>1.7263028280902446</v>
      </c>
      <c r="BQ80">
        <f t="shared" si="87"/>
        <v>662.48603815099159</v>
      </c>
      <c r="BR80" t="s">
        <v>748</v>
      </c>
      <c r="BS80">
        <v>580.04</v>
      </c>
      <c r="BT80">
        <f t="shared" si="88"/>
        <v>580.04</v>
      </c>
      <c r="BU80">
        <f t="shared" si="89"/>
        <v>0.53921194788687643</v>
      </c>
      <c r="BV80">
        <f t="shared" si="90"/>
        <v>0.6324128115976192</v>
      </c>
      <c r="BW80">
        <f t="shared" si="91"/>
        <v>0.76199142305116352</v>
      </c>
      <c r="BX80">
        <f t="shared" si="92"/>
        <v>1.6185932020263116</v>
      </c>
      <c r="BY80">
        <f t="shared" si="93"/>
        <v>0.89123309353039992</v>
      </c>
      <c r="BZ80">
        <f t="shared" si="94"/>
        <v>0.44220072375119268</v>
      </c>
      <c r="CA80">
        <f t="shared" si="95"/>
        <v>0.55779927624880732</v>
      </c>
      <c r="CB80">
        <v>1045</v>
      </c>
      <c r="CC80">
        <v>300</v>
      </c>
      <c r="CD80">
        <v>300</v>
      </c>
      <c r="CE80">
        <v>300</v>
      </c>
      <c r="CF80">
        <v>10384.200000000001</v>
      </c>
      <c r="CG80">
        <v>1175.26</v>
      </c>
      <c r="CH80">
        <v>-7.0979600000000004E-3</v>
      </c>
      <c r="CI80">
        <v>2.0499999999999998</v>
      </c>
      <c r="CJ80" t="s">
        <v>421</v>
      </c>
      <c r="CK80" t="s">
        <v>421</v>
      </c>
      <c r="CL80" t="s">
        <v>421</v>
      </c>
      <c r="CM80" t="s">
        <v>421</v>
      </c>
      <c r="CN80" t="s">
        <v>421</v>
      </c>
      <c r="CO80" t="s">
        <v>421</v>
      </c>
      <c r="CP80" t="s">
        <v>421</v>
      </c>
      <c r="CQ80" t="s">
        <v>421</v>
      </c>
      <c r="CR80" t="s">
        <v>421</v>
      </c>
      <c r="CS80" t="s">
        <v>421</v>
      </c>
      <c r="CT80">
        <f t="shared" si="96"/>
        <v>1799.9</v>
      </c>
      <c r="CU80">
        <f t="shared" si="97"/>
        <v>1513.1003999210357</v>
      </c>
      <c r="CV80">
        <f t="shared" si="98"/>
        <v>0.84065803651371496</v>
      </c>
      <c r="CW80">
        <f t="shared" si="99"/>
        <v>0.16087001047146993</v>
      </c>
      <c r="CX80">
        <v>6</v>
      </c>
      <c r="CY80">
        <v>0.5</v>
      </c>
      <c r="CZ80" t="s">
        <v>422</v>
      </c>
      <c r="DA80">
        <v>2</v>
      </c>
      <c r="DB80" t="b">
        <v>0</v>
      </c>
      <c r="DC80">
        <v>1657388813.5999999</v>
      </c>
      <c r="DD80">
        <v>747.46100000000001</v>
      </c>
      <c r="DE80">
        <v>799.88499999999999</v>
      </c>
      <c r="DF80">
        <v>23.1709</v>
      </c>
      <c r="DG80">
        <v>15.020899999999999</v>
      </c>
      <c r="DH80">
        <v>746.28200000000004</v>
      </c>
      <c r="DI80">
        <v>23.268799999999999</v>
      </c>
      <c r="DJ80">
        <v>499.96100000000001</v>
      </c>
      <c r="DK80">
        <v>99.510300000000001</v>
      </c>
      <c r="DL80">
        <v>9.9826499999999999E-2</v>
      </c>
      <c r="DM80">
        <v>28.166899999999998</v>
      </c>
      <c r="DN80">
        <v>27.751000000000001</v>
      </c>
      <c r="DO80">
        <v>999.9</v>
      </c>
      <c r="DP80">
        <v>0</v>
      </c>
      <c r="DQ80">
        <v>0</v>
      </c>
      <c r="DR80">
        <v>9957.5</v>
      </c>
      <c r="DS80">
        <v>0</v>
      </c>
      <c r="DT80">
        <v>1299.57</v>
      </c>
      <c r="DU80">
        <v>-52.4238</v>
      </c>
      <c r="DV80">
        <v>765.19200000000001</v>
      </c>
      <c r="DW80">
        <v>812.08299999999997</v>
      </c>
      <c r="DX80">
        <v>8.1500599999999999</v>
      </c>
      <c r="DY80">
        <v>799.88499999999999</v>
      </c>
      <c r="DZ80">
        <v>15.020899999999999</v>
      </c>
      <c r="EA80">
        <v>2.3057400000000001</v>
      </c>
      <c r="EB80">
        <v>1.4947299999999999</v>
      </c>
      <c r="EC80">
        <v>19.7166</v>
      </c>
      <c r="ED80">
        <v>12.914400000000001</v>
      </c>
      <c r="EE80">
        <v>1799.9</v>
      </c>
      <c r="EF80">
        <v>0.97800699999999996</v>
      </c>
      <c r="EG80">
        <v>2.1993100000000002E-2</v>
      </c>
      <c r="EH80">
        <v>0</v>
      </c>
      <c r="EI80">
        <v>828.76700000000005</v>
      </c>
      <c r="EJ80">
        <v>5.0001199999999999</v>
      </c>
      <c r="EK80">
        <v>15249.9</v>
      </c>
      <c r="EL80">
        <v>14417.1</v>
      </c>
      <c r="EM80">
        <v>45.375</v>
      </c>
      <c r="EN80">
        <v>46.561999999999998</v>
      </c>
      <c r="EO80">
        <v>46.125</v>
      </c>
      <c r="EP80">
        <v>46.811999999999998</v>
      </c>
      <c r="EQ80">
        <v>47.436999999999998</v>
      </c>
      <c r="ER80">
        <v>1755.42</v>
      </c>
      <c r="ES80">
        <v>39.479999999999997</v>
      </c>
      <c r="ET80">
        <v>0</v>
      </c>
      <c r="EU80">
        <v>159.5</v>
      </c>
      <c r="EV80">
        <v>0</v>
      </c>
      <c r="EW80">
        <v>829.54347999999993</v>
      </c>
      <c r="EX80">
        <v>-8.9252307802063502</v>
      </c>
      <c r="EY80">
        <v>745.49230820244168</v>
      </c>
      <c r="EZ80">
        <v>14866.58</v>
      </c>
      <c r="FA80">
        <v>15</v>
      </c>
      <c r="FB80">
        <v>1657388733.5999999</v>
      </c>
      <c r="FC80" t="s">
        <v>749</v>
      </c>
      <c r="FD80">
        <v>1657388727.0999999</v>
      </c>
      <c r="FE80">
        <v>1657388733.5999999</v>
      </c>
      <c r="FF80">
        <v>71</v>
      </c>
      <c r="FG80">
        <v>0.81699999999999995</v>
      </c>
      <c r="FH80">
        <v>-1E-3</v>
      </c>
      <c r="FI80">
        <v>1.18</v>
      </c>
      <c r="FJ80">
        <v>-9.8000000000000004E-2</v>
      </c>
      <c r="FK80">
        <v>800</v>
      </c>
      <c r="FL80">
        <v>15</v>
      </c>
      <c r="FM80">
        <v>0.03</v>
      </c>
      <c r="FN80">
        <v>0.01</v>
      </c>
      <c r="FO80">
        <v>-52.53329512195122</v>
      </c>
      <c r="FP80">
        <v>0.13483275261313049</v>
      </c>
      <c r="FQ80">
        <v>5.9379650580261609E-2</v>
      </c>
      <c r="FR80">
        <v>1</v>
      </c>
      <c r="FS80">
        <v>8.1539595121951223</v>
      </c>
      <c r="FT80">
        <v>-7.2074634146362004E-2</v>
      </c>
      <c r="FU80">
        <v>1.0660210255378531E-2</v>
      </c>
      <c r="FV80">
        <v>1</v>
      </c>
      <c r="FW80">
        <v>2</v>
      </c>
      <c r="FX80">
        <v>2</v>
      </c>
      <c r="FY80" t="s">
        <v>424</v>
      </c>
      <c r="FZ80">
        <v>2.9321700000000002</v>
      </c>
      <c r="GA80">
        <v>2.7023799999999998</v>
      </c>
      <c r="GB80">
        <v>0.152758</v>
      </c>
      <c r="GC80">
        <v>0.160437</v>
      </c>
      <c r="GD80">
        <v>0.11208799999999999</v>
      </c>
      <c r="GE80">
        <v>8.1752199999999997E-2</v>
      </c>
      <c r="GF80">
        <v>29817.3</v>
      </c>
      <c r="GG80">
        <v>16291.3</v>
      </c>
      <c r="GH80">
        <v>31614.3</v>
      </c>
      <c r="GI80">
        <v>21102.7</v>
      </c>
      <c r="GJ80">
        <v>38004.199999999997</v>
      </c>
      <c r="GK80">
        <v>32977.1</v>
      </c>
      <c r="GL80">
        <v>47816.1</v>
      </c>
      <c r="GM80">
        <v>40371.9</v>
      </c>
      <c r="GN80">
        <v>1.93177</v>
      </c>
      <c r="GO80">
        <v>1.9201699999999999</v>
      </c>
      <c r="GP80">
        <v>2.7995599999999999E-2</v>
      </c>
      <c r="GQ80">
        <v>0</v>
      </c>
      <c r="GR80">
        <v>27.293600000000001</v>
      </c>
      <c r="GS80">
        <v>999.9</v>
      </c>
      <c r="GT80">
        <v>58.8</v>
      </c>
      <c r="GU80">
        <v>36</v>
      </c>
      <c r="GV80">
        <v>35.2697</v>
      </c>
      <c r="GW80">
        <v>60.620100000000001</v>
      </c>
      <c r="GX80">
        <v>20.6571</v>
      </c>
      <c r="GY80">
        <v>1</v>
      </c>
      <c r="GZ80">
        <v>0.52173000000000003</v>
      </c>
      <c r="HA80">
        <v>1.6778200000000001</v>
      </c>
      <c r="HB80">
        <v>20.197399999999998</v>
      </c>
      <c r="HC80">
        <v>5.1933299999999996</v>
      </c>
      <c r="HD80">
        <v>11.950100000000001</v>
      </c>
      <c r="HE80">
        <v>4.9950999999999999</v>
      </c>
      <c r="HF80">
        <v>3.2909999999999999</v>
      </c>
      <c r="HG80">
        <v>9999</v>
      </c>
      <c r="HH80">
        <v>9999</v>
      </c>
      <c r="HI80">
        <v>9999</v>
      </c>
      <c r="HJ80">
        <v>999.9</v>
      </c>
      <c r="HK80">
        <v>1.87507</v>
      </c>
      <c r="HL80">
        <v>1.87405</v>
      </c>
      <c r="HM80">
        <v>1.8742700000000001</v>
      </c>
      <c r="HN80">
        <v>1.8781000000000001</v>
      </c>
      <c r="HO80">
        <v>1.8716600000000001</v>
      </c>
      <c r="HP80">
        <v>1.8693299999999999</v>
      </c>
      <c r="HQ80">
        <v>1.87148</v>
      </c>
      <c r="HR80">
        <v>1.87469</v>
      </c>
      <c r="HS80">
        <v>0</v>
      </c>
      <c r="HT80">
        <v>0</v>
      </c>
      <c r="HU80">
        <v>0</v>
      </c>
      <c r="HV80">
        <v>0</v>
      </c>
      <c r="HW80" t="s">
        <v>425</v>
      </c>
      <c r="HX80" t="s">
        <v>426</v>
      </c>
      <c r="HY80" t="s">
        <v>427</v>
      </c>
      <c r="HZ80" t="s">
        <v>427</v>
      </c>
      <c r="IA80" t="s">
        <v>427</v>
      </c>
      <c r="IB80" t="s">
        <v>427</v>
      </c>
      <c r="IC80">
        <v>0</v>
      </c>
      <c r="ID80">
        <v>100</v>
      </c>
      <c r="IE80">
        <v>100</v>
      </c>
      <c r="IF80">
        <v>1.179</v>
      </c>
      <c r="IG80">
        <v>-9.7900000000000001E-2</v>
      </c>
      <c r="IH80">
        <v>1.1795</v>
      </c>
      <c r="II80">
        <v>0</v>
      </c>
      <c r="IJ80">
        <v>0</v>
      </c>
      <c r="IK80">
        <v>0</v>
      </c>
      <c r="IL80">
        <v>-9.786190476190626E-2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1.4</v>
      </c>
      <c r="IU80">
        <v>1.3</v>
      </c>
      <c r="IV80">
        <v>1.7565900000000001</v>
      </c>
      <c r="IW80">
        <v>2.3779300000000001</v>
      </c>
      <c r="IX80">
        <v>1.5490699999999999</v>
      </c>
      <c r="IY80">
        <v>2.3034699999999999</v>
      </c>
      <c r="IZ80">
        <v>1.5918000000000001</v>
      </c>
      <c r="JA80">
        <v>2.3645</v>
      </c>
      <c r="JB80">
        <v>37.194099999999999</v>
      </c>
      <c r="JC80">
        <v>15.646800000000001</v>
      </c>
      <c r="JD80">
        <v>18</v>
      </c>
      <c r="JE80">
        <v>513.51400000000001</v>
      </c>
      <c r="JF80">
        <v>483.07900000000001</v>
      </c>
      <c r="JG80">
        <v>23.924199999999999</v>
      </c>
      <c r="JH80">
        <v>33.857999999999997</v>
      </c>
      <c r="JI80">
        <v>29.999600000000001</v>
      </c>
      <c r="JJ80">
        <v>34.020899999999997</v>
      </c>
      <c r="JK80">
        <v>34.042499999999997</v>
      </c>
      <c r="JL80">
        <v>35.192300000000003</v>
      </c>
      <c r="JM80">
        <v>57.6813</v>
      </c>
      <c r="JN80">
        <v>0</v>
      </c>
      <c r="JO80">
        <v>24.057200000000002</v>
      </c>
      <c r="JP80">
        <v>800</v>
      </c>
      <c r="JQ80">
        <v>15.0467</v>
      </c>
      <c r="JR80">
        <v>99.312799999999996</v>
      </c>
      <c r="JS80">
        <v>98.707499999999996</v>
      </c>
    </row>
    <row r="81" spans="1:279" x14ac:dyDescent="0.25">
      <c r="A81">
        <v>65</v>
      </c>
      <c r="B81">
        <v>1657388952.5999999</v>
      </c>
      <c r="C81">
        <v>11698</v>
      </c>
      <c r="D81" t="s">
        <v>750</v>
      </c>
      <c r="E81" t="s">
        <v>751</v>
      </c>
      <c r="F81" t="s">
        <v>413</v>
      </c>
      <c r="G81" t="s">
        <v>414</v>
      </c>
      <c r="H81" t="s">
        <v>31</v>
      </c>
      <c r="I81" t="s">
        <v>31</v>
      </c>
      <c r="J81" t="s">
        <v>686</v>
      </c>
      <c r="K81">
        <v>1657388952.5999999</v>
      </c>
      <c r="L81">
        <f t="shared" ref="L81:L112" si="100">(M81)/1000</f>
        <v>6.2448791600372882E-3</v>
      </c>
      <c r="M81">
        <f t="shared" ref="M81:M112" si="101">IF(DB81, AP81, AJ81)</f>
        <v>6.2448791600372884</v>
      </c>
      <c r="N81">
        <f t="shared" ref="N81:N112" si="102">IF(DB81, AK81, AI81)</f>
        <v>39.889972514751953</v>
      </c>
      <c r="O81">
        <f t="shared" ref="O81:O112" si="103">DD81 - IF(AW81&gt;1, N81*CX81*100/(AY81*DR81), 0)</f>
        <v>944.95299999999997</v>
      </c>
      <c r="P81">
        <f t="shared" ref="P81:P112" si="104">((V81-L81/2)*O81-N81)/(V81+L81/2)</f>
        <v>770.87717797889388</v>
      </c>
      <c r="Q81">
        <f t="shared" ref="Q81:Q112" si="105">P81*(DK81+DL81)/1000</f>
        <v>76.787754841271422</v>
      </c>
      <c r="R81">
        <f t="shared" ref="R81:R112" si="106">(DD81 - IF(AW81&gt;1, N81*CX81*100/(AY81*DR81), 0))*(DK81+DL81)/1000</f>
        <v>94.127600833593007</v>
      </c>
      <c r="S81">
        <f t="shared" ref="S81:S112" si="107">2/((1/U81-1/T81)+SIGN(U81)*SQRT((1/U81-1/T81)*(1/U81-1/T81) + 4*CY81/((CY81+1)*(CY81+1))*(2*1/U81*1/T81-1/T81*1/T81)))</f>
        <v>0.4459729637341816</v>
      </c>
      <c r="T81">
        <f t="shared" ref="T81:T112" si="108">IF(LEFT(CZ81,1)&lt;&gt;"0",IF(LEFT(CZ81,1)="1",3,DA81),$D$5+$E$5*(DR81*DK81/($K$5*1000))+$F$5*(DR81*DK81/($K$5*1000))*MAX(MIN(CX81,$J$5),$I$5)*MAX(MIN(CX81,$J$5),$I$5)+$G$5*MAX(MIN(CX81,$J$5),$I$5)*(DR81*DK81/($K$5*1000))+$H$5*(DR81*DK81/($K$5*1000))*(DR81*DK81/($K$5*1000)))</f>
        <v>2.9165643270077255</v>
      </c>
      <c r="U81">
        <f t="shared" ref="U81:U112" si="109">L81*(1000-(1000*0.61365*EXP(17.502*Y81/(240.97+Y81))/(DK81+DL81)+DF81)/2)/(1000*0.61365*EXP(17.502*Y81/(240.97+Y81))/(DK81+DL81)-DF81)</f>
        <v>0.41125876477144735</v>
      </c>
      <c r="V81">
        <f t="shared" ref="V81:V112" si="110">1/((CY81+1)/(S81/1.6)+1/(T81/1.37)) + CY81/((CY81+1)/(S81/1.6) + CY81/(T81/1.37))</f>
        <v>0.25993011579504433</v>
      </c>
      <c r="W81">
        <f t="shared" ref="W81:W112" si="111">(CT81*CW81)</f>
        <v>289.5329548475508</v>
      </c>
      <c r="X81">
        <f t="shared" ref="X81:X112" si="112">(DM81+(W81+2*0.95*0.0000000567*(((DM81+$B$7)+273)^4-(DM81+273)^4)-44100*L81)/(1.84*29.3*T81+8*0.95*0.0000000567*(DM81+273)^3))</f>
        <v>28.579208340335267</v>
      </c>
      <c r="Y81">
        <f t="shared" ref="Y81:Y112" si="113">($C$7*DN81+$D$7*DO81+$E$7*X81)</f>
        <v>28.014900000000001</v>
      </c>
      <c r="Z81">
        <f t="shared" ref="Z81:Z112" si="114">0.61365*EXP(17.502*Y81/(240.97+Y81))</f>
        <v>3.798137197998035</v>
      </c>
      <c r="AA81">
        <f t="shared" ref="AA81:AA112" si="115">(AB81/AC81*100)</f>
        <v>59.707805755025213</v>
      </c>
      <c r="AB81">
        <f t="shared" ref="AB81:AB112" si="116">DF81*(DK81+DL81)/1000</f>
        <v>2.3321098681482</v>
      </c>
      <c r="AC81">
        <f t="shared" ref="AC81:AC112" si="117">0.61365*EXP(17.502*DM81/(240.97+DM81))</f>
        <v>3.9058709973643966</v>
      </c>
      <c r="AD81">
        <f t="shared" ref="AD81:AD112" si="118">(Z81-DF81*(DK81+DL81)/1000)</f>
        <v>1.466027329849835</v>
      </c>
      <c r="AE81">
        <f t="shared" ref="AE81:AE112" si="119">(-L81*44100)</f>
        <v>-275.3991709576444</v>
      </c>
      <c r="AF81">
        <f t="shared" ref="AF81:AF112" si="120">2*29.3*T81*0.92*(DM81-Y81)</f>
        <v>75.584218150065595</v>
      </c>
      <c r="AG81">
        <f t="shared" ref="AG81:AG112" si="121">2*0.95*0.0000000567*(((DM81+$B$7)+273)^4-(Y81+273)^4)</f>
        <v>5.663369820202691</v>
      </c>
      <c r="AH81">
        <f t="shared" ref="AH81:AH112" si="122">W81+AG81+AE81+AF81</f>
        <v>95.38137186017471</v>
      </c>
      <c r="AI81">
        <f t="shared" ref="AI81:AI112" si="123">DJ81*AW81*(DE81-DD81*(1000-AW81*DG81)/(1000-AW81*DF81))/(100*CX81)</f>
        <v>39.889972514751953</v>
      </c>
      <c r="AJ81">
        <f t="shared" ref="AJ81:AJ112" si="124">1000*DJ81*AW81*(DF81-DG81)/(100*CX81*(1000-AW81*DF81))</f>
        <v>6.2448791600372884</v>
      </c>
      <c r="AK81">
        <f t="shared" ref="AK81:AK112" si="125">(AL81 - AM81 - DK81*1000/(8.314*(DM81+273.15)) * AO81/DJ81 * AN81) * DJ81/(100*CX81) * (1000 - DG81)/1000</f>
        <v>39.982067397380497</v>
      </c>
      <c r="AL81">
        <v>1016.345095954686</v>
      </c>
      <c r="AM81">
        <v>967.62411515151473</v>
      </c>
      <c r="AN81">
        <v>-7.56520667683296E-3</v>
      </c>
      <c r="AO81">
        <v>67.051241124621214</v>
      </c>
      <c r="AP81">
        <f t="shared" ref="AP81:AP112" si="126">(AR81 - AQ81 + DK81*1000/(8.314*(DM81+273.15)) * AT81/DJ81 * AS81) * DJ81/(100*CX81) * 1000/(1000 - AR81)</f>
        <v>6.2769101515906343</v>
      </c>
      <c r="AQ81">
        <v>16.054695667139899</v>
      </c>
      <c r="AR81">
        <v>23.410769696969691</v>
      </c>
      <c r="AS81">
        <v>-6.9030572767005071E-5</v>
      </c>
      <c r="AT81">
        <v>78.048532088713245</v>
      </c>
      <c r="AU81">
        <v>0</v>
      </c>
      <c r="AV81">
        <v>0</v>
      </c>
      <c r="AW81">
        <f t="shared" ref="AW81:AW112" si="127">IF(AU81*$H$13&gt;=AY81,1,(AY81/(AY81-AU81*$H$13)))</f>
        <v>1</v>
      </c>
      <c r="AX81">
        <f t="shared" ref="AX81:AX112" si="128">(AW81-1)*100</f>
        <v>0</v>
      </c>
      <c r="AY81">
        <f t="shared" ref="AY81:AY112" si="129">MAX(0,($B$13+$C$13*DR81)/(1+$D$13*DR81)*DK81/(DM81+273)*$E$13)</f>
        <v>52231.677317668597</v>
      </c>
      <c r="AZ81" t="s">
        <v>418</v>
      </c>
      <c r="BA81">
        <v>10366.9</v>
      </c>
      <c r="BB81">
        <v>993.59653846153856</v>
      </c>
      <c r="BC81">
        <v>3431.87</v>
      </c>
      <c r="BD81">
        <f t="shared" ref="BD81:BD112" si="130">1-BB81/BC81</f>
        <v>0.71047955241266758</v>
      </c>
      <c r="BE81">
        <v>-3.9894345373445681</v>
      </c>
      <c r="BF81" t="s">
        <v>752</v>
      </c>
      <c r="BG81">
        <v>10387.5</v>
      </c>
      <c r="BH81">
        <v>813.51930769230773</v>
      </c>
      <c r="BI81">
        <v>1228.8800000000001</v>
      </c>
      <c r="BJ81">
        <f t="shared" ref="BJ81:BJ112" si="131">1-BH81/BI81</f>
        <v>0.33799939156605396</v>
      </c>
      <c r="BK81">
        <v>0.5</v>
      </c>
      <c r="BL81">
        <f t="shared" ref="BL81:BL112" si="132">CU81</f>
        <v>1513.0082999210108</v>
      </c>
      <c r="BM81">
        <f t="shared" ref="BM81:BM112" si="133">N81</f>
        <v>39.889972514751953</v>
      </c>
      <c r="BN81">
        <f t="shared" ref="BN81:BN112" si="134">BJ81*BK81*BL81</f>
        <v>255.69794240384567</v>
      </c>
      <c r="BO81">
        <f t="shared" ref="BO81:BO112" si="135">(BM81-BE81)/BL81</f>
        <v>2.9001431819235444E-2</v>
      </c>
      <c r="BP81">
        <f t="shared" ref="BP81:BP112" si="136">(BC81-BI81)/BI81</f>
        <v>1.792681140550745</v>
      </c>
      <c r="BQ81">
        <f t="shared" ref="BQ81:BQ112" si="137">BB81/(BD81+BB81/BI81)</f>
        <v>654.10458537489103</v>
      </c>
      <c r="BR81" t="s">
        <v>753</v>
      </c>
      <c r="BS81">
        <v>575.95000000000005</v>
      </c>
      <c r="BT81">
        <f t="shared" ref="BT81:BT112" si="138">IF(BS81&lt;&gt;0, BS81, BQ81)</f>
        <v>575.95000000000005</v>
      </c>
      <c r="BU81">
        <f t="shared" ref="BU81:BU112" si="139">1-BT81/BI81</f>
        <v>0.53132120304667663</v>
      </c>
      <c r="BV81">
        <f t="shared" ref="BV81:BV112" si="140">(BI81-BH81)/(BI81-BT81)</f>
        <v>0.63614888626298738</v>
      </c>
      <c r="BW81">
        <f t="shared" ref="BW81:BW112" si="141">(BC81-BI81)/(BC81-BT81)</f>
        <v>0.77137664920586002</v>
      </c>
      <c r="BX81">
        <f t="shared" ref="BX81:BX112" si="142">(BI81-BH81)/(BI81-BB81)</f>
        <v>1.7653628928771681</v>
      </c>
      <c r="BY81">
        <f t="shared" ref="BY81:BY112" si="143">(BC81-BI81)/(BC81-BB81)</f>
        <v>0.90350407152854528</v>
      </c>
      <c r="BZ81">
        <f t="shared" ref="BZ81:BZ112" si="144">(BV81*BT81/BH81)</f>
        <v>0.45037646627281402</v>
      </c>
      <c r="CA81">
        <f t="shared" ref="CA81:CA112" si="145">(1-BZ81)</f>
        <v>0.54962353372718598</v>
      </c>
      <c r="CB81">
        <v>1047</v>
      </c>
      <c r="CC81">
        <v>300</v>
      </c>
      <c r="CD81">
        <v>300</v>
      </c>
      <c r="CE81">
        <v>300</v>
      </c>
      <c r="CF81">
        <v>10387.5</v>
      </c>
      <c r="CG81">
        <v>1145.22</v>
      </c>
      <c r="CH81">
        <v>-7.1000100000000003E-3</v>
      </c>
      <c r="CI81">
        <v>1.72</v>
      </c>
      <c r="CJ81" t="s">
        <v>421</v>
      </c>
      <c r="CK81" t="s">
        <v>421</v>
      </c>
      <c r="CL81" t="s">
        <v>421</v>
      </c>
      <c r="CM81" t="s">
        <v>421</v>
      </c>
      <c r="CN81" t="s">
        <v>421</v>
      </c>
      <c r="CO81" t="s">
        <v>421</v>
      </c>
      <c r="CP81" t="s">
        <v>421</v>
      </c>
      <c r="CQ81" t="s">
        <v>421</v>
      </c>
      <c r="CR81" t="s">
        <v>421</v>
      </c>
      <c r="CS81" t="s">
        <v>421</v>
      </c>
      <c r="CT81">
        <f t="shared" ref="CT81:CT112" si="146">$B$11*DS81+$C$11*DT81+$F$11*EE81*(1-EH81)</f>
        <v>1799.79</v>
      </c>
      <c r="CU81">
        <f t="shared" ref="CU81:CU112" si="147">CT81*CV81</f>
        <v>1513.0082999210108</v>
      </c>
      <c r="CV81">
        <f t="shared" ref="CV81:CV112" si="148">($B$11*$D$9+$C$11*$D$9+$F$11*((ER81+EJ81)/MAX(ER81+EJ81+ES81, 0.1)*$I$9+ES81/MAX(ER81+EJ81+ES81, 0.1)*$J$9))/($B$11+$C$11+$F$11)</f>
        <v>0.84065824341784923</v>
      </c>
      <c r="CW81">
        <f t="shared" ref="CW81:CW112" si="149">($B$11*$K$9+$C$11*$K$9+$F$11*((ER81+EJ81)/MAX(ER81+EJ81+ES81, 0.1)*$P$9+ES81/MAX(ER81+EJ81+ES81, 0.1)*$Q$9))/($B$11+$C$11+$F$11)</f>
        <v>0.16087040979644893</v>
      </c>
      <c r="CX81">
        <v>6</v>
      </c>
      <c r="CY81">
        <v>0.5</v>
      </c>
      <c r="CZ81" t="s">
        <v>422</v>
      </c>
      <c r="DA81">
        <v>2</v>
      </c>
      <c r="DB81" t="b">
        <v>0</v>
      </c>
      <c r="DC81">
        <v>1657388952.5999999</v>
      </c>
      <c r="DD81">
        <v>944.95299999999997</v>
      </c>
      <c r="DE81">
        <v>999.9</v>
      </c>
      <c r="DF81">
        <v>23.412199999999999</v>
      </c>
      <c r="DG81">
        <v>16.094100000000001</v>
      </c>
      <c r="DH81">
        <v>943.36800000000005</v>
      </c>
      <c r="DI81">
        <v>23.513300000000001</v>
      </c>
      <c r="DJ81">
        <v>500.02100000000002</v>
      </c>
      <c r="DK81">
        <v>99.510400000000004</v>
      </c>
      <c r="DL81">
        <v>0.100481</v>
      </c>
      <c r="DM81">
        <v>28.4956</v>
      </c>
      <c r="DN81">
        <v>28.014900000000001</v>
      </c>
      <c r="DO81">
        <v>999.9</v>
      </c>
      <c r="DP81">
        <v>0</v>
      </c>
      <c r="DQ81">
        <v>0</v>
      </c>
      <c r="DR81">
        <v>9975</v>
      </c>
      <c r="DS81">
        <v>0</v>
      </c>
      <c r="DT81">
        <v>839.95699999999999</v>
      </c>
      <c r="DU81">
        <v>-54.9465</v>
      </c>
      <c r="DV81">
        <v>967.60699999999997</v>
      </c>
      <c r="DW81">
        <v>1016.26</v>
      </c>
      <c r="DX81">
        <v>7.3180500000000004</v>
      </c>
      <c r="DY81">
        <v>999.9</v>
      </c>
      <c r="DZ81">
        <v>16.094100000000001</v>
      </c>
      <c r="EA81">
        <v>2.3297500000000002</v>
      </c>
      <c r="EB81">
        <v>1.6015299999999999</v>
      </c>
      <c r="EC81">
        <v>19.883600000000001</v>
      </c>
      <c r="ED81">
        <v>13.973599999999999</v>
      </c>
      <c r="EE81">
        <v>1799.79</v>
      </c>
      <c r="EF81">
        <v>0.97799999999999998</v>
      </c>
      <c r="EG81">
        <v>2.20003E-2</v>
      </c>
      <c r="EH81">
        <v>0</v>
      </c>
      <c r="EI81">
        <v>812.98299999999995</v>
      </c>
      <c r="EJ81">
        <v>5.0001199999999999</v>
      </c>
      <c r="EK81">
        <v>14463.7</v>
      </c>
      <c r="EL81">
        <v>14416.1</v>
      </c>
      <c r="EM81">
        <v>44.75</v>
      </c>
      <c r="EN81">
        <v>45.75</v>
      </c>
      <c r="EO81">
        <v>45.5</v>
      </c>
      <c r="EP81">
        <v>46.186999999999998</v>
      </c>
      <c r="EQ81">
        <v>46.811999999999998</v>
      </c>
      <c r="ER81">
        <v>1755.3</v>
      </c>
      <c r="ES81">
        <v>39.49</v>
      </c>
      <c r="ET81">
        <v>0</v>
      </c>
      <c r="EU81">
        <v>138.79999995231631</v>
      </c>
      <c r="EV81">
        <v>0</v>
      </c>
      <c r="EW81">
        <v>813.51930769230773</v>
      </c>
      <c r="EX81">
        <v>-5.9702564107485641</v>
      </c>
      <c r="EY81">
        <v>-2368.97094090972</v>
      </c>
      <c r="EZ81">
        <v>14609.776923076921</v>
      </c>
      <c r="FA81">
        <v>15</v>
      </c>
      <c r="FB81">
        <v>1657388885.5999999</v>
      </c>
      <c r="FC81" t="s">
        <v>754</v>
      </c>
      <c r="FD81">
        <v>1657388882.0999999</v>
      </c>
      <c r="FE81">
        <v>1657388885.5999999</v>
      </c>
      <c r="FF81">
        <v>72</v>
      </c>
      <c r="FG81">
        <v>0.40600000000000003</v>
      </c>
      <c r="FH81">
        <v>-3.0000000000000001E-3</v>
      </c>
      <c r="FI81">
        <v>1.585</v>
      </c>
      <c r="FJ81">
        <v>-0.10100000000000001</v>
      </c>
      <c r="FK81">
        <v>1000</v>
      </c>
      <c r="FL81">
        <v>15</v>
      </c>
      <c r="FM81">
        <v>0.02</v>
      </c>
      <c r="FN81">
        <v>0.01</v>
      </c>
      <c r="FO81">
        <v>-55.0642268292683</v>
      </c>
      <c r="FP81">
        <v>-7.0948432055911656E-2</v>
      </c>
      <c r="FQ81">
        <v>0.1634707418057795</v>
      </c>
      <c r="FR81">
        <v>1</v>
      </c>
      <c r="FS81">
        <v>7.3459012195121947</v>
      </c>
      <c r="FT81">
        <v>7.7914285714263773E-2</v>
      </c>
      <c r="FU81">
        <v>1.24737428019179E-2</v>
      </c>
      <c r="FV81">
        <v>1</v>
      </c>
      <c r="FW81">
        <v>2</v>
      </c>
      <c r="FX81">
        <v>2</v>
      </c>
      <c r="FY81" t="s">
        <v>424</v>
      </c>
      <c r="FZ81">
        <v>2.9324400000000002</v>
      </c>
      <c r="GA81">
        <v>2.7031900000000002</v>
      </c>
      <c r="GB81">
        <v>0.17844699999999999</v>
      </c>
      <c r="GC81">
        <v>0.18557599999999999</v>
      </c>
      <c r="GD81">
        <v>0.112944</v>
      </c>
      <c r="GE81">
        <v>8.5950899999999997E-2</v>
      </c>
      <c r="GF81">
        <v>28917.8</v>
      </c>
      <c r="GG81">
        <v>15806.3</v>
      </c>
      <c r="GH81">
        <v>31620.5</v>
      </c>
      <c r="GI81">
        <v>21107</v>
      </c>
      <c r="GJ81">
        <v>37974.800000000003</v>
      </c>
      <c r="GK81">
        <v>32833.199999999997</v>
      </c>
      <c r="GL81">
        <v>47825.7</v>
      </c>
      <c r="GM81">
        <v>40380.199999999997</v>
      </c>
      <c r="GN81">
        <v>1.9325000000000001</v>
      </c>
      <c r="GO81">
        <v>1.92482</v>
      </c>
      <c r="GP81">
        <v>4.7199400000000002E-2</v>
      </c>
      <c r="GQ81">
        <v>0</v>
      </c>
      <c r="GR81">
        <v>27.2439</v>
      </c>
      <c r="GS81">
        <v>999.9</v>
      </c>
      <c r="GT81">
        <v>58.9</v>
      </c>
      <c r="GU81">
        <v>36</v>
      </c>
      <c r="GV81">
        <v>35.327500000000001</v>
      </c>
      <c r="GW81">
        <v>61.120100000000001</v>
      </c>
      <c r="GX81">
        <v>20.8934</v>
      </c>
      <c r="GY81">
        <v>1</v>
      </c>
      <c r="GZ81">
        <v>0.510772</v>
      </c>
      <c r="HA81">
        <v>2.1063800000000001</v>
      </c>
      <c r="HB81">
        <v>20.193100000000001</v>
      </c>
      <c r="HC81">
        <v>5.1970700000000001</v>
      </c>
      <c r="HD81">
        <v>11.950100000000001</v>
      </c>
      <c r="HE81">
        <v>4.9951999999999996</v>
      </c>
      <c r="HF81">
        <v>3.2909999999999999</v>
      </c>
      <c r="HG81">
        <v>9999</v>
      </c>
      <c r="HH81">
        <v>9999</v>
      </c>
      <c r="HI81">
        <v>9999</v>
      </c>
      <c r="HJ81">
        <v>999.9</v>
      </c>
      <c r="HK81">
        <v>1.87504</v>
      </c>
      <c r="HL81">
        <v>1.87401</v>
      </c>
      <c r="HM81">
        <v>1.87429</v>
      </c>
      <c r="HN81">
        <v>1.8780699999999999</v>
      </c>
      <c r="HO81">
        <v>1.87164</v>
      </c>
      <c r="HP81">
        <v>1.86927</v>
      </c>
      <c r="HQ81">
        <v>1.87147</v>
      </c>
      <c r="HR81">
        <v>1.8747</v>
      </c>
      <c r="HS81">
        <v>0</v>
      </c>
      <c r="HT81">
        <v>0</v>
      </c>
      <c r="HU81">
        <v>0</v>
      </c>
      <c r="HV81">
        <v>0</v>
      </c>
      <c r="HW81" t="s">
        <v>425</v>
      </c>
      <c r="HX81" t="s">
        <v>426</v>
      </c>
      <c r="HY81" t="s">
        <v>427</v>
      </c>
      <c r="HZ81" t="s">
        <v>427</v>
      </c>
      <c r="IA81" t="s">
        <v>427</v>
      </c>
      <c r="IB81" t="s">
        <v>427</v>
      </c>
      <c r="IC81">
        <v>0</v>
      </c>
      <c r="ID81">
        <v>100</v>
      </c>
      <c r="IE81">
        <v>100</v>
      </c>
      <c r="IF81">
        <v>1.585</v>
      </c>
      <c r="IG81">
        <v>-0.1011</v>
      </c>
      <c r="IH81">
        <v>1.5854000000000501</v>
      </c>
      <c r="II81">
        <v>0</v>
      </c>
      <c r="IJ81">
        <v>0</v>
      </c>
      <c r="IK81">
        <v>0</v>
      </c>
      <c r="IL81">
        <v>-0.1010761904761921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1.2</v>
      </c>
      <c r="IU81">
        <v>1.1000000000000001</v>
      </c>
      <c r="IV81">
        <v>2.1081500000000002</v>
      </c>
      <c r="IW81">
        <v>2.3730500000000001</v>
      </c>
      <c r="IX81">
        <v>1.5490699999999999</v>
      </c>
      <c r="IY81">
        <v>2.3034699999999999</v>
      </c>
      <c r="IZ81">
        <v>1.5918000000000001</v>
      </c>
      <c r="JA81">
        <v>2.3095699999999999</v>
      </c>
      <c r="JB81">
        <v>36.979399999999998</v>
      </c>
      <c r="JC81">
        <v>15.611800000000001</v>
      </c>
      <c r="JD81">
        <v>18</v>
      </c>
      <c r="JE81">
        <v>513.38099999999997</v>
      </c>
      <c r="JF81">
        <v>485.78500000000003</v>
      </c>
      <c r="JG81">
        <v>24.841200000000001</v>
      </c>
      <c r="JH81">
        <v>33.706899999999997</v>
      </c>
      <c r="JI81">
        <v>29.999700000000001</v>
      </c>
      <c r="JJ81">
        <v>33.942</v>
      </c>
      <c r="JK81">
        <v>33.976100000000002</v>
      </c>
      <c r="JL81">
        <v>42.215400000000002</v>
      </c>
      <c r="JM81">
        <v>54.775700000000001</v>
      </c>
      <c r="JN81">
        <v>0</v>
      </c>
      <c r="JO81">
        <v>24.806899999999999</v>
      </c>
      <c r="JP81">
        <v>1000</v>
      </c>
      <c r="JQ81">
        <v>16.135000000000002</v>
      </c>
      <c r="JR81">
        <v>99.332599999999999</v>
      </c>
      <c r="JS81">
        <v>98.727699999999999</v>
      </c>
    </row>
    <row r="82" spans="1:279" x14ac:dyDescent="0.25">
      <c r="A82">
        <v>66</v>
      </c>
      <c r="B82">
        <v>1657389142.0999999</v>
      </c>
      <c r="C82">
        <v>11887.5</v>
      </c>
      <c r="D82" t="s">
        <v>755</v>
      </c>
      <c r="E82" t="s">
        <v>756</v>
      </c>
      <c r="F82" t="s">
        <v>413</v>
      </c>
      <c r="G82" t="s">
        <v>414</v>
      </c>
      <c r="H82" t="s">
        <v>31</v>
      </c>
      <c r="I82" t="s">
        <v>31</v>
      </c>
      <c r="J82" t="s">
        <v>686</v>
      </c>
      <c r="K82">
        <v>1657389142.0999999</v>
      </c>
      <c r="L82">
        <f t="shared" si="100"/>
        <v>5.8453217321449095E-3</v>
      </c>
      <c r="M82">
        <f t="shared" si="101"/>
        <v>5.8453217321449094</v>
      </c>
      <c r="N82">
        <f t="shared" si="102"/>
        <v>39.395295681040572</v>
      </c>
      <c r="O82">
        <f t="shared" si="103"/>
        <v>1144.8</v>
      </c>
      <c r="P82">
        <f t="shared" si="104"/>
        <v>957.03602222419397</v>
      </c>
      <c r="Q82">
        <f t="shared" si="105"/>
        <v>95.333572857750596</v>
      </c>
      <c r="R82">
        <f t="shared" si="106"/>
        <v>114.03737338319999</v>
      </c>
      <c r="S82">
        <f t="shared" si="107"/>
        <v>0.41406199877779942</v>
      </c>
      <c r="T82">
        <f t="shared" si="108"/>
        <v>2.9229551168213668</v>
      </c>
      <c r="U82">
        <f t="shared" si="109"/>
        <v>0.38401898930426082</v>
      </c>
      <c r="V82">
        <f t="shared" si="110"/>
        <v>0.2425292119901199</v>
      </c>
      <c r="W82">
        <f t="shared" si="111"/>
        <v>289.55849084756437</v>
      </c>
      <c r="X82">
        <f t="shared" si="112"/>
        <v>28.554127712367162</v>
      </c>
      <c r="Y82">
        <f t="shared" si="113"/>
        <v>28.101500000000001</v>
      </c>
      <c r="Z82">
        <f t="shared" si="114"/>
        <v>3.8173521740599377</v>
      </c>
      <c r="AA82">
        <f t="shared" si="115"/>
        <v>60.56773203963585</v>
      </c>
      <c r="AB82">
        <f t="shared" si="116"/>
        <v>2.3480163689966997</v>
      </c>
      <c r="AC82">
        <f t="shared" si="117"/>
        <v>3.8766787032080798</v>
      </c>
      <c r="AD82">
        <f t="shared" si="118"/>
        <v>1.4693358050632379</v>
      </c>
      <c r="AE82">
        <f t="shared" si="119"/>
        <v>-257.77868838759053</v>
      </c>
      <c r="AF82">
        <f t="shared" si="120"/>
        <v>41.759324408389013</v>
      </c>
      <c r="AG82">
        <f t="shared" si="121"/>
        <v>3.1214370091465651</v>
      </c>
      <c r="AH82">
        <f t="shared" si="122"/>
        <v>76.660563877509418</v>
      </c>
      <c r="AI82">
        <f t="shared" si="123"/>
        <v>39.395295681040572</v>
      </c>
      <c r="AJ82">
        <f t="shared" si="124"/>
        <v>5.8453217321449094</v>
      </c>
      <c r="AK82">
        <f t="shared" si="125"/>
        <v>39.749044309404113</v>
      </c>
      <c r="AL82">
        <v>1220.6929867414151</v>
      </c>
      <c r="AM82">
        <v>1172.4833939393941</v>
      </c>
      <c r="AN82">
        <v>-5.5722465910687108E-2</v>
      </c>
      <c r="AO82">
        <v>67.049039363026864</v>
      </c>
      <c r="AP82">
        <f t="shared" si="126"/>
        <v>5.6365164859566166</v>
      </c>
      <c r="AQ82">
        <v>16.793022186962428</v>
      </c>
      <c r="AR82">
        <v>23.588164242424241</v>
      </c>
      <c r="AS82">
        <v>-3.089725469676307E-2</v>
      </c>
      <c r="AT82">
        <v>78.029722982766586</v>
      </c>
      <c r="AU82">
        <v>0</v>
      </c>
      <c r="AV82">
        <v>0</v>
      </c>
      <c r="AW82">
        <f t="shared" si="127"/>
        <v>1</v>
      </c>
      <c r="AX82">
        <f t="shared" si="128"/>
        <v>0</v>
      </c>
      <c r="AY82">
        <f t="shared" si="129"/>
        <v>52437.376253443486</v>
      </c>
      <c r="AZ82" t="s">
        <v>418</v>
      </c>
      <c r="BA82">
        <v>10366.9</v>
      </c>
      <c r="BB82">
        <v>993.59653846153856</v>
      </c>
      <c r="BC82">
        <v>3431.87</v>
      </c>
      <c r="BD82">
        <f t="shared" si="130"/>
        <v>0.71047955241266758</v>
      </c>
      <c r="BE82">
        <v>-3.9894345373445681</v>
      </c>
      <c r="BF82" t="s">
        <v>757</v>
      </c>
      <c r="BG82">
        <v>10388.4</v>
      </c>
      <c r="BH82">
        <v>797.56334615384606</v>
      </c>
      <c r="BI82">
        <v>1198.67</v>
      </c>
      <c r="BJ82">
        <f t="shared" si="131"/>
        <v>0.33462642249005481</v>
      </c>
      <c r="BK82">
        <v>0.5</v>
      </c>
      <c r="BL82">
        <f t="shared" si="132"/>
        <v>1513.1426999210178</v>
      </c>
      <c r="BM82">
        <f t="shared" si="133"/>
        <v>39.395295681040572</v>
      </c>
      <c r="BN82">
        <f t="shared" si="134"/>
        <v>253.16876419575635</v>
      </c>
      <c r="BO82">
        <f t="shared" si="135"/>
        <v>2.8671935714093402E-2</v>
      </c>
      <c r="BP82">
        <f t="shared" si="136"/>
        <v>1.8630648969274277</v>
      </c>
      <c r="BQ82">
        <f t="shared" si="137"/>
        <v>645.44596504294088</v>
      </c>
      <c r="BR82" t="s">
        <v>758</v>
      </c>
      <c r="BS82">
        <v>569.5</v>
      </c>
      <c r="BT82">
        <f t="shared" si="138"/>
        <v>569.5</v>
      </c>
      <c r="BU82">
        <f t="shared" si="139"/>
        <v>0.52489008651255142</v>
      </c>
      <c r="BV82">
        <f t="shared" si="140"/>
        <v>0.63751713185014225</v>
      </c>
      <c r="BW82">
        <f t="shared" si="141"/>
        <v>0.78019263756956647</v>
      </c>
      <c r="BX82">
        <f t="shared" si="142"/>
        <v>1.9559169228287809</v>
      </c>
      <c r="BY82">
        <f t="shared" si="143"/>
        <v>0.91589398614498807</v>
      </c>
      <c r="BZ82">
        <f t="shared" si="144"/>
        <v>0.45521902221246557</v>
      </c>
      <c r="CA82">
        <f t="shared" si="145"/>
        <v>0.54478097778753443</v>
      </c>
      <c r="CB82">
        <v>1049</v>
      </c>
      <c r="CC82">
        <v>300</v>
      </c>
      <c r="CD82">
        <v>300</v>
      </c>
      <c r="CE82">
        <v>300</v>
      </c>
      <c r="CF82">
        <v>10388.4</v>
      </c>
      <c r="CG82">
        <v>1117.04</v>
      </c>
      <c r="CH82">
        <v>-7.1008399999999998E-3</v>
      </c>
      <c r="CI82">
        <v>2.36</v>
      </c>
      <c r="CJ82" t="s">
        <v>421</v>
      </c>
      <c r="CK82" t="s">
        <v>421</v>
      </c>
      <c r="CL82" t="s">
        <v>421</v>
      </c>
      <c r="CM82" t="s">
        <v>421</v>
      </c>
      <c r="CN82" t="s">
        <v>421</v>
      </c>
      <c r="CO82" t="s">
        <v>421</v>
      </c>
      <c r="CP82" t="s">
        <v>421</v>
      </c>
      <c r="CQ82" t="s">
        <v>421</v>
      </c>
      <c r="CR82" t="s">
        <v>421</v>
      </c>
      <c r="CS82" t="s">
        <v>421</v>
      </c>
      <c r="CT82">
        <f t="shared" si="146"/>
        <v>1799.95</v>
      </c>
      <c r="CU82">
        <f t="shared" si="147"/>
        <v>1513.1426999210178</v>
      </c>
      <c r="CV82">
        <f t="shared" si="148"/>
        <v>0.84065818490570166</v>
      </c>
      <c r="CW82">
        <f t="shared" si="149"/>
        <v>0.1608702968680043</v>
      </c>
      <c r="CX82">
        <v>6</v>
      </c>
      <c r="CY82">
        <v>0.5</v>
      </c>
      <c r="CZ82" t="s">
        <v>422</v>
      </c>
      <c r="DA82">
        <v>2</v>
      </c>
      <c r="DB82" t="b">
        <v>0</v>
      </c>
      <c r="DC82">
        <v>1657389142.0999999</v>
      </c>
      <c r="DD82">
        <v>1144.8</v>
      </c>
      <c r="DE82">
        <v>1200.0999999999999</v>
      </c>
      <c r="DF82">
        <v>23.571300000000001</v>
      </c>
      <c r="DG82">
        <v>16.722799999999999</v>
      </c>
      <c r="DH82">
        <v>1142.73</v>
      </c>
      <c r="DI82">
        <v>23.644400000000001</v>
      </c>
      <c r="DJ82">
        <v>500.04</v>
      </c>
      <c r="DK82">
        <v>99.513099999999994</v>
      </c>
      <c r="DL82">
        <v>0.100259</v>
      </c>
      <c r="DM82">
        <v>28.366499999999998</v>
      </c>
      <c r="DN82">
        <v>28.101500000000001</v>
      </c>
      <c r="DO82">
        <v>999.9</v>
      </c>
      <c r="DP82">
        <v>0</v>
      </c>
      <c r="DQ82">
        <v>0</v>
      </c>
      <c r="DR82">
        <v>10011.200000000001</v>
      </c>
      <c r="DS82">
        <v>0</v>
      </c>
      <c r="DT82">
        <v>2008.99</v>
      </c>
      <c r="DU82">
        <v>-55.298999999999999</v>
      </c>
      <c r="DV82">
        <v>1172.44</v>
      </c>
      <c r="DW82">
        <v>1220.51</v>
      </c>
      <c r="DX82">
        <v>6.8484800000000003</v>
      </c>
      <c r="DY82">
        <v>1200.0999999999999</v>
      </c>
      <c r="DZ82">
        <v>16.722799999999999</v>
      </c>
      <c r="EA82">
        <v>2.34565</v>
      </c>
      <c r="EB82">
        <v>1.66414</v>
      </c>
      <c r="EC82">
        <v>19.993400000000001</v>
      </c>
      <c r="ED82">
        <v>14.565899999999999</v>
      </c>
      <c r="EE82">
        <v>1799.95</v>
      </c>
      <c r="EF82">
        <v>0.97799999999999998</v>
      </c>
      <c r="EG82">
        <v>2.20003E-2</v>
      </c>
      <c r="EH82">
        <v>0</v>
      </c>
      <c r="EI82">
        <v>796.82799999999997</v>
      </c>
      <c r="EJ82">
        <v>5.0001199999999999</v>
      </c>
      <c r="EK82">
        <v>14546.1</v>
      </c>
      <c r="EL82">
        <v>14417.5</v>
      </c>
      <c r="EM82">
        <v>44.625</v>
      </c>
      <c r="EN82">
        <v>45.875</v>
      </c>
      <c r="EO82">
        <v>45.311999999999998</v>
      </c>
      <c r="EP82">
        <v>46</v>
      </c>
      <c r="EQ82">
        <v>46.625</v>
      </c>
      <c r="ER82">
        <v>1755.46</v>
      </c>
      <c r="ES82">
        <v>39.49</v>
      </c>
      <c r="ET82">
        <v>0</v>
      </c>
      <c r="EU82">
        <v>188.79999995231631</v>
      </c>
      <c r="EV82">
        <v>0</v>
      </c>
      <c r="EW82">
        <v>797.56334615384606</v>
      </c>
      <c r="EX82">
        <v>-7.9049230725130881</v>
      </c>
      <c r="EY82">
        <v>-240.46153879679309</v>
      </c>
      <c r="EZ82">
        <v>14559.10384615385</v>
      </c>
      <c r="FA82">
        <v>15</v>
      </c>
      <c r="FB82">
        <v>1657389028.0999999</v>
      </c>
      <c r="FC82" t="s">
        <v>759</v>
      </c>
      <c r="FD82">
        <v>1657389028.0999999</v>
      </c>
      <c r="FE82">
        <v>1657389020.0999999</v>
      </c>
      <c r="FF82">
        <v>73</v>
      </c>
      <c r="FG82">
        <v>0.48599999999999999</v>
      </c>
      <c r="FH82">
        <v>2.8000000000000001E-2</v>
      </c>
      <c r="FI82">
        <v>2.0710000000000002</v>
      </c>
      <c r="FJ82">
        <v>-7.2999999999999995E-2</v>
      </c>
      <c r="FK82">
        <v>1200</v>
      </c>
      <c r="FL82">
        <v>16</v>
      </c>
      <c r="FM82">
        <v>0.06</v>
      </c>
      <c r="FN82">
        <v>0.01</v>
      </c>
      <c r="FO82">
        <v>-55.138777499999989</v>
      </c>
      <c r="FP82">
        <v>-3.3481902439023061</v>
      </c>
      <c r="FQ82">
        <v>0.37503791507492928</v>
      </c>
      <c r="FR82">
        <v>0</v>
      </c>
      <c r="FS82">
        <v>6.3773049999999998</v>
      </c>
      <c r="FT82">
        <v>4.0413361350844124</v>
      </c>
      <c r="FU82">
        <v>0.39437037167490158</v>
      </c>
      <c r="FV82">
        <v>0</v>
      </c>
      <c r="FW82">
        <v>0</v>
      </c>
      <c r="FX82">
        <v>2</v>
      </c>
      <c r="FY82" t="s">
        <v>493</v>
      </c>
      <c r="FZ82">
        <v>2.9325600000000001</v>
      </c>
      <c r="GA82">
        <v>2.7032799999999999</v>
      </c>
      <c r="GB82">
        <v>0.20177100000000001</v>
      </c>
      <c r="GC82">
        <v>0.20824699999999999</v>
      </c>
      <c r="GD82">
        <v>0.113418</v>
      </c>
      <c r="GE82">
        <v>8.8372099999999995E-2</v>
      </c>
      <c r="GF82">
        <v>28103.599999999999</v>
      </c>
      <c r="GG82">
        <v>15369.6</v>
      </c>
      <c r="GH82">
        <v>31629.9</v>
      </c>
      <c r="GI82">
        <v>21112.5</v>
      </c>
      <c r="GJ82">
        <v>37964.9</v>
      </c>
      <c r="GK82">
        <v>32755</v>
      </c>
      <c r="GL82">
        <v>47838.9</v>
      </c>
      <c r="GM82">
        <v>40390.800000000003</v>
      </c>
      <c r="GN82">
        <v>1.9329000000000001</v>
      </c>
      <c r="GO82">
        <v>1.9285699999999999</v>
      </c>
      <c r="GP82">
        <v>3.52412E-2</v>
      </c>
      <c r="GQ82">
        <v>0</v>
      </c>
      <c r="GR82">
        <v>27.5259</v>
      </c>
      <c r="GS82">
        <v>999.9</v>
      </c>
      <c r="GT82">
        <v>59.1</v>
      </c>
      <c r="GU82">
        <v>35.799999999999997</v>
      </c>
      <c r="GV82">
        <v>35.058199999999999</v>
      </c>
      <c r="GW82">
        <v>60.870100000000001</v>
      </c>
      <c r="GX82">
        <v>20.725200000000001</v>
      </c>
      <c r="GY82">
        <v>1</v>
      </c>
      <c r="GZ82">
        <v>0.50076699999999996</v>
      </c>
      <c r="HA82">
        <v>2.8957700000000002</v>
      </c>
      <c r="HB82">
        <v>20.181999999999999</v>
      </c>
      <c r="HC82">
        <v>5.1972199999999997</v>
      </c>
      <c r="HD82">
        <v>11.950100000000001</v>
      </c>
      <c r="HE82">
        <v>4.9949000000000003</v>
      </c>
      <c r="HF82">
        <v>3.2909999999999999</v>
      </c>
      <c r="HG82">
        <v>9999</v>
      </c>
      <c r="HH82">
        <v>9999</v>
      </c>
      <c r="HI82">
        <v>9999</v>
      </c>
      <c r="HJ82">
        <v>999.9</v>
      </c>
      <c r="HK82">
        <v>1.875</v>
      </c>
      <c r="HL82">
        <v>1.8739600000000001</v>
      </c>
      <c r="HM82">
        <v>1.87425</v>
      </c>
      <c r="HN82">
        <v>1.87805</v>
      </c>
      <c r="HO82">
        <v>1.87164</v>
      </c>
      <c r="HP82">
        <v>1.8692500000000001</v>
      </c>
      <c r="HQ82">
        <v>1.87144</v>
      </c>
      <c r="HR82">
        <v>1.87469</v>
      </c>
      <c r="HS82">
        <v>0</v>
      </c>
      <c r="HT82">
        <v>0</v>
      </c>
      <c r="HU82">
        <v>0</v>
      </c>
      <c r="HV82">
        <v>0</v>
      </c>
      <c r="HW82" t="s">
        <v>425</v>
      </c>
      <c r="HX82" t="s">
        <v>426</v>
      </c>
      <c r="HY82" t="s">
        <v>427</v>
      </c>
      <c r="HZ82" t="s">
        <v>427</v>
      </c>
      <c r="IA82" t="s">
        <v>427</v>
      </c>
      <c r="IB82" t="s">
        <v>427</v>
      </c>
      <c r="IC82">
        <v>0</v>
      </c>
      <c r="ID82">
        <v>100</v>
      </c>
      <c r="IE82">
        <v>100</v>
      </c>
      <c r="IF82">
        <v>2.0699999999999998</v>
      </c>
      <c r="IG82">
        <v>-7.3099999999999998E-2</v>
      </c>
      <c r="IH82">
        <v>2.071000000000367</v>
      </c>
      <c r="II82">
        <v>0</v>
      </c>
      <c r="IJ82">
        <v>0</v>
      </c>
      <c r="IK82">
        <v>0</v>
      </c>
      <c r="IL82">
        <v>-7.3195000000001897E-2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1.9</v>
      </c>
      <c r="IU82">
        <v>2</v>
      </c>
      <c r="IV82">
        <v>2.4462899999999999</v>
      </c>
      <c r="IW82">
        <v>2.3584000000000001</v>
      </c>
      <c r="IX82">
        <v>1.5490699999999999</v>
      </c>
      <c r="IY82">
        <v>2.3034699999999999</v>
      </c>
      <c r="IZ82">
        <v>1.5918000000000001</v>
      </c>
      <c r="JA82">
        <v>2.36084</v>
      </c>
      <c r="JB82">
        <v>36.812899999999999</v>
      </c>
      <c r="JC82">
        <v>15.559200000000001</v>
      </c>
      <c r="JD82">
        <v>18</v>
      </c>
      <c r="JE82">
        <v>512.923</v>
      </c>
      <c r="JF82">
        <v>487.733</v>
      </c>
      <c r="JG82">
        <v>23.530999999999999</v>
      </c>
      <c r="JH82">
        <v>33.6173</v>
      </c>
      <c r="JI82">
        <v>30.000900000000001</v>
      </c>
      <c r="JJ82">
        <v>33.848700000000001</v>
      </c>
      <c r="JK82">
        <v>33.891300000000001</v>
      </c>
      <c r="JL82">
        <v>48.975200000000001</v>
      </c>
      <c r="JM82">
        <v>53.821800000000003</v>
      </c>
      <c r="JN82">
        <v>0</v>
      </c>
      <c r="JO82">
        <v>23.328600000000002</v>
      </c>
      <c r="JP82">
        <v>1200</v>
      </c>
      <c r="JQ82">
        <v>16.7469</v>
      </c>
      <c r="JR82">
        <v>99.360900000000001</v>
      </c>
      <c r="JS82">
        <v>98.753600000000006</v>
      </c>
    </row>
    <row r="83" spans="1:279" x14ac:dyDescent="0.25">
      <c r="A83">
        <v>67</v>
      </c>
      <c r="B83">
        <v>1657389331.5999999</v>
      </c>
      <c r="C83">
        <v>12077</v>
      </c>
      <c r="D83" t="s">
        <v>760</v>
      </c>
      <c r="E83" t="s">
        <v>761</v>
      </c>
      <c r="F83" t="s">
        <v>413</v>
      </c>
      <c r="G83" t="s">
        <v>414</v>
      </c>
      <c r="H83" t="s">
        <v>31</v>
      </c>
      <c r="I83" t="s">
        <v>31</v>
      </c>
      <c r="J83" t="s">
        <v>686</v>
      </c>
      <c r="K83">
        <v>1657389331.5999999</v>
      </c>
      <c r="L83">
        <f t="shared" si="100"/>
        <v>3.4685483178707186E-3</v>
      </c>
      <c r="M83">
        <f t="shared" si="101"/>
        <v>3.4685483178707184</v>
      </c>
      <c r="N83">
        <f t="shared" si="102"/>
        <v>40.044365522673765</v>
      </c>
      <c r="O83">
        <f t="shared" si="103"/>
        <v>1445.89</v>
      </c>
      <c r="P83">
        <f t="shared" si="104"/>
        <v>1119.9892485308001</v>
      </c>
      <c r="Q83">
        <f t="shared" si="105"/>
        <v>111.55749453064259</v>
      </c>
      <c r="R83">
        <f t="shared" si="106"/>
        <v>144.01911980718</v>
      </c>
      <c r="S83">
        <f t="shared" si="107"/>
        <v>0.22647750449981638</v>
      </c>
      <c r="T83">
        <f t="shared" si="108"/>
        <v>2.9208621960267438</v>
      </c>
      <c r="U83">
        <f t="shared" si="109"/>
        <v>0.21715439202560791</v>
      </c>
      <c r="V83">
        <f t="shared" si="110"/>
        <v>0.1365271586449664</v>
      </c>
      <c r="W83">
        <f t="shared" si="111"/>
        <v>289.57445084757279</v>
      </c>
      <c r="X83">
        <f t="shared" si="112"/>
        <v>28.945618363373683</v>
      </c>
      <c r="Y83">
        <f t="shared" si="113"/>
        <v>28.099900000000002</v>
      </c>
      <c r="Z83">
        <f t="shared" si="114"/>
        <v>3.8169963954681436</v>
      </c>
      <c r="AA83">
        <f t="shared" si="115"/>
        <v>59.459687161280264</v>
      </c>
      <c r="AB83">
        <f t="shared" si="116"/>
        <v>2.2746691887354</v>
      </c>
      <c r="AC83">
        <f t="shared" si="117"/>
        <v>3.8255653491171562</v>
      </c>
      <c r="AD83">
        <f t="shared" si="118"/>
        <v>1.5423272067327436</v>
      </c>
      <c r="AE83">
        <f t="shared" si="119"/>
        <v>-152.96298081809869</v>
      </c>
      <c r="AF83">
        <f t="shared" si="120"/>
        <v>6.0625766244193189</v>
      </c>
      <c r="AG83">
        <f t="shared" si="121"/>
        <v>0.45297320211530701</v>
      </c>
      <c r="AH83">
        <f t="shared" si="122"/>
        <v>143.1270198560087</v>
      </c>
      <c r="AI83">
        <f t="shared" si="123"/>
        <v>40.044365522673765</v>
      </c>
      <c r="AJ83">
        <f t="shared" si="124"/>
        <v>3.4685483178707184</v>
      </c>
      <c r="AK83">
        <f t="shared" si="125"/>
        <v>40.05461875346591</v>
      </c>
      <c r="AL83">
        <v>1528.6420681608461</v>
      </c>
      <c r="AM83">
        <v>1479.6651515151509</v>
      </c>
      <c r="AN83">
        <v>-1.272619408169823E-3</v>
      </c>
      <c r="AO83">
        <v>67.064884139942507</v>
      </c>
      <c r="AP83">
        <f t="shared" si="126"/>
        <v>3.4914171938690211</v>
      </c>
      <c r="AQ83">
        <v>18.735519236762631</v>
      </c>
      <c r="AR83">
        <v>22.83875757575758</v>
      </c>
      <c r="AS83">
        <v>-1.5032539161540751E-3</v>
      </c>
      <c r="AT83">
        <v>78.13666322693463</v>
      </c>
      <c r="AU83">
        <v>0</v>
      </c>
      <c r="AV83">
        <v>0</v>
      </c>
      <c r="AW83">
        <f t="shared" si="127"/>
        <v>1</v>
      </c>
      <c r="AX83">
        <f t="shared" si="128"/>
        <v>0</v>
      </c>
      <c r="AY83">
        <f t="shared" si="129"/>
        <v>52416.842227204521</v>
      </c>
      <c r="AZ83" t="s">
        <v>418</v>
      </c>
      <c r="BA83">
        <v>10366.9</v>
      </c>
      <c r="BB83">
        <v>993.59653846153856</v>
      </c>
      <c r="BC83">
        <v>3431.87</v>
      </c>
      <c r="BD83">
        <f t="shared" si="130"/>
        <v>0.71047955241266758</v>
      </c>
      <c r="BE83">
        <v>-3.9894345373445681</v>
      </c>
      <c r="BF83" t="s">
        <v>762</v>
      </c>
      <c r="BG83">
        <v>10389.1</v>
      </c>
      <c r="BH83">
        <v>788.7468076923077</v>
      </c>
      <c r="BI83">
        <v>1171.2</v>
      </c>
      <c r="BJ83">
        <f t="shared" si="131"/>
        <v>0.32654814916981922</v>
      </c>
      <c r="BK83">
        <v>0.5</v>
      </c>
      <c r="BL83">
        <f t="shared" si="132"/>
        <v>1513.2266999210221</v>
      </c>
      <c r="BM83">
        <f t="shared" si="133"/>
        <v>40.044365522673765</v>
      </c>
      <c r="BN83">
        <f t="shared" si="134"/>
        <v>247.0706890667816</v>
      </c>
      <c r="BO83">
        <f t="shared" si="135"/>
        <v>2.9099275120057382E-2</v>
      </c>
      <c r="BP83">
        <f t="shared" si="136"/>
        <v>1.9302168715846995</v>
      </c>
      <c r="BQ83">
        <f t="shared" si="137"/>
        <v>637.39594162453295</v>
      </c>
      <c r="BR83" t="s">
        <v>763</v>
      </c>
      <c r="BS83">
        <v>562.33000000000004</v>
      </c>
      <c r="BT83">
        <f t="shared" si="138"/>
        <v>562.33000000000004</v>
      </c>
      <c r="BU83">
        <f t="shared" si="139"/>
        <v>0.5198685109289618</v>
      </c>
      <c r="BV83">
        <f t="shared" si="140"/>
        <v>0.62813604268184065</v>
      </c>
      <c r="BW83">
        <f t="shared" si="141"/>
        <v>0.78781616565721335</v>
      </c>
      <c r="BX83">
        <f t="shared" si="142"/>
        <v>2.1534106880279977</v>
      </c>
      <c r="BY83">
        <f t="shared" si="143"/>
        <v>0.92716015478165437</v>
      </c>
      <c r="BZ83">
        <f t="shared" si="144"/>
        <v>0.44782398792170003</v>
      </c>
      <c r="CA83">
        <f t="shared" si="145"/>
        <v>0.55217601207829992</v>
      </c>
      <c r="CB83">
        <v>1051</v>
      </c>
      <c r="CC83">
        <v>300</v>
      </c>
      <c r="CD83">
        <v>300</v>
      </c>
      <c r="CE83">
        <v>300</v>
      </c>
      <c r="CF83">
        <v>10389.1</v>
      </c>
      <c r="CG83">
        <v>1099.6300000000001</v>
      </c>
      <c r="CH83">
        <v>-7.1010500000000002E-3</v>
      </c>
      <c r="CI83">
        <v>2.59</v>
      </c>
      <c r="CJ83" t="s">
        <v>421</v>
      </c>
      <c r="CK83" t="s">
        <v>421</v>
      </c>
      <c r="CL83" t="s">
        <v>421</v>
      </c>
      <c r="CM83" t="s">
        <v>421</v>
      </c>
      <c r="CN83" t="s">
        <v>421</v>
      </c>
      <c r="CO83" t="s">
        <v>421</v>
      </c>
      <c r="CP83" t="s">
        <v>421</v>
      </c>
      <c r="CQ83" t="s">
        <v>421</v>
      </c>
      <c r="CR83" t="s">
        <v>421</v>
      </c>
      <c r="CS83" t="s">
        <v>421</v>
      </c>
      <c r="CT83">
        <f t="shared" si="146"/>
        <v>1800.05</v>
      </c>
      <c r="CU83">
        <f t="shared" si="147"/>
        <v>1513.2266999210221</v>
      </c>
      <c r="CV83">
        <f t="shared" si="148"/>
        <v>0.8406581483408917</v>
      </c>
      <c r="CW83">
        <f t="shared" si="149"/>
        <v>0.16087022629792105</v>
      </c>
      <c r="CX83">
        <v>6</v>
      </c>
      <c r="CY83">
        <v>0.5</v>
      </c>
      <c r="CZ83" t="s">
        <v>422</v>
      </c>
      <c r="DA83">
        <v>2</v>
      </c>
      <c r="DB83" t="b">
        <v>0</v>
      </c>
      <c r="DC83">
        <v>1657389331.5999999</v>
      </c>
      <c r="DD83">
        <v>1445.89</v>
      </c>
      <c r="DE83">
        <v>1499.96</v>
      </c>
      <c r="DF83">
        <v>22.8367</v>
      </c>
      <c r="DG83">
        <v>18.769600000000001</v>
      </c>
      <c r="DH83">
        <v>1443.47</v>
      </c>
      <c r="DI83">
        <v>22.868099999999998</v>
      </c>
      <c r="DJ83">
        <v>500.01299999999998</v>
      </c>
      <c r="DK83">
        <v>99.505600000000001</v>
      </c>
      <c r="DL83">
        <v>0.100262</v>
      </c>
      <c r="DM83">
        <v>28.138400000000001</v>
      </c>
      <c r="DN83">
        <v>28.099900000000002</v>
      </c>
      <c r="DO83">
        <v>999.9</v>
      </c>
      <c r="DP83">
        <v>0</v>
      </c>
      <c r="DQ83">
        <v>0</v>
      </c>
      <c r="DR83">
        <v>10000</v>
      </c>
      <c r="DS83">
        <v>0</v>
      </c>
      <c r="DT83">
        <v>2065.41</v>
      </c>
      <c r="DU83">
        <v>-54.070799999999998</v>
      </c>
      <c r="DV83">
        <v>1479.68</v>
      </c>
      <c r="DW83">
        <v>1528.65</v>
      </c>
      <c r="DX83">
        <v>4.0670900000000003</v>
      </c>
      <c r="DY83">
        <v>1499.96</v>
      </c>
      <c r="DZ83">
        <v>18.769600000000001</v>
      </c>
      <c r="EA83">
        <v>2.2723800000000001</v>
      </c>
      <c r="EB83">
        <v>1.86768</v>
      </c>
      <c r="EC83">
        <v>19.4819</v>
      </c>
      <c r="ED83">
        <v>16.364999999999998</v>
      </c>
      <c r="EE83">
        <v>1800.05</v>
      </c>
      <c r="EF83">
        <v>0.97799999999999998</v>
      </c>
      <c r="EG83">
        <v>2.20003E-2</v>
      </c>
      <c r="EH83">
        <v>0</v>
      </c>
      <c r="EI83">
        <v>787.73599999999999</v>
      </c>
      <c r="EJ83">
        <v>5.0001199999999999</v>
      </c>
      <c r="EK83">
        <v>14412.5</v>
      </c>
      <c r="EL83">
        <v>14418.2</v>
      </c>
      <c r="EM83">
        <v>44.5</v>
      </c>
      <c r="EN83">
        <v>45.875</v>
      </c>
      <c r="EO83">
        <v>45.25</v>
      </c>
      <c r="EP83">
        <v>46</v>
      </c>
      <c r="EQ83">
        <v>46.5</v>
      </c>
      <c r="ER83">
        <v>1755.56</v>
      </c>
      <c r="ES83">
        <v>39.49</v>
      </c>
      <c r="ET83">
        <v>0</v>
      </c>
      <c r="EU83">
        <v>188.79999995231631</v>
      </c>
      <c r="EV83">
        <v>0</v>
      </c>
      <c r="EW83">
        <v>788.7468076923077</v>
      </c>
      <c r="EX83">
        <v>-5.807076919891899</v>
      </c>
      <c r="EY83">
        <v>-70.307692110633454</v>
      </c>
      <c r="EZ83">
        <v>14421.134615384621</v>
      </c>
      <c r="FA83">
        <v>15</v>
      </c>
      <c r="FB83">
        <v>1657389283.5999999</v>
      </c>
      <c r="FC83" t="s">
        <v>764</v>
      </c>
      <c r="FD83">
        <v>1657389280.5999999</v>
      </c>
      <c r="FE83">
        <v>1657389283.5999999</v>
      </c>
      <c r="FF83">
        <v>74</v>
      </c>
      <c r="FG83">
        <v>0.34399999999999997</v>
      </c>
      <c r="FH83">
        <v>4.2000000000000003E-2</v>
      </c>
      <c r="FI83">
        <v>2.415</v>
      </c>
      <c r="FJ83">
        <v>-3.1E-2</v>
      </c>
      <c r="FK83">
        <v>1500</v>
      </c>
      <c r="FL83">
        <v>18</v>
      </c>
      <c r="FM83">
        <v>7.0000000000000007E-2</v>
      </c>
      <c r="FN83">
        <v>0.02</v>
      </c>
      <c r="FO83">
        <v>-54.239559999999997</v>
      </c>
      <c r="FP83">
        <v>1.00488405253282</v>
      </c>
      <c r="FQ83">
        <v>0.13441799135532409</v>
      </c>
      <c r="FR83">
        <v>0</v>
      </c>
      <c r="FS83">
        <v>4.2860895000000001</v>
      </c>
      <c r="FT83">
        <v>-1.5556818011257201</v>
      </c>
      <c r="FU83">
        <v>0.15103587884919931</v>
      </c>
      <c r="FV83">
        <v>0</v>
      </c>
      <c r="FW83">
        <v>0</v>
      </c>
      <c r="FX83">
        <v>2</v>
      </c>
      <c r="FY83" t="s">
        <v>493</v>
      </c>
      <c r="FZ83">
        <v>2.9324499999999998</v>
      </c>
      <c r="GA83">
        <v>2.7031900000000002</v>
      </c>
      <c r="GB83">
        <v>0.23311599999999999</v>
      </c>
      <c r="GC83">
        <v>0.238674</v>
      </c>
      <c r="GD83">
        <v>0.110752</v>
      </c>
      <c r="GE83">
        <v>9.5953999999999998E-2</v>
      </c>
      <c r="GF83">
        <v>26994.400000000001</v>
      </c>
      <c r="GG83">
        <v>14775.7</v>
      </c>
      <c r="GH83">
        <v>31627.8</v>
      </c>
      <c r="GI83">
        <v>21110.400000000001</v>
      </c>
      <c r="GJ83">
        <v>38078.1</v>
      </c>
      <c r="GK83">
        <v>32479.200000000001</v>
      </c>
      <c r="GL83">
        <v>47836</v>
      </c>
      <c r="GM83">
        <v>40386.9</v>
      </c>
      <c r="GN83">
        <v>1.931</v>
      </c>
      <c r="GO83">
        <v>1.9327000000000001</v>
      </c>
      <c r="GP83">
        <v>3.88622E-2</v>
      </c>
      <c r="GQ83">
        <v>0</v>
      </c>
      <c r="GR83">
        <v>27.465199999999999</v>
      </c>
      <c r="GS83">
        <v>999.9</v>
      </c>
      <c r="GT83">
        <v>59.2</v>
      </c>
      <c r="GU83">
        <v>35.799999999999997</v>
      </c>
      <c r="GV83">
        <v>35.121200000000002</v>
      </c>
      <c r="GW83">
        <v>61.0501</v>
      </c>
      <c r="GX83">
        <v>20.6691</v>
      </c>
      <c r="GY83">
        <v>1</v>
      </c>
      <c r="GZ83">
        <v>0.51520100000000002</v>
      </c>
      <c r="HA83">
        <v>4.7264499999999998</v>
      </c>
      <c r="HB83">
        <v>20.139600000000002</v>
      </c>
      <c r="HC83">
        <v>5.1973700000000003</v>
      </c>
      <c r="HD83">
        <v>11.950100000000001</v>
      </c>
      <c r="HE83">
        <v>4.9949000000000003</v>
      </c>
      <c r="HF83">
        <v>3.2909999999999999</v>
      </c>
      <c r="HG83">
        <v>9999</v>
      </c>
      <c r="HH83">
        <v>9999</v>
      </c>
      <c r="HI83">
        <v>9999</v>
      </c>
      <c r="HJ83">
        <v>999.9</v>
      </c>
      <c r="HK83">
        <v>1.8750100000000001</v>
      </c>
      <c r="HL83">
        <v>1.8739300000000001</v>
      </c>
      <c r="HM83">
        <v>1.8742399999999999</v>
      </c>
      <c r="HN83">
        <v>1.87805</v>
      </c>
      <c r="HO83">
        <v>1.87164</v>
      </c>
      <c r="HP83">
        <v>1.8692299999999999</v>
      </c>
      <c r="HQ83">
        <v>1.8714</v>
      </c>
      <c r="HR83">
        <v>1.87469</v>
      </c>
      <c r="HS83">
        <v>0</v>
      </c>
      <c r="HT83">
        <v>0</v>
      </c>
      <c r="HU83">
        <v>0</v>
      </c>
      <c r="HV83">
        <v>0</v>
      </c>
      <c r="HW83" t="s">
        <v>425</v>
      </c>
      <c r="HX83" t="s">
        <v>426</v>
      </c>
      <c r="HY83" t="s">
        <v>427</v>
      </c>
      <c r="HZ83" t="s">
        <v>427</v>
      </c>
      <c r="IA83" t="s">
        <v>427</v>
      </c>
      <c r="IB83" t="s">
        <v>427</v>
      </c>
      <c r="IC83">
        <v>0</v>
      </c>
      <c r="ID83">
        <v>100</v>
      </c>
      <c r="IE83">
        <v>100</v>
      </c>
      <c r="IF83">
        <v>2.42</v>
      </c>
      <c r="IG83">
        <v>-3.1399999999999997E-2</v>
      </c>
      <c r="IH83">
        <v>2.4144999999999999</v>
      </c>
      <c r="II83">
        <v>0</v>
      </c>
      <c r="IJ83">
        <v>0</v>
      </c>
      <c r="IK83">
        <v>0</v>
      </c>
      <c r="IL83">
        <v>-3.1454999999997568E-2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0.8</v>
      </c>
      <c r="IU83">
        <v>0.8</v>
      </c>
      <c r="IV83">
        <v>2.9345699999999999</v>
      </c>
      <c r="IW83">
        <v>2.34863</v>
      </c>
      <c r="IX83">
        <v>1.5490699999999999</v>
      </c>
      <c r="IY83">
        <v>2.3034699999999999</v>
      </c>
      <c r="IZ83">
        <v>1.5918000000000001</v>
      </c>
      <c r="JA83">
        <v>2.3706100000000001</v>
      </c>
      <c r="JB83">
        <v>36.7654</v>
      </c>
      <c r="JC83">
        <v>15.4892</v>
      </c>
      <c r="JD83">
        <v>18</v>
      </c>
      <c r="JE83">
        <v>511.58499999999998</v>
      </c>
      <c r="JF83">
        <v>490.495</v>
      </c>
      <c r="JG83">
        <v>21.861799999999999</v>
      </c>
      <c r="JH83">
        <v>33.638500000000001</v>
      </c>
      <c r="JI83">
        <v>30.000399999999999</v>
      </c>
      <c r="JJ83">
        <v>33.837699999999998</v>
      </c>
      <c r="JK83">
        <v>33.877800000000001</v>
      </c>
      <c r="JL83">
        <v>58.747300000000003</v>
      </c>
      <c r="JM83">
        <v>47.697400000000002</v>
      </c>
      <c r="JN83">
        <v>0</v>
      </c>
      <c r="JO83">
        <v>21.786899999999999</v>
      </c>
      <c r="JP83">
        <v>1500</v>
      </c>
      <c r="JQ83">
        <v>18.9389</v>
      </c>
      <c r="JR83">
        <v>99.354600000000005</v>
      </c>
      <c r="JS83">
        <v>98.744</v>
      </c>
    </row>
    <row r="84" spans="1:279" x14ac:dyDescent="0.25">
      <c r="A84">
        <v>68</v>
      </c>
      <c r="B84">
        <v>1657389500.5</v>
      </c>
      <c r="C84">
        <v>12245.900000095369</v>
      </c>
      <c r="D84" t="s">
        <v>765</v>
      </c>
      <c r="E84" t="s">
        <v>766</v>
      </c>
      <c r="F84" t="s">
        <v>413</v>
      </c>
      <c r="G84" t="s">
        <v>414</v>
      </c>
      <c r="H84" t="s">
        <v>31</v>
      </c>
      <c r="I84" t="s">
        <v>31</v>
      </c>
      <c r="J84" t="s">
        <v>686</v>
      </c>
      <c r="K84">
        <v>1657389500.5</v>
      </c>
      <c r="L84">
        <f t="shared" si="100"/>
        <v>2.698402755076918E-3</v>
      </c>
      <c r="M84">
        <f t="shared" si="101"/>
        <v>2.6984027550769181</v>
      </c>
      <c r="N84">
        <f t="shared" si="102"/>
        <v>39.436118422302052</v>
      </c>
      <c r="O84">
        <f t="shared" si="103"/>
        <v>1747.21</v>
      </c>
      <c r="P84">
        <f t="shared" si="104"/>
        <v>1333.432680033218</v>
      </c>
      <c r="Q84">
        <f t="shared" si="105"/>
        <v>132.8112623665219</v>
      </c>
      <c r="R84">
        <f t="shared" si="106"/>
        <v>174.02390776385502</v>
      </c>
      <c r="S84">
        <f t="shared" si="107"/>
        <v>0.1733158579092422</v>
      </c>
      <c r="T84">
        <f t="shared" si="108"/>
        <v>2.9182685164842792</v>
      </c>
      <c r="U84">
        <f t="shared" si="109"/>
        <v>0.16779383450314486</v>
      </c>
      <c r="V84">
        <f t="shared" si="110"/>
        <v>0.10535262245259419</v>
      </c>
      <c r="W84">
        <f t="shared" si="111"/>
        <v>289.57865984761395</v>
      </c>
      <c r="X84">
        <f t="shared" si="112"/>
        <v>28.866158394785575</v>
      </c>
      <c r="Y84">
        <f t="shared" si="113"/>
        <v>28.047799999999999</v>
      </c>
      <c r="Z84">
        <f t="shared" si="114"/>
        <v>3.8054271511041926</v>
      </c>
      <c r="AA84">
        <f t="shared" si="115"/>
        <v>59.850391908596599</v>
      </c>
      <c r="AB84">
        <f t="shared" si="116"/>
        <v>2.2523875507595501</v>
      </c>
      <c r="AC84">
        <f t="shared" si="117"/>
        <v>3.763363077387015</v>
      </c>
      <c r="AD84">
        <f t="shared" si="118"/>
        <v>1.5530396003446425</v>
      </c>
      <c r="AE84">
        <f t="shared" si="119"/>
        <v>-118.99956149889208</v>
      </c>
      <c r="AF84">
        <f t="shared" si="120"/>
        <v>-29.987039344889489</v>
      </c>
      <c r="AG84">
        <f t="shared" si="121"/>
        <v>-2.2387905086677455</v>
      </c>
      <c r="AH84">
        <f t="shared" si="122"/>
        <v>138.3532684951646</v>
      </c>
      <c r="AI84">
        <f t="shared" si="123"/>
        <v>39.436118422302052</v>
      </c>
      <c r="AJ84">
        <f t="shared" si="124"/>
        <v>2.6984027550769181</v>
      </c>
      <c r="AK84">
        <f t="shared" si="125"/>
        <v>39.604484475547849</v>
      </c>
      <c r="AL84">
        <v>1835.838115274689</v>
      </c>
      <c r="AM84">
        <v>1787.6356969696949</v>
      </c>
      <c r="AN84">
        <v>-4.9644814159938683E-2</v>
      </c>
      <c r="AO84">
        <v>67.067874759739325</v>
      </c>
      <c r="AP84">
        <f t="shared" si="126"/>
        <v>2.5834985996346909</v>
      </c>
      <c r="AQ84">
        <v>19.456255690539258</v>
      </c>
      <c r="AR84">
        <v>22.62450606060607</v>
      </c>
      <c r="AS84">
        <v>-2.2240328409250641E-2</v>
      </c>
      <c r="AT84">
        <v>78.171815683233959</v>
      </c>
      <c r="AU84">
        <v>0</v>
      </c>
      <c r="AV84">
        <v>0</v>
      </c>
      <c r="AW84">
        <f t="shared" si="127"/>
        <v>1</v>
      </c>
      <c r="AX84">
        <f t="shared" si="128"/>
        <v>0</v>
      </c>
      <c r="AY84">
        <f t="shared" si="129"/>
        <v>52391.245452513016</v>
      </c>
      <c r="AZ84" t="s">
        <v>418</v>
      </c>
      <c r="BA84">
        <v>10366.9</v>
      </c>
      <c r="BB84">
        <v>993.59653846153856</v>
      </c>
      <c r="BC84">
        <v>3431.87</v>
      </c>
      <c r="BD84">
        <f t="shared" si="130"/>
        <v>0.71047955241266758</v>
      </c>
      <c r="BE84">
        <v>-3.9894345373445681</v>
      </c>
      <c r="BF84" t="s">
        <v>767</v>
      </c>
      <c r="BG84">
        <v>10385.799999999999</v>
      </c>
      <c r="BH84">
        <v>781.48219230769223</v>
      </c>
      <c r="BI84">
        <v>1156.95</v>
      </c>
      <c r="BJ84">
        <f t="shared" si="131"/>
        <v>0.32453244106686352</v>
      </c>
      <c r="BK84">
        <v>0.5</v>
      </c>
      <c r="BL84">
        <f t="shared" si="132"/>
        <v>1513.2515999210434</v>
      </c>
      <c r="BM84">
        <f t="shared" si="133"/>
        <v>39.436118422302052</v>
      </c>
      <c r="BN84">
        <f t="shared" si="134"/>
        <v>245.54961783535649</v>
      </c>
      <c r="BO84">
        <f t="shared" si="135"/>
        <v>2.869684919673135E-2</v>
      </c>
      <c r="BP84">
        <f t="shared" si="136"/>
        <v>1.9663079649077315</v>
      </c>
      <c r="BQ84">
        <f t="shared" si="137"/>
        <v>633.1518341466525</v>
      </c>
      <c r="BR84" t="s">
        <v>768</v>
      </c>
      <c r="BS84">
        <v>564.04</v>
      </c>
      <c r="BT84">
        <f t="shared" si="138"/>
        <v>564.04</v>
      </c>
      <c r="BU84">
        <f t="shared" si="139"/>
        <v>0.51247677081982812</v>
      </c>
      <c r="BV84">
        <f t="shared" si="140"/>
        <v>0.63326273412880163</v>
      </c>
      <c r="BW84">
        <f t="shared" si="141"/>
        <v>0.79325483030723587</v>
      </c>
      <c r="BX84">
        <f t="shared" si="142"/>
        <v>2.2984992430289219</v>
      </c>
      <c r="BY84">
        <f t="shared" si="143"/>
        <v>0.93300445412903299</v>
      </c>
      <c r="BZ84">
        <f t="shared" si="144"/>
        <v>0.45706161454972083</v>
      </c>
      <c r="CA84">
        <f t="shared" si="145"/>
        <v>0.54293838545027917</v>
      </c>
      <c r="CB84">
        <v>1053</v>
      </c>
      <c r="CC84">
        <v>300</v>
      </c>
      <c r="CD84">
        <v>300</v>
      </c>
      <c r="CE84">
        <v>300</v>
      </c>
      <c r="CF84">
        <v>10385.799999999999</v>
      </c>
      <c r="CG84">
        <v>1084.8699999999999</v>
      </c>
      <c r="CH84">
        <v>-7.0985500000000003E-3</v>
      </c>
      <c r="CI84">
        <v>2.66</v>
      </c>
      <c r="CJ84" t="s">
        <v>421</v>
      </c>
      <c r="CK84" t="s">
        <v>421</v>
      </c>
      <c r="CL84" t="s">
        <v>421</v>
      </c>
      <c r="CM84" t="s">
        <v>421</v>
      </c>
      <c r="CN84" t="s">
        <v>421</v>
      </c>
      <c r="CO84" t="s">
        <v>421</v>
      </c>
      <c r="CP84" t="s">
        <v>421</v>
      </c>
      <c r="CQ84" t="s">
        <v>421</v>
      </c>
      <c r="CR84" t="s">
        <v>421</v>
      </c>
      <c r="CS84" t="s">
        <v>421</v>
      </c>
      <c r="CT84">
        <f t="shared" si="146"/>
        <v>1800.08</v>
      </c>
      <c r="CU84">
        <f t="shared" si="147"/>
        <v>1513.2515999210434</v>
      </c>
      <c r="CV84">
        <f t="shared" si="148"/>
        <v>0.84065797071299242</v>
      </c>
      <c r="CW84">
        <f t="shared" si="149"/>
        <v>0.16086988347607548</v>
      </c>
      <c r="CX84">
        <v>6</v>
      </c>
      <c r="CY84">
        <v>0.5</v>
      </c>
      <c r="CZ84" t="s">
        <v>422</v>
      </c>
      <c r="DA84">
        <v>2</v>
      </c>
      <c r="DB84" t="b">
        <v>0</v>
      </c>
      <c r="DC84">
        <v>1657389500.5</v>
      </c>
      <c r="DD84">
        <v>1747.21</v>
      </c>
      <c r="DE84">
        <v>1800.19</v>
      </c>
      <c r="DF84">
        <v>22.614100000000001</v>
      </c>
      <c r="DG84">
        <v>19.449300000000001</v>
      </c>
      <c r="DH84">
        <v>1743.83</v>
      </c>
      <c r="DI84">
        <v>22.614699999999999</v>
      </c>
      <c r="DJ84">
        <v>500.00900000000001</v>
      </c>
      <c r="DK84">
        <v>99.501400000000004</v>
      </c>
      <c r="DL84">
        <v>9.9625500000000006E-2</v>
      </c>
      <c r="DM84">
        <v>27.857199999999999</v>
      </c>
      <c r="DN84">
        <v>28.047799999999999</v>
      </c>
      <c r="DO84">
        <v>999.9</v>
      </c>
      <c r="DP84">
        <v>0</v>
      </c>
      <c r="DQ84">
        <v>0</v>
      </c>
      <c r="DR84">
        <v>9985.6200000000008</v>
      </c>
      <c r="DS84">
        <v>0</v>
      </c>
      <c r="DT84">
        <v>1020.44</v>
      </c>
      <c r="DU84">
        <v>-52.9803</v>
      </c>
      <c r="DV84">
        <v>1787.63</v>
      </c>
      <c r="DW84">
        <v>1835.89</v>
      </c>
      <c r="DX84">
        <v>3.1647599999999998</v>
      </c>
      <c r="DY84">
        <v>1800.19</v>
      </c>
      <c r="DZ84">
        <v>19.449300000000001</v>
      </c>
      <c r="EA84">
        <v>2.25013</v>
      </c>
      <c r="EB84">
        <v>1.93523</v>
      </c>
      <c r="EC84">
        <v>19.323799999999999</v>
      </c>
      <c r="ED84">
        <v>16.924099999999999</v>
      </c>
      <c r="EE84">
        <v>1800.08</v>
      </c>
      <c r="EF84">
        <v>0.97800699999999996</v>
      </c>
      <c r="EG84">
        <v>2.19928E-2</v>
      </c>
      <c r="EH84">
        <v>0</v>
      </c>
      <c r="EI84">
        <v>781.21600000000001</v>
      </c>
      <c r="EJ84">
        <v>5.0001199999999999</v>
      </c>
      <c r="EK84">
        <v>13885.1</v>
      </c>
      <c r="EL84">
        <v>14418.5</v>
      </c>
      <c r="EM84">
        <v>45</v>
      </c>
      <c r="EN84">
        <v>46.25</v>
      </c>
      <c r="EO84">
        <v>45.686999999999998</v>
      </c>
      <c r="EP84">
        <v>46.25</v>
      </c>
      <c r="EQ84">
        <v>46.875</v>
      </c>
      <c r="ER84">
        <v>1755.6</v>
      </c>
      <c r="ES84">
        <v>39.479999999999997</v>
      </c>
      <c r="ET84">
        <v>0</v>
      </c>
      <c r="EU84">
        <v>168.4000000953674</v>
      </c>
      <c r="EV84">
        <v>0</v>
      </c>
      <c r="EW84">
        <v>781.48219230769223</v>
      </c>
      <c r="EX84">
        <v>-1.7226324705827021</v>
      </c>
      <c r="EY84">
        <v>-2304.6324800941661</v>
      </c>
      <c r="EZ84">
        <v>14249.926923076921</v>
      </c>
      <c r="FA84">
        <v>15</v>
      </c>
      <c r="FB84">
        <v>1657389446.5999999</v>
      </c>
      <c r="FC84" t="s">
        <v>769</v>
      </c>
      <c r="FD84">
        <v>1657389446.5999999</v>
      </c>
      <c r="FE84">
        <v>1657389442.0999999</v>
      </c>
      <c r="FF84">
        <v>75</v>
      </c>
      <c r="FG84">
        <v>0.95899999999999996</v>
      </c>
      <c r="FH84">
        <v>3.1E-2</v>
      </c>
      <c r="FI84">
        <v>3.3740000000000001</v>
      </c>
      <c r="FJ84">
        <v>-1E-3</v>
      </c>
      <c r="FK84">
        <v>1800</v>
      </c>
      <c r="FL84">
        <v>20</v>
      </c>
      <c r="FM84">
        <v>0.14000000000000001</v>
      </c>
      <c r="FN84">
        <v>0.04</v>
      </c>
      <c r="FO84">
        <v>-52.850317500000003</v>
      </c>
      <c r="FP84">
        <v>-0.40031257035650381</v>
      </c>
      <c r="FQ84">
        <v>0.15923532567790991</v>
      </c>
      <c r="FR84">
        <v>1</v>
      </c>
      <c r="FS84">
        <v>3.2570337500000002</v>
      </c>
      <c r="FT84">
        <v>3.5223264539792468E-4</v>
      </c>
      <c r="FU84">
        <v>4.4694722657574452E-2</v>
      </c>
      <c r="FV84">
        <v>1</v>
      </c>
      <c r="FW84">
        <v>2</v>
      </c>
      <c r="FX84">
        <v>2</v>
      </c>
      <c r="FY84" t="s">
        <v>424</v>
      </c>
      <c r="FZ84">
        <v>2.93241</v>
      </c>
      <c r="GA84">
        <v>2.7024300000000001</v>
      </c>
      <c r="GB84">
        <v>0.26094699999999998</v>
      </c>
      <c r="GC84">
        <v>0.26574599999999998</v>
      </c>
      <c r="GD84">
        <v>0.10986700000000001</v>
      </c>
      <c r="GE84">
        <v>9.8392999999999994E-2</v>
      </c>
      <c r="GF84">
        <v>26009.200000000001</v>
      </c>
      <c r="GG84">
        <v>14246.6</v>
      </c>
      <c r="GH84">
        <v>31625.9</v>
      </c>
      <c r="GI84">
        <v>21108.3</v>
      </c>
      <c r="GJ84">
        <v>38114.6</v>
      </c>
      <c r="GK84">
        <v>32389.200000000001</v>
      </c>
      <c r="GL84">
        <v>47833.1</v>
      </c>
      <c r="GM84">
        <v>40383.800000000003</v>
      </c>
      <c r="GN84">
        <v>1.9303699999999999</v>
      </c>
      <c r="GO84">
        <v>1.93432</v>
      </c>
      <c r="GP84">
        <v>4.3898800000000002E-2</v>
      </c>
      <c r="GQ84">
        <v>0</v>
      </c>
      <c r="GR84">
        <v>27.3307</v>
      </c>
      <c r="GS84">
        <v>999.9</v>
      </c>
      <c r="GT84">
        <v>59.2</v>
      </c>
      <c r="GU84">
        <v>35.700000000000003</v>
      </c>
      <c r="GV84">
        <v>34.930900000000001</v>
      </c>
      <c r="GW84">
        <v>60.710099999999997</v>
      </c>
      <c r="GX84">
        <v>20.456700000000001</v>
      </c>
      <c r="GY84">
        <v>1</v>
      </c>
      <c r="GZ84">
        <v>0.51785099999999995</v>
      </c>
      <c r="HA84">
        <v>4.5596199999999998</v>
      </c>
      <c r="HB84">
        <v>20.1448</v>
      </c>
      <c r="HC84">
        <v>5.1970700000000001</v>
      </c>
      <c r="HD84">
        <v>11.950100000000001</v>
      </c>
      <c r="HE84">
        <v>4.9951499999999998</v>
      </c>
      <c r="HF84">
        <v>3.2909999999999999</v>
      </c>
      <c r="HG84">
        <v>9999</v>
      </c>
      <c r="HH84">
        <v>9999</v>
      </c>
      <c r="HI84">
        <v>9999</v>
      </c>
      <c r="HJ84">
        <v>999.9</v>
      </c>
      <c r="HK84">
        <v>1.875</v>
      </c>
      <c r="HL84">
        <v>1.87395</v>
      </c>
      <c r="HM84">
        <v>1.87425</v>
      </c>
      <c r="HN84">
        <v>1.87805</v>
      </c>
      <c r="HO84">
        <v>1.87164</v>
      </c>
      <c r="HP84">
        <v>1.8692299999999999</v>
      </c>
      <c r="HQ84">
        <v>1.87144</v>
      </c>
      <c r="HR84">
        <v>1.87469</v>
      </c>
      <c r="HS84">
        <v>0</v>
      </c>
      <c r="HT84">
        <v>0</v>
      </c>
      <c r="HU84">
        <v>0</v>
      </c>
      <c r="HV84">
        <v>0</v>
      </c>
      <c r="HW84" t="s">
        <v>425</v>
      </c>
      <c r="HX84" t="s">
        <v>426</v>
      </c>
      <c r="HY84" t="s">
        <v>427</v>
      </c>
      <c r="HZ84" t="s">
        <v>427</v>
      </c>
      <c r="IA84" t="s">
        <v>427</v>
      </c>
      <c r="IB84" t="s">
        <v>427</v>
      </c>
      <c r="IC84">
        <v>0</v>
      </c>
      <c r="ID84">
        <v>100</v>
      </c>
      <c r="IE84">
        <v>100</v>
      </c>
      <c r="IF84">
        <v>3.38</v>
      </c>
      <c r="IG84">
        <v>-5.9999999999999995E-4</v>
      </c>
      <c r="IH84">
        <v>3.3738095238090859</v>
      </c>
      <c r="II84">
        <v>0</v>
      </c>
      <c r="IJ84">
        <v>0</v>
      </c>
      <c r="IK84">
        <v>0</v>
      </c>
      <c r="IL84">
        <v>-6.8999999999874717E-4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0.9</v>
      </c>
      <c r="IU84">
        <v>1</v>
      </c>
      <c r="IV84">
        <v>3.3923299999999998</v>
      </c>
      <c r="IW84">
        <v>2.32666</v>
      </c>
      <c r="IX84">
        <v>1.5490699999999999</v>
      </c>
      <c r="IY84">
        <v>2.3034699999999999</v>
      </c>
      <c r="IZ84">
        <v>1.5930200000000001</v>
      </c>
      <c r="JA84">
        <v>2.3901400000000002</v>
      </c>
      <c r="JB84">
        <v>36.812899999999999</v>
      </c>
      <c r="JC84">
        <v>15.4542</v>
      </c>
      <c r="JD84">
        <v>18</v>
      </c>
      <c r="JE84">
        <v>511.31599999999997</v>
      </c>
      <c r="JF84">
        <v>491.72300000000001</v>
      </c>
      <c r="JG84">
        <v>21.2485</v>
      </c>
      <c r="JH84">
        <v>33.674700000000001</v>
      </c>
      <c r="JI84">
        <v>30.001200000000001</v>
      </c>
      <c r="JJ84">
        <v>33.856000000000002</v>
      </c>
      <c r="JK84">
        <v>33.89</v>
      </c>
      <c r="JL84">
        <v>67.941999999999993</v>
      </c>
      <c r="JM84">
        <v>46.5473</v>
      </c>
      <c r="JN84">
        <v>0</v>
      </c>
      <c r="JO84">
        <v>21.186299999999999</v>
      </c>
      <c r="JP84">
        <v>1800</v>
      </c>
      <c r="JQ84">
        <v>19.508600000000001</v>
      </c>
      <c r="JR84">
        <v>99.348699999999994</v>
      </c>
      <c r="JS84">
        <v>98.735500000000002</v>
      </c>
    </row>
    <row r="85" spans="1:279" x14ac:dyDescent="0.25">
      <c r="A85">
        <v>69</v>
      </c>
      <c r="B85">
        <v>1657391238.5999999</v>
      </c>
      <c r="C85">
        <v>13984</v>
      </c>
      <c r="D85" t="s">
        <v>770</v>
      </c>
      <c r="E85" t="s">
        <v>771</v>
      </c>
      <c r="F85" t="s">
        <v>413</v>
      </c>
      <c r="G85" t="s">
        <v>414</v>
      </c>
      <c r="H85" t="s">
        <v>512</v>
      </c>
      <c r="I85" t="s">
        <v>31</v>
      </c>
      <c r="J85" t="s">
        <v>686</v>
      </c>
      <c r="K85">
        <v>1657391238.5999999</v>
      </c>
      <c r="L85">
        <f t="shared" si="100"/>
        <v>9.3789806117669412E-3</v>
      </c>
      <c r="M85">
        <f t="shared" si="101"/>
        <v>9.3789806117669414</v>
      </c>
      <c r="N85">
        <f t="shared" si="102"/>
        <v>27.40347131627761</v>
      </c>
      <c r="O85">
        <f t="shared" si="103"/>
        <v>363.01799999999997</v>
      </c>
      <c r="P85">
        <f t="shared" si="104"/>
        <v>287.00064633606934</v>
      </c>
      <c r="Q85">
        <f t="shared" si="105"/>
        <v>28.578269308319356</v>
      </c>
      <c r="R85">
        <f t="shared" si="106"/>
        <v>36.147744962285991</v>
      </c>
      <c r="S85">
        <f t="shared" si="107"/>
        <v>0.71512213008521797</v>
      </c>
      <c r="T85">
        <f t="shared" si="108"/>
        <v>2.9141939192636404</v>
      </c>
      <c r="U85">
        <f t="shared" si="109"/>
        <v>0.6300698352821007</v>
      </c>
      <c r="V85">
        <f t="shared" si="110"/>
        <v>0.4005891548335111</v>
      </c>
      <c r="W85">
        <f t="shared" si="111"/>
        <v>289.55152784759957</v>
      </c>
      <c r="X85">
        <f t="shared" si="112"/>
        <v>27.929345322183941</v>
      </c>
      <c r="Y85">
        <f t="shared" si="113"/>
        <v>28.096599999999999</v>
      </c>
      <c r="Z85">
        <f t="shared" si="114"/>
        <v>3.8162626934810011</v>
      </c>
      <c r="AA85">
        <f t="shared" si="115"/>
        <v>60.345693286456871</v>
      </c>
      <c r="AB85">
        <f t="shared" si="116"/>
        <v>2.3801362970555995</v>
      </c>
      <c r="AC85">
        <f t="shared" si="117"/>
        <v>3.9441692810740538</v>
      </c>
      <c r="AD85">
        <f t="shared" si="118"/>
        <v>1.4361263964254016</v>
      </c>
      <c r="AE85">
        <f t="shared" si="119"/>
        <v>-413.61304497892212</v>
      </c>
      <c r="AF85">
        <f t="shared" si="120"/>
        <v>89.097093802476095</v>
      </c>
      <c r="AG85">
        <f t="shared" si="121"/>
        <v>6.6896071898179379</v>
      </c>
      <c r="AH85">
        <f t="shared" si="122"/>
        <v>-28.274816139028516</v>
      </c>
      <c r="AI85">
        <f t="shared" si="123"/>
        <v>27.40347131627761</v>
      </c>
      <c r="AJ85">
        <f t="shared" si="124"/>
        <v>9.3789806117669414</v>
      </c>
      <c r="AK85">
        <f t="shared" si="125"/>
        <v>27.471557381855305</v>
      </c>
      <c r="AL85">
        <v>405.30259382168651</v>
      </c>
      <c r="AM85">
        <v>371.91552121212101</v>
      </c>
      <c r="AN85">
        <v>-1.9408889376316811E-3</v>
      </c>
      <c r="AO85">
        <v>67.077326629916072</v>
      </c>
      <c r="AP85">
        <f t="shared" si="126"/>
        <v>9.3037242125681932</v>
      </c>
      <c r="AQ85">
        <v>12.916700499636629</v>
      </c>
      <c r="AR85">
        <v>23.909868484848481</v>
      </c>
      <c r="AS85">
        <v>-1.541726089121136E-2</v>
      </c>
      <c r="AT85">
        <v>78.205181019423009</v>
      </c>
      <c r="AU85">
        <v>0</v>
      </c>
      <c r="AV85">
        <v>0</v>
      </c>
      <c r="AW85">
        <f t="shared" si="127"/>
        <v>1</v>
      </c>
      <c r="AX85">
        <f t="shared" si="128"/>
        <v>0</v>
      </c>
      <c r="AY85">
        <f t="shared" si="129"/>
        <v>52133.995171122908</v>
      </c>
      <c r="AZ85" t="s">
        <v>418</v>
      </c>
      <c r="BA85">
        <v>10366.9</v>
      </c>
      <c r="BB85">
        <v>993.59653846153856</v>
      </c>
      <c r="BC85">
        <v>3431.87</v>
      </c>
      <c r="BD85">
        <f t="shared" si="130"/>
        <v>0.71047955241266758</v>
      </c>
      <c r="BE85">
        <v>-3.9894345373445681</v>
      </c>
      <c r="BF85" t="s">
        <v>772</v>
      </c>
      <c r="BG85">
        <v>10352.200000000001</v>
      </c>
      <c r="BH85">
        <v>932.56244000000004</v>
      </c>
      <c r="BI85">
        <v>1404.25</v>
      </c>
      <c r="BJ85">
        <f t="shared" si="131"/>
        <v>0.33589998931814136</v>
      </c>
      <c r="BK85">
        <v>0.5</v>
      </c>
      <c r="BL85">
        <f t="shared" si="132"/>
        <v>1513.1087999210361</v>
      </c>
      <c r="BM85">
        <f t="shared" si="133"/>
        <v>27.40347131627761</v>
      </c>
      <c r="BN85">
        <f t="shared" si="134"/>
        <v>254.12661486533085</v>
      </c>
      <c r="BO85">
        <f t="shared" si="135"/>
        <v>2.0747289193784654E-2</v>
      </c>
      <c r="BP85">
        <f t="shared" si="136"/>
        <v>1.4439166815025815</v>
      </c>
      <c r="BQ85">
        <f t="shared" si="137"/>
        <v>700.68133015087278</v>
      </c>
      <c r="BR85" t="s">
        <v>773</v>
      </c>
      <c r="BS85">
        <v>617.66999999999996</v>
      </c>
      <c r="BT85">
        <f t="shared" si="138"/>
        <v>617.66999999999996</v>
      </c>
      <c r="BU85">
        <f t="shared" si="139"/>
        <v>0.56014242478191201</v>
      </c>
      <c r="BV85">
        <f t="shared" si="140"/>
        <v>0.59966889572580018</v>
      </c>
      <c r="BW85">
        <f t="shared" si="141"/>
        <v>0.72049605571743303</v>
      </c>
      <c r="BX85">
        <f t="shared" si="142"/>
        <v>1.1486267721520766</v>
      </c>
      <c r="BY85">
        <f t="shared" si="143"/>
        <v>0.83158022756013827</v>
      </c>
      <c r="BZ85">
        <f t="shared" si="144"/>
        <v>0.39718250589521381</v>
      </c>
      <c r="CA85">
        <f t="shared" si="145"/>
        <v>0.60281749410478613</v>
      </c>
      <c r="CB85">
        <v>1055</v>
      </c>
      <c r="CC85">
        <v>300</v>
      </c>
      <c r="CD85">
        <v>300</v>
      </c>
      <c r="CE85">
        <v>300</v>
      </c>
      <c r="CF85">
        <v>10352.200000000001</v>
      </c>
      <c r="CG85">
        <v>1312.94</v>
      </c>
      <c r="CH85">
        <v>-7.07655E-3</v>
      </c>
      <c r="CI85">
        <v>1.94</v>
      </c>
      <c r="CJ85" t="s">
        <v>421</v>
      </c>
      <c r="CK85" t="s">
        <v>421</v>
      </c>
      <c r="CL85" t="s">
        <v>421</v>
      </c>
      <c r="CM85" t="s">
        <v>421</v>
      </c>
      <c r="CN85" t="s">
        <v>421</v>
      </c>
      <c r="CO85" t="s">
        <v>421</v>
      </c>
      <c r="CP85" t="s">
        <v>421</v>
      </c>
      <c r="CQ85" t="s">
        <v>421</v>
      </c>
      <c r="CR85" t="s">
        <v>421</v>
      </c>
      <c r="CS85" t="s">
        <v>421</v>
      </c>
      <c r="CT85">
        <f t="shared" si="146"/>
        <v>1799.91</v>
      </c>
      <c r="CU85">
        <f t="shared" si="147"/>
        <v>1513.1087999210361</v>
      </c>
      <c r="CV85">
        <f t="shared" si="148"/>
        <v>0.84065803285777396</v>
      </c>
      <c r="CW85">
        <f t="shared" si="149"/>
        <v>0.16087000341550386</v>
      </c>
      <c r="CX85">
        <v>6</v>
      </c>
      <c r="CY85">
        <v>0.5</v>
      </c>
      <c r="CZ85" t="s">
        <v>422</v>
      </c>
      <c r="DA85">
        <v>2</v>
      </c>
      <c r="DB85" t="b">
        <v>0</v>
      </c>
      <c r="DC85">
        <v>1657391238.5999999</v>
      </c>
      <c r="DD85">
        <v>363.01799999999997</v>
      </c>
      <c r="DE85">
        <v>399.988</v>
      </c>
      <c r="DF85">
        <v>23.902799999999999</v>
      </c>
      <c r="DG85">
        <v>12.917</v>
      </c>
      <c r="DH85">
        <v>363.01600000000002</v>
      </c>
      <c r="DI85">
        <v>24.0425</v>
      </c>
      <c r="DJ85">
        <v>499.99799999999999</v>
      </c>
      <c r="DK85">
        <v>99.475399999999993</v>
      </c>
      <c r="DL85">
        <v>0.100227</v>
      </c>
      <c r="DM85">
        <v>28.663699999999999</v>
      </c>
      <c r="DN85">
        <v>28.096599999999999</v>
      </c>
      <c r="DO85">
        <v>999.9</v>
      </c>
      <c r="DP85">
        <v>0</v>
      </c>
      <c r="DQ85">
        <v>0</v>
      </c>
      <c r="DR85">
        <v>9965</v>
      </c>
      <c r="DS85">
        <v>0</v>
      </c>
      <c r="DT85">
        <v>1915.7</v>
      </c>
      <c r="DU85">
        <v>-36.970199999999998</v>
      </c>
      <c r="DV85">
        <v>371.90699999999998</v>
      </c>
      <c r="DW85">
        <v>405.22199999999998</v>
      </c>
      <c r="DX85">
        <v>10.985799999999999</v>
      </c>
      <c r="DY85">
        <v>399.988</v>
      </c>
      <c r="DZ85">
        <v>12.917</v>
      </c>
      <c r="EA85">
        <v>2.3777400000000002</v>
      </c>
      <c r="EB85">
        <v>1.2849299999999999</v>
      </c>
      <c r="EC85">
        <v>20.213000000000001</v>
      </c>
      <c r="ED85">
        <v>10.623699999999999</v>
      </c>
      <c r="EE85">
        <v>1799.91</v>
      </c>
      <c r="EF85">
        <v>0.97800600000000004</v>
      </c>
      <c r="EG85">
        <v>2.1994400000000001E-2</v>
      </c>
      <c r="EH85">
        <v>0</v>
      </c>
      <c r="EI85">
        <v>931.68399999999997</v>
      </c>
      <c r="EJ85">
        <v>5.0001199999999999</v>
      </c>
      <c r="EK85">
        <v>16922</v>
      </c>
      <c r="EL85">
        <v>14417.2</v>
      </c>
      <c r="EM85">
        <v>47.686999999999998</v>
      </c>
      <c r="EN85">
        <v>47.875</v>
      </c>
      <c r="EO85">
        <v>47.75</v>
      </c>
      <c r="EP85">
        <v>48.561999999999998</v>
      </c>
      <c r="EQ85">
        <v>49.311999999999998</v>
      </c>
      <c r="ER85">
        <v>1755.43</v>
      </c>
      <c r="ES85">
        <v>39.479999999999997</v>
      </c>
      <c r="ET85">
        <v>0</v>
      </c>
      <c r="EU85">
        <v>1737.7999999523161</v>
      </c>
      <c r="EV85">
        <v>0</v>
      </c>
      <c r="EW85">
        <v>932.56244000000004</v>
      </c>
      <c r="EX85">
        <v>-6.6289230828234489</v>
      </c>
      <c r="EY85">
        <v>-196.76923158591421</v>
      </c>
      <c r="EZ85">
        <v>16946.295999999998</v>
      </c>
      <c r="FA85">
        <v>15</v>
      </c>
      <c r="FB85">
        <v>1657391200.5</v>
      </c>
      <c r="FC85" t="s">
        <v>774</v>
      </c>
      <c r="FD85">
        <v>1657391193</v>
      </c>
      <c r="FE85">
        <v>1657391200.5</v>
      </c>
      <c r="FF85">
        <v>80</v>
      </c>
      <c r="FG85">
        <v>0.155</v>
      </c>
      <c r="FH85">
        <v>-2.1999999999999999E-2</v>
      </c>
      <c r="FI85">
        <v>1E-3</v>
      </c>
      <c r="FJ85">
        <v>-0.14000000000000001</v>
      </c>
      <c r="FK85">
        <v>400</v>
      </c>
      <c r="FL85">
        <v>13</v>
      </c>
      <c r="FM85">
        <v>0.05</v>
      </c>
      <c r="FN85">
        <v>0.01</v>
      </c>
      <c r="FO85">
        <v>-37.000443902439017</v>
      </c>
      <c r="FP85">
        <v>1.5765936820466921E-2</v>
      </c>
      <c r="FQ85">
        <v>5.8890506290168947E-2</v>
      </c>
      <c r="FR85">
        <v>1</v>
      </c>
      <c r="FS85">
        <v>11.05225853658537</v>
      </c>
      <c r="FT85">
        <v>6.3319208656389403E-2</v>
      </c>
      <c r="FU85">
        <v>3.5591921360768053E-2</v>
      </c>
      <c r="FV85">
        <v>1</v>
      </c>
      <c r="FW85">
        <v>2</v>
      </c>
      <c r="FX85">
        <v>2</v>
      </c>
      <c r="FY85" t="s">
        <v>424</v>
      </c>
      <c r="FZ85">
        <v>2.9319600000000001</v>
      </c>
      <c r="GA85">
        <v>2.7028500000000002</v>
      </c>
      <c r="GB85">
        <v>9.0148099999999995E-2</v>
      </c>
      <c r="GC85">
        <v>9.7800200000000004E-2</v>
      </c>
      <c r="GD85">
        <v>0.114607</v>
      </c>
      <c r="GE85">
        <v>7.3127200000000003E-2</v>
      </c>
      <c r="GF85">
        <v>31991.1</v>
      </c>
      <c r="GG85">
        <v>17491.400000000001</v>
      </c>
      <c r="GH85">
        <v>31584.1</v>
      </c>
      <c r="GI85">
        <v>21084</v>
      </c>
      <c r="GJ85">
        <v>37862.199999999997</v>
      </c>
      <c r="GK85">
        <v>33258.400000000001</v>
      </c>
      <c r="GL85">
        <v>47772.800000000003</v>
      </c>
      <c r="GM85">
        <v>40338.400000000001</v>
      </c>
      <c r="GN85">
        <v>1.9294</v>
      </c>
      <c r="GO85">
        <v>1.9057200000000001</v>
      </c>
      <c r="GP85">
        <v>-1.7136300000000001E-4</v>
      </c>
      <c r="GQ85">
        <v>0</v>
      </c>
      <c r="GR85">
        <v>28.099399999999999</v>
      </c>
      <c r="GS85">
        <v>999.9</v>
      </c>
      <c r="GT85">
        <v>58.4</v>
      </c>
      <c r="GU85">
        <v>36.200000000000003</v>
      </c>
      <c r="GV85">
        <v>35.4268</v>
      </c>
      <c r="GW85">
        <v>61.472099999999998</v>
      </c>
      <c r="GX85">
        <v>20.640999999999998</v>
      </c>
      <c r="GY85">
        <v>1</v>
      </c>
      <c r="GZ85">
        <v>0.57852400000000004</v>
      </c>
      <c r="HA85">
        <v>4.9357800000000003</v>
      </c>
      <c r="HB85">
        <v>20.075700000000001</v>
      </c>
      <c r="HC85">
        <v>5.1973700000000003</v>
      </c>
      <c r="HD85">
        <v>11.950100000000001</v>
      </c>
      <c r="HE85">
        <v>4.9953000000000003</v>
      </c>
      <c r="HF85">
        <v>3.2909999999999999</v>
      </c>
      <c r="HG85">
        <v>9999</v>
      </c>
      <c r="HH85">
        <v>9999</v>
      </c>
      <c r="HI85">
        <v>9999</v>
      </c>
      <c r="HJ85">
        <v>999.9</v>
      </c>
      <c r="HK85">
        <v>1.87592</v>
      </c>
      <c r="HL85">
        <v>1.8749</v>
      </c>
      <c r="HM85">
        <v>1.8752599999999999</v>
      </c>
      <c r="HN85">
        <v>1.8789800000000001</v>
      </c>
      <c r="HO85">
        <v>1.87256</v>
      </c>
      <c r="HP85">
        <v>1.87026</v>
      </c>
      <c r="HQ85">
        <v>1.8724000000000001</v>
      </c>
      <c r="HR85">
        <v>1.87561</v>
      </c>
      <c r="HS85">
        <v>0</v>
      </c>
      <c r="HT85">
        <v>0</v>
      </c>
      <c r="HU85">
        <v>0</v>
      </c>
      <c r="HV85">
        <v>0</v>
      </c>
      <c r="HW85" t="s">
        <v>425</v>
      </c>
      <c r="HX85" t="s">
        <v>426</v>
      </c>
      <c r="HY85" t="s">
        <v>427</v>
      </c>
      <c r="HZ85" t="s">
        <v>427</v>
      </c>
      <c r="IA85" t="s">
        <v>427</v>
      </c>
      <c r="IB85" t="s">
        <v>427</v>
      </c>
      <c r="IC85">
        <v>0</v>
      </c>
      <c r="ID85">
        <v>100</v>
      </c>
      <c r="IE85">
        <v>100</v>
      </c>
      <c r="IF85">
        <v>2E-3</v>
      </c>
      <c r="IG85">
        <v>-0.13969999999999999</v>
      </c>
      <c r="IH85">
        <v>1.350000000002183E-3</v>
      </c>
      <c r="II85">
        <v>0</v>
      </c>
      <c r="IJ85">
        <v>0</v>
      </c>
      <c r="IK85">
        <v>0</v>
      </c>
      <c r="IL85">
        <v>-0.13968571428571511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0.8</v>
      </c>
      <c r="IU85">
        <v>0.6</v>
      </c>
      <c r="IV85">
        <v>0.99731400000000003</v>
      </c>
      <c r="IW85">
        <v>2.3815900000000001</v>
      </c>
      <c r="IX85">
        <v>1.5490699999999999</v>
      </c>
      <c r="IY85">
        <v>2.3046899999999999</v>
      </c>
      <c r="IZ85">
        <v>1.5918000000000001</v>
      </c>
      <c r="JA85">
        <v>2.35107</v>
      </c>
      <c r="JB85">
        <v>38.994</v>
      </c>
      <c r="JC85">
        <v>23.8949</v>
      </c>
      <c r="JD85">
        <v>18</v>
      </c>
      <c r="JE85">
        <v>514.11800000000005</v>
      </c>
      <c r="JF85">
        <v>475.19</v>
      </c>
      <c r="JG85">
        <v>22.183800000000002</v>
      </c>
      <c r="JH85">
        <v>34.224600000000002</v>
      </c>
      <c r="JI85">
        <v>30.0015</v>
      </c>
      <c r="JJ85">
        <v>34.302599999999998</v>
      </c>
      <c r="JK85">
        <v>34.311100000000003</v>
      </c>
      <c r="JL85">
        <v>20.012799999999999</v>
      </c>
      <c r="JM85">
        <v>62.544800000000002</v>
      </c>
      <c r="JN85">
        <v>0</v>
      </c>
      <c r="JO85">
        <v>22.1648</v>
      </c>
      <c r="JP85">
        <v>400</v>
      </c>
      <c r="JQ85">
        <v>13.0473</v>
      </c>
      <c r="JR85">
        <v>99.2209</v>
      </c>
      <c r="JS85">
        <v>98.623699999999999</v>
      </c>
    </row>
    <row r="86" spans="1:279" x14ac:dyDescent="0.25">
      <c r="A86">
        <v>70</v>
      </c>
      <c r="B86">
        <v>1657391374.5999999</v>
      </c>
      <c r="C86">
        <v>14120</v>
      </c>
      <c r="D86" t="s">
        <v>775</v>
      </c>
      <c r="E86" t="s">
        <v>776</v>
      </c>
      <c r="F86" t="s">
        <v>413</v>
      </c>
      <c r="G86" t="s">
        <v>414</v>
      </c>
      <c r="H86" t="s">
        <v>512</v>
      </c>
      <c r="I86" t="s">
        <v>31</v>
      </c>
      <c r="J86" t="s">
        <v>686</v>
      </c>
      <c r="K86">
        <v>1657391374.5999999</v>
      </c>
      <c r="L86">
        <f t="shared" si="100"/>
        <v>9.112317897035014E-3</v>
      </c>
      <c r="M86">
        <f t="shared" si="101"/>
        <v>9.1123178970350143</v>
      </c>
      <c r="N86">
        <f t="shared" si="102"/>
        <v>20.695814876970271</v>
      </c>
      <c r="O86">
        <f t="shared" si="103"/>
        <v>272.19200000000001</v>
      </c>
      <c r="P86">
        <f t="shared" si="104"/>
        <v>213.11843130320108</v>
      </c>
      <c r="Q86">
        <f t="shared" si="105"/>
        <v>21.222514966076233</v>
      </c>
      <c r="R86">
        <f t="shared" si="106"/>
        <v>27.105111267583997</v>
      </c>
      <c r="S86">
        <f t="shared" si="107"/>
        <v>0.68950232461418726</v>
      </c>
      <c r="T86">
        <f t="shared" si="108"/>
        <v>2.9219628040251902</v>
      </c>
      <c r="U86">
        <f t="shared" si="109"/>
        <v>0.61025932754765233</v>
      </c>
      <c r="V86">
        <f t="shared" si="110"/>
        <v>0.38777014571328139</v>
      </c>
      <c r="W86">
        <f t="shared" si="111"/>
        <v>289.56385784752831</v>
      </c>
      <c r="X86">
        <f t="shared" si="112"/>
        <v>27.730747603555887</v>
      </c>
      <c r="Y86">
        <f t="shared" si="113"/>
        <v>27.997900000000001</v>
      </c>
      <c r="Z86">
        <f t="shared" si="114"/>
        <v>3.7943751294874057</v>
      </c>
      <c r="AA86">
        <f t="shared" si="115"/>
        <v>60.608556835712832</v>
      </c>
      <c r="AB86">
        <f t="shared" si="116"/>
        <v>2.35334448489</v>
      </c>
      <c r="AC86">
        <f t="shared" si="117"/>
        <v>3.8828584737119516</v>
      </c>
      <c r="AD86">
        <f t="shared" si="118"/>
        <v>1.4410306445974057</v>
      </c>
      <c r="AE86">
        <f t="shared" si="119"/>
        <v>-401.8532192592441</v>
      </c>
      <c r="AF86">
        <f t="shared" si="120"/>
        <v>62.381428041479573</v>
      </c>
      <c r="AG86">
        <f t="shared" si="121"/>
        <v>4.6627184496552587</v>
      </c>
      <c r="AH86">
        <f t="shared" si="122"/>
        <v>-45.24521492058097</v>
      </c>
      <c r="AI86">
        <f t="shared" si="123"/>
        <v>20.695814876970271</v>
      </c>
      <c r="AJ86">
        <f t="shared" si="124"/>
        <v>9.1123178970350143</v>
      </c>
      <c r="AK86">
        <f t="shared" si="125"/>
        <v>20.709798269874298</v>
      </c>
      <c r="AL86">
        <v>303.95785862517329</v>
      </c>
      <c r="AM86">
        <v>278.78812727272719</v>
      </c>
      <c r="AN86">
        <v>-8.1747378555583749E-4</v>
      </c>
      <c r="AO86">
        <v>67.077646392608983</v>
      </c>
      <c r="AP86">
        <f t="shared" si="126"/>
        <v>9.0755870139141024</v>
      </c>
      <c r="AQ86">
        <v>12.95842451547737</v>
      </c>
      <c r="AR86">
        <v>23.634672727272712</v>
      </c>
      <c r="AS86">
        <v>-7.1871897372635767E-3</v>
      </c>
      <c r="AT86">
        <v>78.206200736843655</v>
      </c>
      <c r="AU86">
        <v>0</v>
      </c>
      <c r="AV86">
        <v>0</v>
      </c>
      <c r="AW86">
        <f t="shared" si="127"/>
        <v>1</v>
      </c>
      <c r="AX86">
        <f t="shared" si="128"/>
        <v>0</v>
      </c>
      <c r="AY86">
        <f t="shared" si="129"/>
        <v>52403.436061525652</v>
      </c>
      <c r="AZ86" t="s">
        <v>418</v>
      </c>
      <c r="BA86">
        <v>10366.9</v>
      </c>
      <c r="BB86">
        <v>993.59653846153856</v>
      </c>
      <c r="BC86">
        <v>3431.87</v>
      </c>
      <c r="BD86">
        <f t="shared" si="130"/>
        <v>0.71047955241266758</v>
      </c>
      <c r="BE86">
        <v>-3.9894345373445681</v>
      </c>
      <c r="BF86" t="s">
        <v>777</v>
      </c>
      <c r="BG86">
        <v>10348.6</v>
      </c>
      <c r="BH86">
        <v>880.74511999999993</v>
      </c>
      <c r="BI86">
        <v>1278.53</v>
      </c>
      <c r="BJ86">
        <f t="shared" si="131"/>
        <v>0.31112674712364985</v>
      </c>
      <c r="BK86">
        <v>0.5</v>
      </c>
      <c r="BL86">
        <f t="shared" si="132"/>
        <v>1513.1681999209991</v>
      </c>
      <c r="BM86">
        <f t="shared" si="133"/>
        <v>20.695814876970271</v>
      </c>
      <c r="BN86">
        <f t="shared" si="134"/>
        <v>235.39354994618455</v>
      </c>
      <c r="BO86">
        <f t="shared" si="135"/>
        <v>1.6313618945734937E-2</v>
      </c>
      <c r="BP86">
        <f t="shared" si="136"/>
        <v>1.6842311091644311</v>
      </c>
      <c r="BQ86">
        <f t="shared" si="137"/>
        <v>667.91047191682514</v>
      </c>
      <c r="BR86" t="s">
        <v>778</v>
      </c>
      <c r="BS86">
        <v>602.37</v>
      </c>
      <c r="BT86">
        <f t="shared" si="138"/>
        <v>602.37</v>
      </c>
      <c r="BU86">
        <f t="shared" si="139"/>
        <v>0.52885735962394309</v>
      </c>
      <c r="BV86">
        <f t="shared" si="140"/>
        <v>0.58829992901088513</v>
      </c>
      <c r="BW86">
        <f t="shared" si="141"/>
        <v>0.76103198444954945</v>
      </c>
      <c r="BX86">
        <f t="shared" si="142"/>
        <v>1.3960623573384887</v>
      </c>
      <c r="BY86">
        <f t="shared" si="143"/>
        <v>0.88314130222346809</v>
      </c>
      <c r="BZ86">
        <f t="shared" si="144"/>
        <v>0.40235729973535012</v>
      </c>
      <c r="CA86">
        <f t="shared" si="145"/>
        <v>0.59764270026464983</v>
      </c>
      <c r="CB86">
        <v>1057</v>
      </c>
      <c r="CC86">
        <v>300</v>
      </c>
      <c r="CD86">
        <v>300</v>
      </c>
      <c r="CE86">
        <v>300</v>
      </c>
      <c r="CF86">
        <v>10348.6</v>
      </c>
      <c r="CG86">
        <v>1205.24</v>
      </c>
      <c r="CH86">
        <v>-7.0735199999999998E-3</v>
      </c>
      <c r="CI86">
        <v>1.71</v>
      </c>
      <c r="CJ86" t="s">
        <v>421</v>
      </c>
      <c r="CK86" t="s">
        <v>421</v>
      </c>
      <c r="CL86" t="s">
        <v>421</v>
      </c>
      <c r="CM86" t="s">
        <v>421</v>
      </c>
      <c r="CN86" t="s">
        <v>421</v>
      </c>
      <c r="CO86" t="s">
        <v>421</v>
      </c>
      <c r="CP86" t="s">
        <v>421</v>
      </c>
      <c r="CQ86" t="s">
        <v>421</v>
      </c>
      <c r="CR86" t="s">
        <v>421</v>
      </c>
      <c r="CS86" t="s">
        <v>421</v>
      </c>
      <c r="CT86">
        <f t="shared" si="146"/>
        <v>1799.98</v>
      </c>
      <c r="CU86">
        <f t="shared" si="147"/>
        <v>1513.1681999209991</v>
      </c>
      <c r="CV86">
        <f t="shared" si="148"/>
        <v>0.84065834060433953</v>
      </c>
      <c r="CW86">
        <f t="shared" si="149"/>
        <v>0.16087059736637535</v>
      </c>
      <c r="CX86">
        <v>6</v>
      </c>
      <c r="CY86">
        <v>0.5</v>
      </c>
      <c r="CZ86" t="s">
        <v>422</v>
      </c>
      <c r="DA86">
        <v>2</v>
      </c>
      <c r="DB86" t="b">
        <v>0</v>
      </c>
      <c r="DC86">
        <v>1657391374.5999999</v>
      </c>
      <c r="DD86">
        <v>272.19200000000001</v>
      </c>
      <c r="DE86">
        <v>299.99900000000002</v>
      </c>
      <c r="DF86">
        <v>23.6325</v>
      </c>
      <c r="DG86">
        <v>12.957800000000001</v>
      </c>
      <c r="DH86">
        <v>272.416</v>
      </c>
      <c r="DI86">
        <v>23.771599999999999</v>
      </c>
      <c r="DJ86">
        <v>500.07799999999997</v>
      </c>
      <c r="DK86">
        <v>99.480599999999995</v>
      </c>
      <c r="DL86">
        <v>0.10025199999999999</v>
      </c>
      <c r="DM86">
        <v>28.393899999999999</v>
      </c>
      <c r="DN86">
        <v>27.997900000000001</v>
      </c>
      <c r="DO86">
        <v>999.9</v>
      </c>
      <c r="DP86">
        <v>0</v>
      </c>
      <c r="DQ86">
        <v>0</v>
      </c>
      <c r="DR86">
        <v>10008.799999999999</v>
      </c>
      <c r="DS86">
        <v>0</v>
      </c>
      <c r="DT86">
        <v>1964.31</v>
      </c>
      <c r="DU86">
        <v>-27.8066</v>
      </c>
      <c r="DV86">
        <v>278.78100000000001</v>
      </c>
      <c r="DW86">
        <v>303.93700000000001</v>
      </c>
      <c r="DX86">
        <v>10.6747</v>
      </c>
      <c r="DY86">
        <v>299.99900000000002</v>
      </c>
      <c r="DZ86">
        <v>12.957800000000001</v>
      </c>
      <c r="EA86">
        <v>2.3509799999999998</v>
      </c>
      <c r="EB86">
        <v>1.28905</v>
      </c>
      <c r="EC86">
        <v>20.03</v>
      </c>
      <c r="ED86">
        <v>10.671799999999999</v>
      </c>
      <c r="EE86">
        <v>1799.98</v>
      </c>
      <c r="EF86">
        <v>0.97799499999999995</v>
      </c>
      <c r="EG86">
        <v>2.2005E-2</v>
      </c>
      <c r="EH86">
        <v>0</v>
      </c>
      <c r="EI86">
        <v>880.76499999999999</v>
      </c>
      <c r="EJ86">
        <v>5.0001199999999999</v>
      </c>
      <c r="EK86">
        <v>15999.9</v>
      </c>
      <c r="EL86">
        <v>14417.7</v>
      </c>
      <c r="EM86">
        <v>48.061999999999998</v>
      </c>
      <c r="EN86">
        <v>48.311999999999998</v>
      </c>
      <c r="EO86">
        <v>47.875</v>
      </c>
      <c r="EP86">
        <v>48.811999999999998</v>
      </c>
      <c r="EQ86">
        <v>49.625</v>
      </c>
      <c r="ER86">
        <v>1755.48</v>
      </c>
      <c r="ES86">
        <v>39.5</v>
      </c>
      <c r="ET86">
        <v>0</v>
      </c>
      <c r="EU86">
        <v>135.39999985694891</v>
      </c>
      <c r="EV86">
        <v>0</v>
      </c>
      <c r="EW86">
        <v>880.74511999999993</v>
      </c>
      <c r="EX86">
        <v>-1.7183077074346631</v>
      </c>
      <c r="EY86">
        <v>-43.6615384727587</v>
      </c>
      <c r="EZ86">
        <v>16009.884</v>
      </c>
      <c r="FA86">
        <v>15</v>
      </c>
      <c r="FB86">
        <v>1657391331.0999999</v>
      </c>
      <c r="FC86" t="s">
        <v>779</v>
      </c>
      <c r="FD86">
        <v>1657391315.0999999</v>
      </c>
      <c r="FE86">
        <v>1657391331.0999999</v>
      </c>
      <c r="FF86">
        <v>81</v>
      </c>
      <c r="FG86">
        <v>-0.22500000000000001</v>
      </c>
      <c r="FH86">
        <v>1E-3</v>
      </c>
      <c r="FI86">
        <v>-0.224</v>
      </c>
      <c r="FJ86">
        <v>-0.13900000000000001</v>
      </c>
      <c r="FK86">
        <v>300</v>
      </c>
      <c r="FL86">
        <v>13</v>
      </c>
      <c r="FM86">
        <v>0.04</v>
      </c>
      <c r="FN86">
        <v>0.01</v>
      </c>
      <c r="FO86">
        <v>-27.84641219512195</v>
      </c>
      <c r="FP86">
        <v>0.1323282229964344</v>
      </c>
      <c r="FQ86">
        <v>7.0165512323161025E-2</v>
      </c>
      <c r="FR86">
        <v>1</v>
      </c>
      <c r="FS86">
        <v>10.716465853658541</v>
      </c>
      <c r="FT86">
        <v>3.9804878048785651E-2</v>
      </c>
      <c r="FU86">
        <v>4.1747554972985983E-2</v>
      </c>
      <c r="FV86">
        <v>1</v>
      </c>
      <c r="FW86">
        <v>2</v>
      </c>
      <c r="FX86">
        <v>2</v>
      </c>
      <c r="FY86" t="s">
        <v>424</v>
      </c>
      <c r="FZ86">
        <v>2.9319799999999998</v>
      </c>
      <c r="GA86">
        <v>2.7032500000000002</v>
      </c>
      <c r="GB86">
        <v>7.1218199999999995E-2</v>
      </c>
      <c r="GC86">
        <v>7.7748700000000004E-2</v>
      </c>
      <c r="GD86">
        <v>0.113645</v>
      </c>
      <c r="GE86">
        <v>7.3268299999999995E-2</v>
      </c>
      <c r="GF86">
        <v>32641.8</v>
      </c>
      <c r="GG86">
        <v>17872.8</v>
      </c>
      <c r="GH86">
        <v>31570.6</v>
      </c>
      <c r="GI86">
        <v>21076.1</v>
      </c>
      <c r="GJ86">
        <v>37888.5</v>
      </c>
      <c r="GK86">
        <v>33240.5</v>
      </c>
      <c r="GL86">
        <v>47753.1</v>
      </c>
      <c r="GM86">
        <v>40323.599999999999</v>
      </c>
      <c r="GN86">
        <v>1.92743</v>
      </c>
      <c r="GO86">
        <v>1.90167</v>
      </c>
      <c r="GP86">
        <v>-1.58325E-3</v>
      </c>
      <c r="GQ86">
        <v>0</v>
      </c>
      <c r="GR86">
        <v>28.023800000000001</v>
      </c>
      <c r="GS86">
        <v>999.9</v>
      </c>
      <c r="GT86">
        <v>58.3</v>
      </c>
      <c r="GU86">
        <v>36.299999999999997</v>
      </c>
      <c r="GV86">
        <v>35.561</v>
      </c>
      <c r="GW86">
        <v>60.892099999999999</v>
      </c>
      <c r="GX86">
        <v>20.600999999999999</v>
      </c>
      <c r="GY86">
        <v>1</v>
      </c>
      <c r="GZ86">
        <v>0.59844799999999998</v>
      </c>
      <c r="HA86">
        <v>4.7126599999999996</v>
      </c>
      <c r="HB86">
        <v>20.083300000000001</v>
      </c>
      <c r="HC86">
        <v>5.1964699999999997</v>
      </c>
      <c r="HD86">
        <v>11.950100000000001</v>
      </c>
      <c r="HE86">
        <v>4.9948499999999996</v>
      </c>
      <c r="HF86">
        <v>3.2909999999999999</v>
      </c>
      <c r="HG86">
        <v>9999</v>
      </c>
      <c r="HH86">
        <v>9999</v>
      </c>
      <c r="HI86">
        <v>9999</v>
      </c>
      <c r="HJ86">
        <v>999.9</v>
      </c>
      <c r="HK86">
        <v>1.8759600000000001</v>
      </c>
      <c r="HL86">
        <v>1.8749400000000001</v>
      </c>
      <c r="HM86">
        <v>1.87531</v>
      </c>
      <c r="HN86">
        <v>1.87897</v>
      </c>
      <c r="HO86">
        <v>1.8725700000000001</v>
      </c>
      <c r="HP86">
        <v>1.8702700000000001</v>
      </c>
      <c r="HQ86">
        <v>1.8724099999999999</v>
      </c>
      <c r="HR86">
        <v>1.87561</v>
      </c>
      <c r="HS86">
        <v>0</v>
      </c>
      <c r="HT86">
        <v>0</v>
      </c>
      <c r="HU86">
        <v>0</v>
      </c>
      <c r="HV86">
        <v>0</v>
      </c>
      <c r="HW86" t="s">
        <v>425</v>
      </c>
      <c r="HX86" t="s">
        <v>426</v>
      </c>
      <c r="HY86" t="s">
        <v>427</v>
      </c>
      <c r="HZ86" t="s">
        <v>427</v>
      </c>
      <c r="IA86" t="s">
        <v>427</v>
      </c>
      <c r="IB86" t="s">
        <v>427</v>
      </c>
      <c r="IC86">
        <v>0</v>
      </c>
      <c r="ID86">
        <v>100</v>
      </c>
      <c r="IE86">
        <v>100</v>
      </c>
      <c r="IF86">
        <v>-0.224</v>
      </c>
      <c r="IG86">
        <v>-0.1391</v>
      </c>
      <c r="IH86">
        <v>-0.2237500000000523</v>
      </c>
      <c r="II86">
        <v>0</v>
      </c>
      <c r="IJ86">
        <v>0</v>
      </c>
      <c r="IK86">
        <v>0</v>
      </c>
      <c r="IL86">
        <v>-0.1390450000000012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1</v>
      </c>
      <c r="IU86">
        <v>0.7</v>
      </c>
      <c r="IV86">
        <v>0.79223600000000005</v>
      </c>
      <c r="IW86">
        <v>2.3950200000000001</v>
      </c>
      <c r="IX86">
        <v>1.5490699999999999</v>
      </c>
      <c r="IY86">
        <v>2.3046899999999999</v>
      </c>
      <c r="IZ86">
        <v>1.5918000000000001</v>
      </c>
      <c r="JA86">
        <v>2.2753899999999998</v>
      </c>
      <c r="JB86">
        <v>39.118000000000002</v>
      </c>
      <c r="JC86">
        <v>23.886099999999999</v>
      </c>
      <c r="JD86">
        <v>18</v>
      </c>
      <c r="JE86">
        <v>514.29300000000001</v>
      </c>
      <c r="JF86">
        <v>473.81900000000002</v>
      </c>
      <c r="JG86">
        <v>21.492999999999999</v>
      </c>
      <c r="JH86">
        <v>34.439100000000003</v>
      </c>
      <c r="JI86">
        <v>30.000699999999998</v>
      </c>
      <c r="JJ86">
        <v>34.4953</v>
      </c>
      <c r="JK86">
        <v>34.499099999999999</v>
      </c>
      <c r="JL86">
        <v>15.896800000000001</v>
      </c>
      <c r="JM86">
        <v>62.846200000000003</v>
      </c>
      <c r="JN86">
        <v>0</v>
      </c>
      <c r="JO86">
        <v>21.492100000000001</v>
      </c>
      <c r="JP86">
        <v>300</v>
      </c>
      <c r="JQ86">
        <v>12.8467</v>
      </c>
      <c r="JR86">
        <v>99.179400000000001</v>
      </c>
      <c r="JS86">
        <v>98.587199999999996</v>
      </c>
    </row>
    <row r="87" spans="1:279" x14ac:dyDescent="0.25">
      <c r="A87">
        <v>71</v>
      </c>
      <c r="B87">
        <v>1657391514.0999999</v>
      </c>
      <c r="C87">
        <v>14259.5</v>
      </c>
      <c r="D87" t="s">
        <v>780</v>
      </c>
      <c r="E87" t="s">
        <v>781</v>
      </c>
      <c r="F87" t="s">
        <v>413</v>
      </c>
      <c r="G87" t="s">
        <v>414</v>
      </c>
      <c r="H87" t="s">
        <v>512</v>
      </c>
      <c r="I87" t="s">
        <v>31</v>
      </c>
      <c r="J87" t="s">
        <v>686</v>
      </c>
      <c r="K87">
        <v>1657391514.0999999</v>
      </c>
      <c r="L87">
        <f t="shared" si="100"/>
        <v>8.7755290801173249E-3</v>
      </c>
      <c r="M87">
        <f t="shared" si="101"/>
        <v>8.7755290801173249</v>
      </c>
      <c r="N87">
        <f t="shared" si="102"/>
        <v>12.356341821702621</v>
      </c>
      <c r="O87">
        <f t="shared" si="103"/>
        <v>183.21100000000001</v>
      </c>
      <c r="P87">
        <f t="shared" si="104"/>
        <v>145.3226611819945</v>
      </c>
      <c r="Q87">
        <f t="shared" si="105"/>
        <v>14.471472591798415</v>
      </c>
      <c r="R87">
        <f t="shared" si="106"/>
        <v>18.244456462957203</v>
      </c>
      <c r="S87">
        <f t="shared" si="107"/>
        <v>0.6431889135266331</v>
      </c>
      <c r="T87">
        <f t="shared" si="108"/>
        <v>2.9232788032215957</v>
      </c>
      <c r="U87">
        <f t="shared" si="109"/>
        <v>0.5736886927539826</v>
      </c>
      <c r="V87">
        <f t="shared" si="110"/>
        <v>0.36417194843853989</v>
      </c>
      <c r="W87">
        <f t="shared" si="111"/>
        <v>289.57604684757365</v>
      </c>
      <c r="X87">
        <f t="shared" si="112"/>
        <v>27.743845127997304</v>
      </c>
      <c r="Y87">
        <f t="shared" si="113"/>
        <v>28.058800000000002</v>
      </c>
      <c r="Z87">
        <f t="shared" si="114"/>
        <v>3.8078672428968163</v>
      </c>
      <c r="AA87">
        <f t="shared" si="115"/>
        <v>60.309462172520746</v>
      </c>
      <c r="AB87">
        <f t="shared" si="116"/>
        <v>2.3315553181601998</v>
      </c>
      <c r="AC87">
        <f t="shared" si="117"/>
        <v>3.8659859235530436</v>
      </c>
      <c r="AD87">
        <f t="shared" si="118"/>
        <v>1.4763119247366165</v>
      </c>
      <c r="AE87">
        <f t="shared" si="119"/>
        <v>-387.00083243317403</v>
      </c>
      <c r="AF87">
        <f t="shared" si="120"/>
        <v>41.007469739580969</v>
      </c>
      <c r="AG87">
        <f t="shared" si="121"/>
        <v>3.0635213512855413</v>
      </c>
      <c r="AH87">
        <f t="shared" si="122"/>
        <v>-53.353794494733862</v>
      </c>
      <c r="AI87">
        <f t="shared" si="123"/>
        <v>12.356341821702621</v>
      </c>
      <c r="AJ87">
        <f t="shared" si="124"/>
        <v>8.7755290801173249</v>
      </c>
      <c r="AK87">
        <f t="shared" si="125"/>
        <v>12.380191359688704</v>
      </c>
      <c r="AL87">
        <v>202.6698486122562</v>
      </c>
      <c r="AM87">
        <v>187.615703030303</v>
      </c>
      <c r="AN87">
        <v>2.0685995894515551E-4</v>
      </c>
      <c r="AO87">
        <v>67.07566883772931</v>
      </c>
      <c r="AP87">
        <f t="shared" si="126"/>
        <v>8.7362793122251947</v>
      </c>
      <c r="AQ87">
        <v>13.1282398301872</v>
      </c>
      <c r="AR87">
        <v>23.41847393939393</v>
      </c>
      <c r="AS87">
        <v>-8.5029920927220913E-3</v>
      </c>
      <c r="AT87">
        <v>78.199889894180771</v>
      </c>
      <c r="AU87">
        <v>0</v>
      </c>
      <c r="AV87">
        <v>0</v>
      </c>
      <c r="AW87">
        <f t="shared" si="127"/>
        <v>1</v>
      </c>
      <c r="AX87">
        <f t="shared" si="128"/>
        <v>0</v>
      </c>
      <c r="AY87">
        <f t="shared" si="129"/>
        <v>52454.252785103388</v>
      </c>
      <c r="AZ87" t="s">
        <v>418</v>
      </c>
      <c r="BA87">
        <v>10366.9</v>
      </c>
      <c r="BB87">
        <v>993.59653846153856</v>
      </c>
      <c r="BC87">
        <v>3431.87</v>
      </c>
      <c r="BD87">
        <f t="shared" si="130"/>
        <v>0.71047955241266758</v>
      </c>
      <c r="BE87">
        <v>-3.9894345373445681</v>
      </c>
      <c r="BF87" t="s">
        <v>782</v>
      </c>
      <c r="BG87">
        <v>10346.1</v>
      </c>
      <c r="BH87">
        <v>858.09061538461538</v>
      </c>
      <c r="BI87">
        <v>1178.51</v>
      </c>
      <c r="BJ87">
        <f t="shared" si="131"/>
        <v>0.27188516399129803</v>
      </c>
      <c r="BK87">
        <v>0.5</v>
      </c>
      <c r="BL87">
        <f t="shared" si="132"/>
        <v>1513.2350999210223</v>
      </c>
      <c r="BM87">
        <f t="shared" si="133"/>
        <v>12.356341821702621</v>
      </c>
      <c r="BN87">
        <f t="shared" si="134"/>
        <v>205.71308664970769</v>
      </c>
      <c r="BO87">
        <f t="shared" si="135"/>
        <v>1.0801874976267929E-2</v>
      </c>
      <c r="BP87">
        <f t="shared" si="136"/>
        <v>1.9120414761011784</v>
      </c>
      <c r="BQ87">
        <f t="shared" si="137"/>
        <v>639.55487953227077</v>
      </c>
      <c r="BR87" t="s">
        <v>783</v>
      </c>
      <c r="BS87">
        <v>598.63</v>
      </c>
      <c r="BT87">
        <f t="shared" si="138"/>
        <v>598.63</v>
      </c>
      <c r="BU87">
        <f t="shared" si="139"/>
        <v>0.49204503992329296</v>
      </c>
      <c r="BV87">
        <f t="shared" si="140"/>
        <v>0.55256153793092466</v>
      </c>
      <c r="BW87">
        <f t="shared" si="141"/>
        <v>0.79532972850870376</v>
      </c>
      <c r="BX87">
        <f t="shared" si="142"/>
        <v>1.7328072383131412</v>
      </c>
      <c r="BY87">
        <f t="shared" si="143"/>
        <v>0.92416213174801642</v>
      </c>
      <c r="BZ87">
        <f t="shared" si="144"/>
        <v>0.38548366282193458</v>
      </c>
      <c r="CA87">
        <f t="shared" si="145"/>
        <v>0.61451633717806542</v>
      </c>
      <c r="CB87">
        <v>1059</v>
      </c>
      <c r="CC87">
        <v>300</v>
      </c>
      <c r="CD87">
        <v>300</v>
      </c>
      <c r="CE87">
        <v>300</v>
      </c>
      <c r="CF87">
        <v>10346.1</v>
      </c>
      <c r="CG87">
        <v>1118.1199999999999</v>
      </c>
      <c r="CH87">
        <v>-7.0714000000000003E-3</v>
      </c>
      <c r="CI87">
        <v>1.66</v>
      </c>
      <c r="CJ87" t="s">
        <v>421</v>
      </c>
      <c r="CK87" t="s">
        <v>421</v>
      </c>
      <c r="CL87" t="s">
        <v>421</v>
      </c>
      <c r="CM87" t="s">
        <v>421</v>
      </c>
      <c r="CN87" t="s">
        <v>421</v>
      </c>
      <c r="CO87" t="s">
        <v>421</v>
      </c>
      <c r="CP87" t="s">
        <v>421</v>
      </c>
      <c r="CQ87" t="s">
        <v>421</v>
      </c>
      <c r="CR87" t="s">
        <v>421</v>
      </c>
      <c r="CS87" t="s">
        <v>421</v>
      </c>
      <c r="CT87">
        <f t="shared" si="146"/>
        <v>1800.06</v>
      </c>
      <c r="CU87">
        <f t="shared" si="147"/>
        <v>1513.2350999210223</v>
      </c>
      <c r="CV87">
        <f t="shared" si="148"/>
        <v>0.84065814468463407</v>
      </c>
      <c r="CW87">
        <f t="shared" si="149"/>
        <v>0.16087021924134398</v>
      </c>
      <c r="CX87">
        <v>6</v>
      </c>
      <c r="CY87">
        <v>0.5</v>
      </c>
      <c r="CZ87" t="s">
        <v>422</v>
      </c>
      <c r="DA87">
        <v>2</v>
      </c>
      <c r="DB87" t="b">
        <v>0</v>
      </c>
      <c r="DC87">
        <v>1657391514.0999999</v>
      </c>
      <c r="DD87">
        <v>183.21100000000001</v>
      </c>
      <c r="DE87">
        <v>199.96700000000001</v>
      </c>
      <c r="DF87">
        <v>23.413499999999999</v>
      </c>
      <c r="DG87">
        <v>13.13</v>
      </c>
      <c r="DH87">
        <v>183.434</v>
      </c>
      <c r="DI87">
        <v>23.561499999999999</v>
      </c>
      <c r="DJ87">
        <v>500.02800000000002</v>
      </c>
      <c r="DK87">
        <v>99.481800000000007</v>
      </c>
      <c r="DL87">
        <v>9.9865200000000001E-2</v>
      </c>
      <c r="DM87">
        <v>28.318999999999999</v>
      </c>
      <c r="DN87">
        <v>28.058800000000002</v>
      </c>
      <c r="DO87">
        <v>999.9</v>
      </c>
      <c r="DP87">
        <v>0</v>
      </c>
      <c r="DQ87">
        <v>0</v>
      </c>
      <c r="DR87">
        <v>10016.200000000001</v>
      </c>
      <c r="DS87">
        <v>0</v>
      </c>
      <c r="DT87">
        <v>2084.62</v>
      </c>
      <c r="DU87">
        <v>-16.755199999999999</v>
      </c>
      <c r="DV87">
        <v>187.60400000000001</v>
      </c>
      <c r="DW87">
        <v>202.62700000000001</v>
      </c>
      <c r="DX87">
        <v>10.2835</v>
      </c>
      <c r="DY87">
        <v>199.96700000000001</v>
      </c>
      <c r="DZ87">
        <v>13.13</v>
      </c>
      <c r="EA87">
        <v>2.3292199999999998</v>
      </c>
      <c r="EB87">
        <v>1.3062</v>
      </c>
      <c r="EC87">
        <v>19.879899999999999</v>
      </c>
      <c r="ED87">
        <v>10.8703</v>
      </c>
      <c r="EE87">
        <v>1800.06</v>
      </c>
      <c r="EF87">
        <v>0.97800200000000004</v>
      </c>
      <c r="EG87">
        <v>2.1997599999999999E-2</v>
      </c>
      <c r="EH87">
        <v>0</v>
      </c>
      <c r="EI87">
        <v>857.51900000000001</v>
      </c>
      <c r="EJ87">
        <v>5.0001199999999999</v>
      </c>
      <c r="EK87">
        <v>15679.3</v>
      </c>
      <c r="EL87">
        <v>14418.3</v>
      </c>
      <c r="EM87">
        <v>48.375</v>
      </c>
      <c r="EN87">
        <v>48.5</v>
      </c>
      <c r="EO87">
        <v>48.061999999999998</v>
      </c>
      <c r="EP87">
        <v>49.125</v>
      </c>
      <c r="EQ87">
        <v>49.875</v>
      </c>
      <c r="ER87">
        <v>1755.57</v>
      </c>
      <c r="ES87">
        <v>39.49</v>
      </c>
      <c r="ET87">
        <v>0</v>
      </c>
      <c r="EU87">
        <v>138.79999995231631</v>
      </c>
      <c r="EV87">
        <v>0</v>
      </c>
      <c r="EW87">
        <v>858.09061538461538</v>
      </c>
      <c r="EX87">
        <v>-1.3600683860803799</v>
      </c>
      <c r="EY87">
        <v>179.504273843146</v>
      </c>
      <c r="EZ87">
        <v>15652.719230769229</v>
      </c>
      <c r="FA87">
        <v>15</v>
      </c>
      <c r="FB87">
        <v>1657391474.5999999</v>
      </c>
      <c r="FC87" t="s">
        <v>784</v>
      </c>
      <c r="FD87">
        <v>1657391457.0999999</v>
      </c>
      <c r="FE87">
        <v>1657391474.5999999</v>
      </c>
      <c r="FF87">
        <v>82</v>
      </c>
      <c r="FG87">
        <v>1E-3</v>
      </c>
      <c r="FH87">
        <v>-8.9999999999999993E-3</v>
      </c>
      <c r="FI87">
        <v>-0.222</v>
      </c>
      <c r="FJ87">
        <v>-0.14799999999999999</v>
      </c>
      <c r="FK87">
        <v>200</v>
      </c>
      <c r="FL87">
        <v>12</v>
      </c>
      <c r="FM87">
        <v>0.06</v>
      </c>
      <c r="FN87">
        <v>0.01</v>
      </c>
      <c r="FO87">
        <v>-16.822197500000001</v>
      </c>
      <c r="FP87">
        <v>0.32268180112575529</v>
      </c>
      <c r="FQ87">
        <v>4.7852933491584593E-2</v>
      </c>
      <c r="FR87">
        <v>1</v>
      </c>
      <c r="FS87">
        <v>10.3476225</v>
      </c>
      <c r="FT87">
        <v>-2.4640525328344369E-2</v>
      </c>
      <c r="FU87">
        <v>4.510110024988296E-2</v>
      </c>
      <c r="FV87">
        <v>1</v>
      </c>
      <c r="FW87">
        <v>2</v>
      </c>
      <c r="FX87">
        <v>2</v>
      </c>
      <c r="FY87" t="s">
        <v>424</v>
      </c>
      <c r="FZ87">
        <v>2.9316800000000001</v>
      </c>
      <c r="GA87">
        <v>2.7029299999999998</v>
      </c>
      <c r="GB87">
        <v>5.0252499999999999E-2</v>
      </c>
      <c r="GC87">
        <v>5.4815599999999999E-2</v>
      </c>
      <c r="GD87">
        <v>0.11287999999999999</v>
      </c>
      <c r="GE87">
        <v>7.3951000000000003E-2</v>
      </c>
      <c r="GF87">
        <v>33362.699999999997</v>
      </c>
      <c r="GG87">
        <v>18309.5</v>
      </c>
      <c r="GH87">
        <v>31556.6</v>
      </c>
      <c r="GI87">
        <v>21068</v>
      </c>
      <c r="GJ87">
        <v>37905.9</v>
      </c>
      <c r="GK87">
        <v>33203</v>
      </c>
      <c r="GL87">
        <v>47732.9</v>
      </c>
      <c r="GM87">
        <v>40308.6</v>
      </c>
      <c r="GN87">
        <v>1.92442</v>
      </c>
      <c r="GO87">
        <v>1.8976500000000001</v>
      </c>
      <c r="GP87">
        <v>6.92904E-3</v>
      </c>
      <c r="GQ87">
        <v>0</v>
      </c>
      <c r="GR87">
        <v>27.945699999999999</v>
      </c>
      <c r="GS87">
        <v>999.9</v>
      </c>
      <c r="GT87">
        <v>58.3</v>
      </c>
      <c r="GU87">
        <v>36.4</v>
      </c>
      <c r="GV87">
        <v>35.752000000000002</v>
      </c>
      <c r="GW87">
        <v>61.292200000000001</v>
      </c>
      <c r="GX87">
        <v>20.9816</v>
      </c>
      <c r="GY87">
        <v>1</v>
      </c>
      <c r="GZ87">
        <v>0.62043999999999999</v>
      </c>
      <c r="HA87">
        <v>5.0709200000000001</v>
      </c>
      <c r="HB87">
        <v>20.072500000000002</v>
      </c>
      <c r="HC87">
        <v>5.1967699999999999</v>
      </c>
      <c r="HD87">
        <v>11.950100000000001</v>
      </c>
      <c r="HE87">
        <v>4.9948499999999996</v>
      </c>
      <c r="HF87">
        <v>3.2910300000000001</v>
      </c>
      <c r="HG87">
        <v>9999</v>
      </c>
      <c r="HH87">
        <v>9999</v>
      </c>
      <c r="HI87">
        <v>9999</v>
      </c>
      <c r="HJ87">
        <v>999.9</v>
      </c>
      <c r="HK87">
        <v>1.87601</v>
      </c>
      <c r="HL87">
        <v>1.8749800000000001</v>
      </c>
      <c r="HM87">
        <v>1.87531</v>
      </c>
      <c r="HN87">
        <v>1.87906</v>
      </c>
      <c r="HO87">
        <v>1.8725700000000001</v>
      </c>
      <c r="HP87">
        <v>1.8702700000000001</v>
      </c>
      <c r="HQ87">
        <v>1.8724099999999999</v>
      </c>
      <c r="HR87">
        <v>1.87561</v>
      </c>
      <c r="HS87">
        <v>0</v>
      </c>
      <c r="HT87">
        <v>0</v>
      </c>
      <c r="HU87">
        <v>0</v>
      </c>
      <c r="HV87">
        <v>0</v>
      </c>
      <c r="HW87" t="s">
        <v>425</v>
      </c>
      <c r="HX87" t="s">
        <v>426</v>
      </c>
      <c r="HY87" t="s">
        <v>427</v>
      </c>
      <c r="HZ87" t="s">
        <v>427</v>
      </c>
      <c r="IA87" t="s">
        <v>427</v>
      </c>
      <c r="IB87" t="s">
        <v>427</v>
      </c>
      <c r="IC87">
        <v>0</v>
      </c>
      <c r="ID87">
        <v>100</v>
      </c>
      <c r="IE87">
        <v>100</v>
      </c>
      <c r="IF87">
        <v>-0.223</v>
      </c>
      <c r="IG87">
        <v>-0.14799999999999999</v>
      </c>
      <c r="IH87">
        <v>-0.2225</v>
      </c>
      <c r="II87">
        <v>0</v>
      </c>
      <c r="IJ87">
        <v>0</v>
      </c>
      <c r="IK87">
        <v>0</v>
      </c>
      <c r="IL87">
        <v>-0.14799047619047731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0.9</v>
      </c>
      <c r="IU87">
        <v>0.7</v>
      </c>
      <c r="IV87">
        <v>0.57739300000000005</v>
      </c>
      <c r="IW87">
        <v>2.4023400000000001</v>
      </c>
      <c r="IX87">
        <v>1.5490699999999999</v>
      </c>
      <c r="IY87">
        <v>2.3046899999999999</v>
      </c>
      <c r="IZ87">
        <v>1.5930200000000001</v>
      </c>
      <c r="JA87">
        <v>2.3571800000000001</v>
      </c>
      <c r="JB87">
        <v>39.192399999999999</v>
      </c>
      <c r="JC87">
        <v>23.886099999999999</v>
      </c>
      <c r="JD87">
        <v>18</v>
      </c>
      <c r="JE87">
        <v>513.85199999999998</v>
      </c>
      <c r="JF87">
        <v>472.54599999999999</v>
      </c>
      <c r="JG87">
        <v>21.338999999999999</v>
      </c>
      <c r="JH87">
        <v>34.645600000000002</v>
      </c>
      <c r="JI87">
        <v>30.0014</v>
      </c>
      <c r="JJ87">
        <v>34.697000000000003</v>
      </c>
      <c r="JK87">
        <v>34.698799999999999</v>
      </c>
      <c r="JL87">
        <v>11.5967</v>
      </c>
      <c r="JM87">
        <v>62.6663</v>
      </c>
      <c r="JN87">
        <v>0</v>
      </c>
      <c r="JO87">
        <v>21.286999999999999</v>
      </c>
      <c r="JP87">
        <v>200</v>
      </c>
      <c r="JQ87">
        <v>13.119199999999999</v>
      </c>
      <c r="JR87">
        <v>99.136700000000005</v>
      </c>
      <c r="JS87">
        <v>98.55</v>
      </c>
    </row>
    <row r="88" spans="1:279" x14ac:dyDescent="0.25">
      <c r="A88">
        <v>72</v>
      </c>
      <c r="B88">
        <v>1657391703.5999999</v>
      </c>
      <c r="C88">
        <v>14449</v>
      </c>
      <c r="D88" t="s">
        <v>785</v>
      </c>
      <c r="E88" t="s">
        <v>786</v>
      </c>
      <c r="F88" t="s">
        <v>413</v>
      </c>
      <c r="G88" t="s">
        <v>414</v>
      </c>
      <c r="H88" t="s">
        <v>512</v>
      </c>
      <c r="I88" t="s">
        <v>31</v>
      </c>
      <c r="J88" t="s">
        <v>686</v>
      </c>
      <c r="K88">
        <v>1657391703.5999999</v>
      </c>
      <c r="L88">
        <f t="shared" si="100"/>
        <v>8.1013823857313538E-3</v>
      </c>
      <c r="M88">
        <f t="shared" si="101"/>
        <v>8.1013823857313536</v>
      </c>
      <c r="N88">
        <f t="shared" si="102"/>
        <v>7.9664405117334018</v>
      </c>
      <c r="O88">
        <f t="shared" si="103"/>
        <v>139.08799999999999</v>
      </c>
      <c r="P88">
        <f t="shared" si="104"/>
        <v>111.93221368484878</v>
      </c>
      <c r="Q88">
        <f t="shared" si="105"/>
        <v>11.146888125565727</v>
      </c>
      <c r="R88">
        <f t="shared" si="106"/>
        <v>13.851225885462398</v>
      </c>
      <c r="S88">
        <f t="shared" si="107"/>
        <v>0.57881615992122371</v>
      </c>
      <c r="T88">
        <f t="shared" si="108"/>
        <v>2.9217270786236158</v>
      </c>
      <c r="U88">
        <f t="shared" si="109"/>
        <v>0.52184662789846525</v>
      </c>
      <c r="V88">
        <f t="shared" si="110"/>
        <v>0.33080411578897234</v>
      </c>
      <c r="W88">
        <f t="shared" si="111"/>
        <v>289.60317884758808</v>
      </c>
      <c r="X88">
        <f t="shared" si="112"/>
        <v>27.864505348360463</v>
      </c>
      <c r="Y88">
        <f t="shared" si="113"/>
        <v>28.0243</v>
      </c>
      <c r="Z88">
        <f t="shared" si="114"/>
        <v>3.8002187974421848</v>
      </c>
      <c r="AA88">
        <f t="shared" si="115"/>
        <v>59.723750486672344</v>
      </c>
      <c r="AB88">
        <f t="shared" si="116"/>
        <v>2.3015633038557399</v>
      </c>
      <c r="AC88">
        <f t="shared" si="117"/>
        <v>3.8536818017973355</v>
      </c>
      <c r="AD88">
        <f t="shared" si="118"/>
        <v>1.4986554935864449</v>
      </c>
      <c r="AE88">
        <f t="shared" si="119"/>
        <v>-357.27096321075271</v>
      </c>
      <c r="AF88">
        <f t="shared" si="120"/>
        <v>37.788124448035049</v>
      </c>
      <c r="AG88">
        <f t="shared" si="121"/>
        <v>2.8232588211823404</v>
      </c>
      <c r="AH88">
        <f t="shared" si="122"/>
        <v>-27.056401093947258</v>
      </c>
      <c r="AI88">
        <f t="shared" si="123"/>
        <v>7.9664405117334018</v>
      </c>
      <c r="AJ88">
        <f t="shared" si="124"/>
        <v>8.1013823857313536</v>
      </c>
      <c r="AK88">
        <f t="shared" si="125"/>
        <v>7.9695879991470955</v>
      </c>
      <c r="AL88">
        <v>152.07324090090111</v>
      </c>
      <c r="AM88">
        <v>142.37734545454549</v>
      </c>
      <c r="AN88">
        <v>2.2153679000300069E-4</v>
      </c>
      <c r="AO88">
        <v>67.058739093210136</v>
      </c>
      <c r="AP88">
        <f t="shared" si="126"/>
        <v>8.150978922327516</v>
      </c>
      <c r="AQ88">
        <v>13.61027698851432</v>
      </c>
      <c r="AR88">
        <v>23.1080393939394</v>
      </c>
      <c r="AS88">
        <v>9.127815917391098E-3</v>
      </c>
      <c r="AT88">
        <v>78.109780577955362</v>
      </c>
      <c r="AU88">
        <v>0</v>
      </c>
      <c r="AV88">
        <v>0</v>
      </c>
      <c r="AW88">
        <f t="shared" si="127"/>
        <v>1</v>
      </c>
      <c r="AX88">
        <f t="shared" si="128"/>
        <v>0</v>
      </c>
      <c r="AY88">
        <f t="shared" si="129"/>
        <v>52419.351134136465</v>
      </c>
      <c r="AZ88" t="s">
        <v>418</v>
      </c>
      <c r="BA88">
        <v>10366.9</v>
      </c>
      <c r="BB88">
        <v>993.59653846153856</v>
      </c>
      <c r="BC88">
        <v>3431.87</v>
      </c>
      <c r="BD88">
        <f t="shared" si="130"/>
        <v>0.71047955241266758</v>
      </c>
      <c r="BE88">
        <v>-3.9894345373445681</v>
      </c>
      <c r="BF88" t="s">
        <v>787</v>
      </c>
      <c r="BG88">
        <v>10346.4</v>
      </c>
      <c r="BH88">
        <v>856.6686538461538</v>
      </c>
      <c r="BI88">
        <v>1134.1600000000001</v>
      </c>
      <c r="BJ88">
        <f t="shared" si="131"/>
        <v>0.2446668425564702</v>
      </c>
      <c r="BK88">
        <v>0.5</v>
      </c>
      <c r="BL88">
        <f t="shared" si="132"/>
        <v>1513.3778999210301</v>
      </c>
      <c r="BM88">
        <f t="shared" si="133"/>
        <v>7.9664405117334018</v>
      </c>
      <c r="BN88">
        <f t="shared" si="134"/>
        <v>185.13669618421011</v>
      </c>
      <c r="BO88">
        <f t="shared" si="135"/>
        <v>7.9001253088880462E-3</v>
      </c>
      <c r="BP88">
        <f t="shared" si="136"/>
        <v>2.0259134513648869</v>
      </c>
      <c r="BQ88">
        <f t="shared" si="137"/>
        <v>626.26497185186327</v>
      </c>
      <c r="BR88" t="s">
        <v>788</v>
      </c>
      <c r="BS88">
        <v>597.26</v>
      </c>
      <c r="BT88">
        <f t="shared" si="138"/>
        <v>597.26</v>
      </c>
      <c r="BU88">
        <f t="shared" si="139"/>
        <v>0.47338999788389646</v>
      </c>
      <c r="BV88">
        <f t="shared" si="140"/>
        <v>0.51683990715933359</v>
      </c>
      <c r="BW88">
        <f t="shared" si="141"/>
        <v>0.81059122771739334</v>
      </c>
      <c r="BX88">
        <f t="shared" si="142"/>
        <v>1.9741356901481686</v>
      </c>
      <c r="BY88">
        <f t="shared" si="143"/>
        <v>0.94235123182213898</v>
      </c>
      <c r="BZ88">
        <f t="shared" si="144"/>
        <v>0.36033512089426789</v>
      </c>
      <c r="CA88">
        <f t="shared" si="145"/>
        <v>0.63966487910573211</v>
      </c>
      <c r="CB88">
        <v>1061</v>
      </c>
      <c r="CC88">
        <v>300</v>
      </c>
      <c r="CD88">
        <v>300</v>
      </c>
      <c r="CE88">
        <v>300</v>
      </c>
      <c r="CF88">
        <v>10346.4</v>
      </c>
      <c r="CG88">
        <v>1082.5899999999999</v>
      </c>
      <c r="CH88">
        <v>-7.0717200000000001E-3</v>
      </c>
      <c r="CI88">
        <v>0.71</v>
      </c>
      <c r="CJ88" t="s">
        <v>421</v>
      </c>
      <c r="CK88" t="s">
        <v>421</v>
      </c>
      <c r="CL88" t="s">
        <v>421</v>
      </c>
      <c r="CM88" t="s">
        <v>421</v>
      </c>
      <c r="CN88" t="s">
        <v>421</v>
      </c>
      <c r="CO88" t="s">
        <v>421</v>
      </c>
      <c r="CP88" t="s">
        <v>421</v>
      </c>
      <c r="CQ88" t="s">
        <v>421</v>
      </c>
      <c r="CR88" t="s">
        <v>421</v>
      </c>
      <c r="CS88" t="s">
        <v>421</v>
      </c>
      <c r="CT88">
        <f t="shared" si="146"/>
        <v>1800.23</v>
      </c>
      <c r="CU88">
        <f t="shared" si="147"/>
        <v>1513.3778999210301</v>
      </c>
      <c r="CV88">
        <f t="shared" si="148"/>
        <v>0.84065808253447061</v>
      </c>
      <c r="CW88">
        <f t="shared" si="149"/>
        <v>0.16087009929152835</v>
      </c>
      <c r="CX88">
        <v>6</v>
      </c>
      <c r="CY88">
        <v>0.5</v>
      </c>
      <c r="CZ88" t="s">
        <v>422</v>
      </c>
      <c r="DA88">
        <v>2</v>
      </c>
      <c r="DB88" t="b">
        <v>0</v>
      </c>
      <c r="DC88">
        <v>1657391703.5999999</v>
      </c>
      <c r="DD88">
        <v>139.08799999999999</v>
      </c>
      <c r="DE88">
        <v>149.999</v>
      </c>
      <c r="DF88">
        <v>23.1113</v>
      </c>
      <c r="DG88">
        <v>13.6151</v>
      </c>
      <c r="DH88">
        <v>139.333</v>
      </c>
      <c r="DI88">
        <v>23.2532</v>
      </c>
      <c r="DJ88">
        <v>500.041</v>
      </c>
      <c r="DK88">
        <v>99.486099999999993</v>
      </c>
      <c r="DL88">
        <v>9.9959800000000001E-2</v>
      </c>
      <c r="DM88">
        <v>28.264199999999999</v>
      </c>
      <c r="DN88">
        <v>28.0243</v>
      </c>
      <c r="DO88">
        <v>999.9</v>
      </c>
      <c r="DP88">
        <v>0</v>
      </c>
      <c r="DQ88">
        <v>0</v>
      </c>
      <c r="DR88">
        <v>10006.9</v>
      </c>
      <c r="DS88">
        <v>0</v>
      </c>
      <c r="DT88">
        <v>1969.1</v>
      </c>
      <c r="DU88">
        <v>-10.910299999999999</v>
      </c>
      <c r="DV88">
        <v>142.37899999999999</v>
      </c>
      <c r="DW88">
        <v>152.06899999999999</v>
      </c>
      <c r="DX88">
        <v>9.4961599999999997</v>
      </c>
      <c r="DY88">
        <v>149.999</v>
      </c>
      <c r="DZ88">
        <v>13.6151</v>
      </c>
      <c r="EA88">
        <v>2.2992499999999998</v>
      </c>
      <c r="EB88">
        <v>1.3545100000000001</v>
      </c>
      <c r="EC88">
        <v>19.671099999999999</v>
      </c>
      <c r="ED88">
        <v>11.4178</v>
      </c>
      <c r="EE88">
        <v>1800.23</v>
      </c>
      <c r="EF88">
        <v>0.97800200000000004</v>
      </c>
      <c r="EG88">
        <v>2.1997599999999999E-2</v>
      </c>
      <c r="EH88">
        <v>0</v>
      </c>
      <c r="EI88">
        <v>856.81700000000001</v>
      </c>
      <c r="EJ88">
        <v>5.0001199999999999</v>
      </c>
      <c r="EK88">
        <v>15609.6</v>
      </c>
      <c r="EL88">
        <v>14419.7</v>
      </c>
      <c r="EM88">
        <v>48.25</v>
      </c>
      <c r="EN88">
        <v>47.936999999999998</v>
      </c>
      <c r="EO88">
        <v>47.625</v>
      </c>
      <c r="EP88">
        <v>48.936999999999998</v>
      </c>
      <c r="EQ88">
        <v>49.811999999999998</v>
      </c>
      <c r="ER88">
        <v>1755.74</v>
      </c>
      <c r="ES88">
        <v>39.49</v>
      </c>
      <c r="ET88">
        <v>0</v>
      </c>
      <c r="EU88">
        <v>188.79999995231631</v>
      </c>
      <c r="EV88">
        <v>0</v>
      </c>
      <c r="EW88">
        <v>856.6686538461538</v>
      </c>
      <c r="EX88">
        <v>0.71572649917821718</v>
      </c>
      <c r="EY88">
        <v>43.856410228024977</v>
      </c>
      <c r="EZ88">
        <v>15603.78461538462</v>
      </c>
      <c r="FA88">
        <v>15</v>
      </c>
      <c r="FB88">
        <v>1657391611.5999999</v>
      </c>
      <c r="FC88" t="s">
        <v>789</v>
      </c>
      <c r="FD88">
        <v>1657391590.5999999</v>
      </c>
      <c r="FE88">
        <v>1657391611.5999999</v>
      </c>
      <c r="FF88">
        <v>83</v>
      </c>
      <c r="FG88">
        <v>-2.1999999999999999E-2</v>
      </c>
      <c r="FH88">
        <v>6.0000000000000001E-3</v>
      </c>
      <c r="FI88">
        <v>-0.24399999999999999</v>
      </c>
      <c r="FJ88">
        <v>-0.14199999999999999</v>
      </c>
      <c r="FK88">
        <v>150</v>
      </c>
      <c r="FL88">
        <v>13</v>
      </c>
      <c r="FM88">
        <v>0.12</v>
      </c>
      <c r="FN88">
        <v>0.01</v>
      </c>
      <c r="FO88">
        <v>-10.894885365853661</v>
      </c>
      <c r="FP88">
        <v>-0.20882299651570099</v>
      </c>
      <c r="FQ88">
        <v>5.1691290774552222E-2</v>
      </c>
      <c r="FR88">
        <v>1</v>
      </c>
      <c r="FS88">
        <v>9.4836439024390256</v>
      </c>
      <c r="FT88">
        <v>-0.2231331010453165</v>
      </c>
      <c r="FU88">
        <v>3.1315098429495897E-2</v>
      </c>
      <c r="FV88">
        <v>0</v>
      </c>
      <c r="FW88">
        <v>1</v>
      </c>
      <c r="FX88">
        <v>2</v>
      </c>
      <c r="FY88" t="s">
        <v>582</v>
      </c>
      <c r="FZ88">
        <v>2.9316399999999998</v>
      </c>
      <c r="GA88">
        <v>2.7029399999999999</v>
      </c>
      <c r="GB88">
        <v>3.8897000000000001E-2</v>
      </c>
      <c r="GC88">
        <v>4.2100699999999998E-2</v>
      </c>
      <c r="GD88">
        <v>0.11179600000000001</v>
      </c>
      <c r="GE88">
        <v>7.5927900000000006E-2</v>
      </c>
      <c r="GF88">
        <v>33755.599999999999</v>
      </c>
      <c r="GG88">
        <v>18553.599999999999</v>
      </c>
      <c r="GH88">
        <v>31551.599999999999</v>
      </c>
      <c r="GI88">
        <v>21065.8</v>
      </c>
      <c r="GJ88">
        <v>37946.699999999997</v>
      </c>
      <c r="GK88">
        <v>33128.6</v>
      </c>
      <c r="GL88">
        <v>47725.7</v>
      </c>
      <c r="GM88">
        <v>40304.6</v>
      </c>
      <c r="GN88">
        <v>1.9230499999999999</v>
      </c>
      <c r="GO88">
        <v>1.8968499999999999</v>
      </c>
      <c r="GP88">
        <v>2.8170600000000001E-2</v>
      </c>
      <c r="GQ88">
        <v>0</v>
      </c>
      <c r="GR88">
        <v>27.5642</v>
      </c>
      <c r="GS88">
        <v>999.9</v>
      </c>
      <c r="GT88">
        <v>58.3</v>
      </c>
      <c r="GU88">
        <v>36.5</v>
      </c>
      <c r="GV88">
        <v>35.950699999999998</v>
      </c>
      <c r="GW88">
        <v>60.842199999999998</v>
      </c>
      <c r="GX88">
        <v>20.705100000000002</v>
      </c>
      <c r="GY88">
        <v>1</v>
      </c>
      <c r="GZ88">
        <v>0.623054</v>
      </c>
      <c r="HA88">
        <v>4.1960300000000004</v>
      </c>
      <c r="HB88">
        <v>20.097300000000001</v>
      </c>
      <c r="HC88">
        <v>5.1933299999999996</v>
      </c>
      <c r="HD88">
        <v>11.950100000000001</v>
      </c>
      <c r="HE88">
        <v>4.9953500000000002</v>
      </c>
      <c r="HF88">
        <v>3.2909999999999999</v>
      </c>
      <c r="HG88">
        <v>9999</v>
      </c>
      <c r="HH88">
        <v>9999</v>
      </c>
      <c r="HI88">
        <v>9999</v>
      </c>
      <c r="HJ88">
        <v>999.9</v>
      </c>
      <c r="HK88">
        <v>1.87595</v>
      </c>
      <c r="HL88">
        <v>1.8749499999999999</v>
      </c>
      <c r="HM88">
        <v>1.8753</v>
      </c>
      <c r="HN88">
        <v>1.8789899999999999</v>
      </c>
      <c r="HO88">
        <v>1.87256</v>
      </c>
      <c r="HP88">
        <v>1.87026</v>
      </c>
      <c r="HQ88">
        <v>1.8724099999999999</v>
      </c>
      <c r="HR88">
        <v>1.87561</v>
      </c>
      <c r="HS88">
        <v>0</v>
      </c>
      <c r="HT88">
        <v>0</v>
      </c>
      <c r="HU88">
        <v>0</v>
      </c>
      <c r="HV88">
        <v>0</v>
      </c>
      <c r="HW88" t="s">
        <v>425</v>
      </c>
      <c r="HX88" t="s">
        <v>426</v>
      </c>
      <c r="HY88" t="s">
        <v>427</v>
      </c>
      <c r="HZ88" t="s">
        <v>427</v>
      </c>
      <c r="IA88" t="s">
        <v>427</v>
      </c>
      <c r="IB88" t="s">
        <v>427</v>
      </c>
      <c r="IC88">
        <v>0</v>
      </c>
      <c r="ID88">
        <v>100</v>
      </c>
      <c r="IE88">
        <v>100</v>
      </c>
      <c r="IF88">
        <v>-0.245</v>
      </c>
      <c r="IG88">
        <v>-0.1419</v>
      </c>
      <c r="IH88">
        <v>-0.24445000000002889</v>
      </c>
      <c r="II88">
        <v>0</v>
      </c>
      <c r="IJ88">
        <v>0</v>
      </c>
      <c r="IK88">
        <v>0</v>
      </c>
      <c r="IL88">
        <v>-0.14198000000000199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1.9</v>
      </c>
      <c r="IU88">
        <v>1.5</v>
      </c>
      <c r="IV88">
        <v>0.46630899999999997</v>
      </c>
      <c r="IW88">
        <v>2.4145500000000002</v>
      </c>
      <c r="IX88">
        <v>1.5490699999999999</v>
      </c>
      <c r="IY88">
        <v>2.3046899999999999</v>
      </c>
      <c r="IZ88">
        <v>1.5918000000000001</v>
      </c>
      <c r="JA88">
        <v>2.3535200000000001</v>
      </c>
      <c r="JB88">
        <v>39.118000000000002</v>
      </c>
      <c r="JC88">
        <v>23.903600000000001</v>
      </c>
      <c r="JD88">
        <v>18</v>
      </c>
      <c r="JE88">
        <v>514.02300000000002</v>
      </c>
      <c r="JF88">
        <v>473.09699999999998</v>
      </c>
      <c r="JG88">
        <v>21.904699999999998</v>
      </c>
      <c r="JH88">
        <v>34.726300000000002</v>
      </c>
      <c r="JI88">
        <v>29.999700000000001</v>
      </c>
      <c r="JJ88">
        <v>34.8386</v>
      </c>
      <c r="JK88">
        <v>34.848700000000001</v>
      </c>
      <c r="JL88">
        <v>9.38171</v>
      </c>
      <c r="JM88">
        <v>61.2729</v>
      </c>
      <c r="JN88">
        <v>0</v>
      </c>
      <c r="JO88">
        <v>21.8978</v>
      </c>
      <c r="JP88">
        <v>150</v>
      </c>
      <c r="JQ88">
        <v>13.698</v>
      </c>
      <c r="JR88">
        <v>99.121399999999994</v>
      </c>
      <c r="JS88">
        <v>98.540099999999995</v>
      </c>
    </row>
    <row r="89" spans="1:279" x14ac:dyDescent="0.25">
      <c r="A89">
        <v>73</v>
      </c>
      <c r="B89">
        <v>1657391833.5999999</v>
      </c>
      <c r="C89">
        <v>14579</v>
      </c>
      <c r="D89" t="s">
        <v>790</v>
      </c>
      <c r="E89" t="s">
        <v>791</v>
      </c>
      <c r="F89" t="s">
        <v>413</v>
      </c>
      <c r="G89" t="s">
        <v>414</v>
      </c>
      <c r="H89" t="s">
        <v>512</v>
      </c>
      <c r="I89" t="s">
        <v>31</v>
      </c>
      <c r="J89" t="s">
        <v>686</v>
      </c>
      <c r="K89">
        <v>1657391833.5999999</v>
      </c>
      <c r="L89">
        <f t="shared" si="100"/>
        <v>8.0042085869141064E-3</v>
      </c>
      <c r="M89">
        <f t="shared" si="101"/>
        <v>8.0042085869141069</v>
      </c>
      <c r="N89">
        <f t="shared" si="102"/>
        <v>3.390019857969429</v>
      </c>
      <c r="O89">
        <f t="shared" si="103"/>
        <v>95.044300000000007</v>
      </c>
      <c r="P89">
        <f t="shared" si="104"/>
        <v>82.424517101643147</v>
      </c>
      <c r="Q89">
        <f t="shared" si="105"/>
        <v>8.2084019525732366</v>
      </c>
      <c r="R89">
        <f t="shared" si="106"/>
        <v>9.4651669810681121</v>
      </c>
      <c r="S89">
        <f t="shared" si="107"/>
        <v>0.56760407569811488</v>
      </c>
      <c r="T89">
        <f t="shared" si="108"/>
        <v>2.9192192003353137</v>
      </c>
      <c r="U89">
        <f t="shared" si="109"/>
        <v>0.51266610728426465</v>
      </c>
      <c r="V89">
        <f t="shared" si="110"/>
        <v>0.32490801195799679</v>
      </c>
      <c r="W89">
        <f t="shared" si="111"/>
        <v>289.55747384752493</v>
      </c>
      <c r="X89">
        <f t="shared" si="112"/>
        <v>27.777619372590699</v>
      </c>
      <c r="Y89">
        <f t="shared" si="113"/>
        <v>28.0688</v>
      </c>
      <c r="Z89">
        <f t="shared" si="114"/>
        <v>3.8100866925600694</v>
      </c>
      <c r="AA89">
        <f t="shared" si="115"/>
        <v>60.149628691634817</v>
      </c>
      <c r="AB89">
        <f t="shared" si="116"/>
        <v>2.3029669266920401</v>
      </c>
      <c r="AC89">
        <f t="shared" si="117"/>
        <v>3.8287300799453154</v>
      </c>
      <c r="AD89">
        <f t="shared" si="118"/>
        <v>1.5071197658680293</v>
      </c>
      <c r="AE89">
        <f t="shared" si="119"/>
        <v>-352.9855986829121</v>
      </c>
      <c r="AF89">
        <f t="shared" si="120"/>
        <v>13.188523235286425</v>
      </c>
      <c r="AG89">
        <f t="shared" si="121"/>
        <v>0.98586907479211705</v>
      </c>
      <c r="AH89">
        <f t="shared" si="122"/>
        <v>-49.253732525308635</v>
      </c>
      <c r="AI89">
        <f t="shared" si="123"/>
        <v>3.390019857969429</v>
      </c>
      <c r="AJ89">
        <f t="shared" si="124"/>
        <v>8.0042085869141069</v>
      </c>
      <c r="AK89">
        <f t="shared" si="125"/>
        <v>3.3780029764447939</v>
      </c>
      <c r="AL89">
        <v>101.39995051940581</v>
      </c>
      <c r="AM89">
        <v>97.295052121212123</v>
      </c>
      <c r="AN89">
        <v>-9.3872207103698133E-4</v>
      </c>
      <c r="AO89">
        <v>67.058501882469315</v>
      </c>
      <c r="AP89">
        <f t="shared" si="126"/>
        <v>7.8927861124566148</v>
      </c>
      <c r="AQ89">
        <v>13.746569036116631</v>
      </c>
      <c r="AR89">
        <v>23.134562424242411</v>
      </c>
      <c r="AS89">
        <v>-2.1952634529832489E-2</v>
      </c>
      <c r="AT89">
        <v>78.108591553836646</v>
      </c>
      <c r="AU89">
        <v>0</v>
      </c>
      <c r="AV89">
        <v>0</v>
      </c>
      <c r="AW89">
        <f t="shared" si="127"/>
        <v>1</v>
      </c>
      <c r="AX89">
        <f t="shared" si="128"/>
        <v>0</v>
      </c>
      <c r="AY89">
        <f t="shared" si="129"/>
        <v>52366.819391499448</v>
      </c>
      <c r="AZ89" t="s">
        <v>418</v>
      </c>
      <c r="BA89">
        <v>10366.9</v>
      </c>
      <c r="BB89">
        <v>993.59653846153856</v>
      </c>
      <c r="BC89">
        <v>3431.87</v>
      </c>
      <c r="BD89">
        <f t="shared" si="130"/>
        <v>0.71047955241266758</v>
      </c>
      <c r="BE89">
        <v>-3.9894345373445681</v>
      </c>
      <c r="BF89" t="s">
        <v>792</v>
      </c>
      <c r="BG89">
        <v>10346.9</v>
      </c>
      <c r="BH89">
        <v>862.10235999999986</v>
      </c>
      <c r="BI89">
        <v>1102.28</v>
      </c>
      <c r="BJ89">
        <f t="shared" si="131"/>
        <v>0.21789167906521034</v>
      </c>
      <c r="BK89">
        <v>0.5</v>
      </c>
      <c r="BL89">
        <f t="shared" si="132"/>
        <v>1513.1345999209973</v>
      </c>
      <c r="BM89">
        <f t="shared" si="133"/>
        <v>3.390019857969429</v>
      </c>
      <c r="BN89">
        <f t="shared" si="134"/>
        <v>164.84971931422569</v>
      </c>
      <c r="BO89">
        <f t="shared" si="135"/>
        <v>4.8769318973337127E-3</v>
      </c>
      <c r="BP89">
        <f t="shared" si="136"/>
        <v>2.1134285299560913</v>
      </c>
      <c r="BQ89">
        <f t="shared" si="137"/>
        <v>616.42061530075807</v>
      </c>
      <c r="BR89" t="s">
        <v>793</v>
      </c>
      <c r="BS89">
        <v>606.88</v>
      </c>
      <c r="BT89">
        <f t="shared" si="138"/>
        <v>606.88</v>
      </c>
      <c r="BU89">
        <f t="shared" si="139"/>
        <v>0.44943208622128683</v>
      </c>
      <c r="BV89">
        <f t="shared" si="140"/>
        <v>0.48481558336697644</v>
      </c>
      <c r="BW89">
        <f t="shared" si="141"/>
        <v>0.82463654738600856</v>
      </c>
      <c r="BX89">
        <f t="shared" si="142"/>
        <v>2.2098821347809658</v>
      </c>
      <c r="BY89">
        <f t="shared" si="143"/>
        <v>0.95542605730946761</v>
      </c>
      <c r="BZ89">
        <f t="shared" si="144"/>
        <v>0.34128764156700681</v>
      </c>
      <c r="CA89">
        <f t="shared" si="145"/>
        <v>0.65871235843299325</v>
      </c>
      <c r="CB89">
        <v>1063</v>
      </c>
      <c r="CC89">
        <v>300</v>
      </c>
      <c r="CD89">
        <v>300</v>
      </c>
      <c r="CE89">
        <v>300</v>
      </c>
      <c r="CF89">
        <v>10346.9</v>
      </c>
      <c r="CG89">
        <v>1056.45</v>
      </c>
      <c r="CH89">
        <v>-7.0724000000000004E-3</v>
      </c>
      <c r="CI89">
        <v>-0.46</v>
      </c>
      <c r="CJ89" t="s">
        <v>421</v>
      </c>
      <c r="CK89" t="s">
        <v>421</v>
      </c>
      <c r="CL89" t="s">
        <v>421</v>
      </c>
      <c r="CM89" t="s">
        <v>421</v>
      </c>
      <c r="CN89" t="s">
        <v>421</v>
      </c>
      <c r="CO89" t="s">
        <v>421</v>
      </c>
      <c r="CP89" t="s">
        <v>421</v>
      </c>
      <c r="CQ89" t="s">
        <v>421</v>
      </c>
      <c r="CR89" t="s">
        <v>421</v>
      </c>
      <c r="CS89" t="s">
        <v>421</v>
      </c>
      <c r="CT89">
        <f t="shared" si="146"/>
        <v>1799.94</v>
      </c>
      <c r="CU89">
        <f t="shared" si="147"/>
        <v>1513.1345999209973</v>
      </c>
      <c r="CV89">
        <f t="shared" si="148"/>
        <v>0.8406583552346174</v>
      </c>
      <c r="CW89">
        <f t="shared" si="149"/>
        <v>0.16087062560281171</v>
      </c>
      <c r="CX89">
        <v>6</v>
      </c>
      <c r="CY89">
        <v>0.5</v>
      </c>
      <c r="CZ89" t="s">
        <v>422</v>
      </c>
      <c r="DA89">
        <v>2</v>
      </c>
      <c r="DB89" t="b">
        <v>0</v>
      </c>
      <c r="DC89">
        <v>1657391833.5999999</v>
      </c>
      <c r="DD89">
        <v>95.044300000000007</v>
      </c>
      <c r="DE89">
        <v>100.02500000000001</v>
      </c>
      <c r="DF89">
        <v>23.1252</v>
      </c>
      <c r="DG89">
        <v>13.742699999999999</v>
      </c>
      <c r="DH89">
        <v>95.282899999999998</v>
      </c>
      <c r="DI89">
        <v>23.2546</v>
      </c>
      <c r="DJ89">
        <v>500.02300000000002</v>
      </c>
      <c r="DK89">
        <v>99.486900000000006</v>
      </c>
      <c r="DL89">
        <v>9.9997699999999995E-2</v>
      </c>
      <c r="DM89">
        <v>28.1526</v>
      </c>
      <c r="DN89">
        <v>28.0688</v>
      </c>
      <c r="DO89">
        <v>999.9</v>
      </c>
      <c r="DP89">
        <v>0</v>
      </c>
      <c r="DQ89">
        <v>0</v>
      </c>
      <c r="DR89">
        <v>9992.5</v>
      </c>
      <c r="DS89">
        <v>0</v>
      </c>
      <c r="DT89">
        <v>1921.11</v>
      </c>
      <c r="DU89">
        <v>-4.9804500000000003</v>
      </c>
      <c r="DV89">
        <v>97.294200000000004</v>
      </c>
      <c r="DW89">
        <v>101.41800000000001</v>
      </c>
      <c r="DX89">
        <v>9.3825400000000005</v>
      </c>
      <c r="DY89">
        <v>100.02500000000001</v>
      </c>
      <c r="DZ89">
        <v>13.742699999999999</v>
      </c>
      <c r="EA89">
        <v>2.3006600000000001</v>
      </c>
      <c r="EB89">
        <v>1.3672200000000001</v>
      </c>
      <c r="EC89">
        <v>19.681000000000001</v>
      </c>
      <c r="ED89">
        <v>11.5588</v>
      </c>
      <c r="EE89">
        <v>1799.94</v>
      </c>
      <c r="EF89">
        <v>0.97799499999999995</v>
      </c>
      <c r="EG89">
        <v>2.2005E-2</v>
      </c>
      <c r="EH89">
        <v>0</v>
      </c>
      <c r="EI89">
        <v>862.47799999999995</v>
      </c>
      <c r="EJ89">
        <v>5.0001199999999999</v>
      </c>
      <c r="EK89">
        <v>15675.9</v>
      </c>
      <c r="EL89">
        <v>14417.4</v>
      </c>
      <c r="EM89">
        <v>48.25</v>
      </c>
      <c r="EN89">
        <v>48.125</v>
      </c>
      <c r="EO89">
        <v>48.125</v>
      </c>
      <c r="EP89">
        <v>49</v>
      </c>
      <c r="EQ89">
        <v>49.75</v>
      </c>
      <c r="ER89">
        <v>1755.44</v>
      </c>
      <c r="ES89">
        <v>39.5</v>
      </c>
      <c r="ET89">
        <v>0</v>
      </c>
      <c r="EU89">
        <v>129.39999985694891</v>
      </c>
      <c r="EV89">
        <v>0</v>
      </c>
      <c r="EW89">
        <v>862.10235999999986</v>
      </c>
      <c r="EX89">
        <v>0.6839230922506857</v>
      </c>
      <c r="EY89">
        <v>-152.93846137324221</v>
      </c>
      <c r="EZ89">
        <v>15690.368</v>
      </c>
      <c r="FA89">
        <v>15</v>
      </c>
      <c r="FB89">
        <v>1657391782.0999999</v>
      </c>
      <c r="FC89" t="s">
        <v>794</v>
      </c>
      <c r="FD89">
        <v>1657391767.5999999</v>
      </c>
      <c r="FE89">
        <v>1657391782.0999999</v>
      </c>
      <c r="FF89">
        <v>84</v>
      </c>
      <c r="FG89">
        <v>6.0000000000000001E-3</v>
      </c>
      <c r="FH89">
        <v>1.2999999999999999E-2</v>
      </c>
      <c r="FI89">
        <v>-0.23899999999999999</v>
      </c>
      <c r="FJ89">
        <v>-0.129</v>
      </c>
      <c r="FK89">
        <v>100</v>
      </c>
      <c r="FL89">
        <v>14</v>
      </c>
      <c r="FM89">
        <v>0.21</v>
      </c>
      <c r="FN89">
        <v>0.01</v>
      </c>
      <c r="FO89">
        <v>-5.0023151219512192</v>
      </c>
      <c r="FP89">
        <v>0.28690933797909429</v>
      </c>
      <c r="FQ89">
        <v>3.8466899747765473E-2</v>
      </c>
      <c r="FR89">
        <v>1</v>
      </c>
      <c r="FS89">
        <v>9.4817565853658543</v>
      </c>
      <c r="FT89">
        <v>-1.2716445993027931E-2</v>
      </c>
      <c r="FU89">
        <v>4.2052086263014182E-2</v>
      </c>
      <c r="FV89">
        <v>1</v>
      </c>
      <c r="FW89">
        <v>2</v>
      </c>
      <c r="FX89">
        <v>2</v>
      </c>
      <c r="FY89" t="s">
        <v>424</v>
      </c>
      <c r="FZ89">
        <v>2.93154</v>
      </c>
      <c r="GA89">
        <v>2.7028599999999998</v>
      </c>
      <c r="GB89">
        <v>2.6967399999999999E-2</v>
      </c>
      <c r="GC89">
        <v>2.8568799999999998E-2</v>
      </c>
      <c r="GD89">
        <v>0.11178200000000001</v>
      </c>
      <c r="GE89">
        <v>7.6436000000000004E-2</v>
      </c>
      <c r="GF89">
        <v>34169</v>
      </c>
      <c r="GG89">
        <v>18813.2</v>
      </c>
      <c r="GH89">
        <v>31547</v>
      </c>
      <c r="GI89">
        <v>21063.4</v>
      </c>
      <c r="GJ89">
        <v>37941.9</v>
      </c>
      <c r="GK89">
        <v>33106.199999999997</v>
      </c>
      <c r="GL89">
        <v>47718.9</v>
      </c>
      <c r="GM89">
        <v>40300</v>
      </c>
      <c r="GN89">
        <v>1.92245</v>
      </c>
      <c r="GO89">
        <v>1.89592</v>
      </c>
      <c r="GP89">
        <v>3.10987E-2</v>
      </c>
      <c r="GQ89">
        <v>0</v>
      </c>
      <c r="GR89">
        <v>27.5609</v>
      </c>
      <c r="GS89">
        <v>999.9</v>
      </c>
      <c r="GT89">
        <v>58.5</v>
      </c>
      <c r="GU89">
        <v>36.5</v>
      </c>
      <c r="GV89">
        <v>36.074100000000001</v>
      </c>
      <c r="GW89">
        <v>61.342199999999998</v>
      </c>
      <c r="GX89">
        <v>20.645</v>
      </c>
      <c r="GY89">
        <v>1</v>
      </c>
      <c r="GZ89">
        <v>0.63249999999999995</v>
      </c>
      <c r="HA89">
        <v>5.0361399999999996</v>
      </c>
      <c r="HB89">
        <v>20.073799999999999</v>
      </c>
      <c r="HC89">
        <v>5.1973700000000003</v>
      </c>
      <c r="HD89">
        <v>11.950100000000001</v>
      </c>
      <c r="HE89">
        <v>4.9954499999999999</v>
      </c>
      <c r="HF89">
        <v>3.2910300000000001</v>
      </c>
      <c r="HG89">
        <v>9999</v>
      </c>
      <c r="HH89">
        <v>9999</v>
      </c>
      <c r="HI89">
        <v>9999</v>
      </c>
      <c r="HJ89">
        <v>999.9</v>
      </c>
      <c r="HK89">
        <v>1.87599</v>
      </c>
      <c r="HL89">
        <v>1.87497</v>
      </c>
      <c r="HM89">
        <v>1.87531</v>
      </c>
      <c r="HN89">
        <v>1.87904</v>
      </c>
      <c r="HO89">
        <v>1.8725700000000001</v>
      </c>
      <c r="HP89">
        <v>1.87026</v>
      </c>
      <c r="HQ89">
        <v>1.8724099999999999</v>
      </c>
      <c r="HR89">
        <v>1.87561</v>
      </c>
      <c r="HS89">
        <v>0</v>
      </c>
      <c r="HT89">
        <v>0</v>
      </c>
      <c r="HU89">
        <v>0</v>
      </c>
      <c r="HV89">
        <v>0</v>
      </c>
      <c r="HW89" t="s">
        <v>425</v>
      </c>
      <c r="HX89" t="s">
        <v>426</v>
      </c>
      <c r="HY89" t="s">
        <v>427</v>
      </c>
      <c r="HZ89" t="s">
        <v>427</v>
      </c>
      <c r="IA89" t="s">
        <v>427</v>
      </c>
      <c r="IB89" t="s">
        <v>427</v>
      </c>
      <c r="IC89">
        <v>0</v>
      </c>
      <c r="ID89">
        <v>100</v>
      </c>
      <c r="IE89">
        <v>100</v>
      </c>
      <c r="IF89">
        <v>-0.23899999999999999</v>
      </c>
      <c r="IG89">
        <v>-0.12939999999999999</v>
      </c>
      <c r="IH89">
        <v>-0.23860500000000681</v>
      </c>
      <c r="II89">
        <v>0</v>
      </c>
      <c r="IJ89">
        <v>0</v>
      </c>
      <c r="IK89">
        <v>0</v>
      </c>
      <c r="IL89">
        <v>-0.12942380952381249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1.1000000000000001</v>
      </c>
      <c r="IU89">
        <v>0.9</v>
      </c>
      <c r="IV89">
        <v>0.35400399999999999</v>
      </c>
      <c r="IW89">
        <v>2.4255399999999998</v>
      </c>
      <c r="IX89">
        <v>1.5490699999999999</v>
      </c>
      <c r="IY89">
        <v>2.3046899999999999</v>
      </c>
      <c r="IZ89">
        <v>1.5918000000000001</v>
      </c>
      <c r="JA89">
        <v>2.3596200000000001</v>
      </c>
      <c r="JB89">
        <v>39.118000000000002</v>
      </c>
      <c r="JC89">
        <v>23.886099999999999</v>
      </c>
      <c r="JD89">
        <v>18</v>
      </c>
      <c r="JE89">
        <v>514.19299999999998</v>
      </c>
      <c r="JF89">
        <v>473.02800000000002</v>
      </c>
      <c r="JG89">
        <v>21.279199999999999</v>
      </c>
      <c r="JH89">
        <v>34.7879</v>
      </c>
      <c r="JI89">
        <v>30.001000000000001</v>
      </c>
      <c r="JJ89">
        <v>34.912999999999997</v>
      </c>
      <c r="JK89">
        <v>34.925699999999999</v>
      </c>
      <c r="JL89">
        <v>7.1383099999999997</v>
      </c>
      <c r="JM89">
        <v>61.68</v>
      </c>
      <c r="JN89">
        <v>0</v>
      </c>
      <c r="JO89">
        <v>21.209700000000002</v>
      </c>
      <c r="JP89">
        <v>100</v>
      </c>
      <c r="JQ89">
        <v>13.8415</v>
      </c>
      <c r="JR89">
        <v>99.107100000000003</v>
      </c>
      <c r="JS89">
        <v>98.528800000000004</v>
      </c>
    </row>
    <row r="90" spans="1:279" x14ac:dyDescent="0.25">
      <c r="A90">
        <v>74</v>
      </c>
      <c r="B90">
        <v>1657391956.5999999</v>
      </c>
      <c r="C90">
        <v>14702</v>
      </c>
      <c r="D90" t="s">
        <v>795</v>
      </c>
      <c r="E90" t="s">
        <v>796</v>
      </c>
      <c r="F90" t="s">
        <v>413</v>
      </c>
      <c r="G90" t="s">
        <v>414</v>
      </c>
      <c r="H90" t="s">
        <v>512</v>
      </c>
      <c r="I90" t="s">
        <v>31</v>
      </c>
      <c r="J90" t="s">
        <v>686</v>
      </c>
      <c r="K90">
        <v>1657391956.5999999</v>
      </c>
      <c r="L90">
        <f t="shared" si="100"/>
        <v>7.0686783110618656E-3</v>
      </c>
      <c r="M90">
        <f t="shared" si="101"/>
        <v>7.0686783110618654</v>
      </c>
      <c r="N90">
        <f t="shared" si="102"/>
        <v>1.2053699654223058</v>
      </c>
      <c r="O90">
        <f t="shared" si="103"/>
        <v>72.977400000000003</v>
      </c>
      <c r="P90">
        <f t="shared" si="104"/>
        <v>67.018033564703543</v>
      </c>
      <c r="Q90">
        <f t="shared" si="105"/>
        <v>6.6736270182331729</v>
      </c>
      <c r="R90">
        <f t="shared" si="106"/>
        <v>7.2670581700999204</v>
      </c>
      <c r="S90">
        <f t="shared" si="107"/>
        <v>0.49287680768815256</v>
      </c>
      <c r="T90">
        <f t="shared" si="108"/>
        <v>2.9217176525356661</v>
      </c>
      <c r="U90">
        <f t="shared" si="109"/>
        <v>0.45091248200740652</v>
      </c>
      <c r="V90">
        <f t="shared" si="110"/>
        <v>0.28529229177715271</v>
      </c>
      <c r="W90">
        <f t="shared" si="111"/>
        <v>289.53774284755337</v>
      </c>
      <c r="X90">
        <f t="shared" si="112"/>
        <v>27.851998240747328</v>
      </c>
      <c r="Y90">
        <f t="shared" si="113"/>
        <v>28.020900000000001</v>
      </c>
      <c r="Z90">
        <f t="shared" si="114"/>
        <v>3.7994657636279698</v>
      </c>
      <c r="AA90">
        <f t="shared" si="115"/>
        <v>60.302191081807877</v>
      </c>
      <c r="AB90">
        <f t="shared" si="116"/>
        <v>2.2861179125551598</v>
      </c>
      <c r="AC90">
        <f t="shared" si="117"/>
        <v>3.79110256450506</v>
      </c>
      <c r="AD90">
        <f t="shared" si="118"/>
        <v>1.51334785107281</v>
      </c>
      <c r="AE90">
        <f t="shared" si="119"/>
        <v>-311.72871351782828</v>
      </c>
      <c r="AF90">
        <f t="shared" si="120"/>
        <v>-5.9540912707565203</v>
      </c>
      <c r="AG90">
        <f t="shared" si="121"/>
        <v>-0.44421845419389394</v>
      </c>
      <c r="AH90">
        <f t="shared" si="122"/>
        <v>-28.58928039522533</v>
      </c>
      <c r="AI90">
        <f t="shared" si="123"/>
        <v>1.2053699654223058</v>
      </c>
      <c r="AJ90">
        <f t="shared" si="124"/>
        <v>7.0686783110618654</v>
      </c>
      <c r="AK90">
        <f t="shared" si="125"/>
        <v>1.1725527364073167</v>
      </c>
      <c r="AL90">
        <v>76.122475437803416</v>
      </c>
      <c r="AM90">
        <v>74.692254545454546</v>
      </c>
      <c r="AN90">
        <v>4.4886954450405828E-4</v>
      </c>
      <c r="AO90">
        <v>67.085359117258108</v>
      </c>
      <c r="AP90">
        <f t="shared" si="126"/>
        <v>7.0217796618889894</v>
      </c>
      <c r="AQ90">
        <v>14.72761847698218</v>
      </c>
      <c r="AR90">
        <v>22.95941818181818</v>
      </c>
      <c r="AS90">
        <v>-3.1111880557730641E-5</v>
      </c>
      <c r="AT90">
        <v>78.229227873700367</v>
      </c>
      <c r="AU90">
        <v>0</v>
      </c>
      <c r="AV90">
        <v>0</v>
      </c>
      <c r="AW90">
        <f t="shared" si="127"/>
        <v>1</v>
      </c>
      <c r="AX90">
        <f t="shared" si="128"/>
        <v>0</v>
      </c>
      <c r="AY90">
        <f t="shared" si="129"/>
        <v>52467.896178102987</v>
      </c>
      <c r="AZ90" t="s">
        <v>418</v>
      </c>
      <c r="BA90">
        <v>10366.9</v>
      </c>
      <c r="BB90">
        <v>993.59653846153856</v>
      </c>
      <c r="BC90">
        <v>3431.87</v>
      </c>
      <c r="BD90">
        <f t="shared" si="130"/>
        <v>0.71047955241266758</v>
      </c>
      <c r="BE90">
        <v>-3.9894345373445681</v>
      </c>
      <c r="BF90" t="s">
        <v>797</v>
      </c>
      <c r="BG90">
        <v>10345.799999999999</v>
      </c>
      <c r="BH90">
        <v>866.90195999999992</v>
      </c>
      <c r="BI90">
        <v>1082.67</v>
      </c>
      <c r="BJ90">
        <f t="shared" si="131"/>
        <v>0.199292526808723</v>
      </c>
      <c r="BK90">
        <v>0.5</v>
      </c>
      <c r="BL90">
        <f t="shared" si="132"/>
        <v>1513.033499921012</v>
      </c>
      <c r="BM90">
        <f t="shared" si="133"/>
        <v>1.2053699654223058</v>
      </c>
      <c r="BN90">
        <f t="shared" si="134"/>
        <v>150.76813467275213</v>
      </c>
      <c r="BO90">
        <f t="shared" si="135"/>
        <v>3.4333704462181894E-3</v>
      </c>
      <c r="BP90">
        <f t="shared" si="136"/>
        <v>2.169820905723812</v>
      </c>
      <c r="BQ90">
        <f t="shared" si="137"/>
        <v>610.2394973447756</v>
      </c>
      <c r="BR90" t="s">
        <v>798</v>
      </c>
      <c r="BS90">
        <v>609.70000000000005</v>
      </c>
      <c r="BT90">
        <f t="shared" si="138"/>
        <v>609.70000000000005</v>
      </c>
      <c r="BU90">
        <f t="shared" si="139"/>
        <v>0.43685518209611418</v>
      </c>
      <c r="BV90">
        <f t="shared" si="140"/>
        <v>0.45619815210267067</v>
      </c>
      <c r="BW90">
        <f t="shared" si="141"/>
        <v>0.8324091036330199</v>
      </c>
      <c r="BX90">
        <f t="shared" si="142"/>
        <v>2.4223605580527763</v>
      </c>
      <c r="BY90">
        <f t="shared" si="143"/>
        <v>0.96346863346400058</v>
      </c>
      <c r="BZ90">
        <f t="shared" si="144"/>
        <v>0.32084829216097099</v>
      </c>
      <c r="CA90">
        <f t="shared" si="145"/>
        <v>0.67915170783902901</v>
      </c>
      <c r="CB90">
        <v>1065</v>
      </c>
      <c r="CC90">
        <v>300</v>
      </c>
      <c r="CD90">
        <v>300</v>
      </c>
      <c r="CE90">
        <v>300</v>
      </c>
      <c r="CF90">
        <v>10345.799999999999</v>
      </c>
      <c r="CG90">
        <v>1041.83</v>
      </c>
      <c r="CH90">
        <v>-7.0709900000000001E-3</v>
      </c>
      <c r="CI90">
        <v>-0.23</v>
      </c>
      <c r="CJ90" t="s">
        <v>421</v>
      </c>
      <c r="CK90" t="s">
        <v>421</v>
      </c>
      <c r="CL90" t="s">
        <v>421</v>
      </c>
      <c r="CM90" t="s">
        <v>421</v>
      </c>
      <c r="CN90" t="s">
        <v>421</v>
      </c>
      <c r="CO90" t="s">
        <v>421</v>
      </c>
      <c r="CP90" t="s">
        <v>421</v>
      </c>
      <c r="CQ90" t="s">
        <v>421</v>
      </c>
      <c r="CR90" t="s">
        <v>421</v>
      </c>
      <c r="CS90" t="s">
        <v>421</v>
      </c>
      <c r="CT90">
        <f t="shared" si="146"/>
        <v>1799.82</v>
      </c>
      <c r="CU90">
        <f t="shared" si="147"/>
        <v>1513.033499921012</v>
      </c>
      <c r="CV90">
        <f t="shared" si="148"/>
        <v>0.84065823244602911</v>
      </c>
      <c r="CW90">
        <f t="shared" si="149"/>
        <v>0.16087038862083619</v>
      </c>
      <c r="CX90">
        <v>6</v>
      </c>
      <c r="CY90">
        <v>0.5</v>
      </c>
      <c r="CZ90" t="s">
        <v>422</v>
      </c>
      <c r="DA90">
        <v>2</v>
      </c>
      <c r="DB90" t="b">
        <v>0</v>
      </c>
      <c r="DC90">
        <v>1657391956.5999999</v>
      </c>
      <c r="DD90">
        <v>72.977400000000003</v>
      </c>
      <c r="DE90">
        <v>75.042599999999993</v>
      </c>
      <c r="DF90">
        <v>22.957699999999999</v>
      </c>
      <c r="DG90">
        <v>14.671099999999999</v>
      </c>
      <c r="DH90">
        <v>73.2029</v>
      </c>
      <c r="DI90">
        <v>23.085599999999999</v>
      </c>
      <c r="DJ90">
        <v>500.065</v>
      </c>
      <c r="DK90">
        <v>99.479600000000005</v>
      </c>
      <c r="DL90">
        <v>9.9970799999999999E-2</v>
      </c>
      <c r="DM90">
        <v>27.9831</v>
      </c>
      <c r="DN90">
        <v>28.020900000000001</v>
      </c>
      <c r="DO90">
        <v>999.9</v>
      </c>
      <c r="DP90">
        <v>0</v>
      </c>
      <c r="DQ90">
        <v>0</v>
      </c>
      <c r="DR90">
        <v>10007.5</v>
      </c>
      <c r="DS90">
        <v>0</v>
      </c>
      <c r="DT90">
        <v>1914.18</v>
      </c>
      <c r="DU90">
        <v>-2.06515</v>
      </c>
      <c r="DV90">
        <v>74.6922</v>
      </c>
      <c r="DW90">
        <v>76.159899999999993</v>
      </c>
      <c r="DX90">
        <v>8.2866700000000009</v>
      </c>
      <c r="DY90">
        <v>75.042599999999993</v>
      </c>
      <c r="DZ90">
        <v>14.671099999999999</v>
      </c>
      <c r="EA90">
        <v>2.28382</v>
      </c>
      <c r="EB90">
        <v>1.45947</v>
      </c>
      <c r="EC90">
        <v>19.562799999999999</v>
      </c>
      <c r="ED90">
        <v>12.55</v>
      </c>
      <c r="EE90">
        <v>1799.82</v>
      </c>
      <c r="EF90">
        <v>0.97799899999999995</v>
      </c>
      <c r="EG90">
        <v>2.2001300000000001E-2</v>
      </c>
      <c r="EH90">
        <v>0</v>
      </c>
      <c r="EI90">
        <v>867.32600000000002</v>
      </c>
      <c r="EJ90">
        <v>5.0001199999999999</v>
      </c>
      <c r="EK90">
        <v>15782.2</v>
      </c>
      <c r="EL90">
        <v>14416.4</v>
      </c>
      <c r="EM90">
        <v>48.436999999999998</v>
      </c>
      <c r="EN90">
        <v>48.436999999999998</v>
      </c>
      <c r="EO90">
        <v>48.186999999999998</v>
      </c>
      <c r="EP90">
        <v>49.125</v>
      </c>
      <c r="EQ90">
        <v>49.936999999999998</v>
      </c>
      <c r="ER90">
        <v>1755.33</v>
      </c>
      <c r="ES90">
        <v>39.49</v>
      </c>
      <c r="ET90">
        <v>0</v>
      </c>
      <c r="EU90">
        <v>122.5999999046326</v>
      </c>
      <c r="EV90">
        <v>0</v>
      </c>
      <c r="EW90">
        <v>866.90195999999992</v>
      </c>
      <c r="EX90">
        <v>2.1024615380348561</v>
      </c>
      <c r="EY90">
        <v>92.384615026385347</v>
      </c>
      <c r="EZ90">
        <v>15781.396000000001</v>
      </c>
      <c r="FA90">
        <v>15</v>
      </c>
      <c r="FB90">
        <v>1657391913.0999999</v>
      </c>
      <c r="FC90" t="s">
        <v>799</v>
      </c>
      <c r="FD90">
        <v>1657391896.5999999</v>
      </c>
      <c r="FE90">
        <v>1657391913.0999999</v>
      </c>
      <c r="FF90">
        <v>85</v>
      </c>
      <c r="FG90">
        <v>1.2999999999999999E-2</v>
      </c>
      <c r="FH90">
        <v>2E-3</v>
      </c>
      <c r="FI90">
        <v>-0.22500000000000001</v>
      </c>
      <c r="FJ90">
        <v>-0.128</v>
      </c>
      <c r="FK90">
        <v>75</v>
      </c>
      <c r="FL90">
        <v>14</v>
      </c>
      <c r="FM90">
        <v>0.24</v>
      </c>
      <c r="FN90">
        <v>0.01</v>
      </c>
      <c r="FO90">
        <v>-2.0691314634146338</v>
      </c>
      <c r="FP90">
        <v>0.1376107317073178</v>
      </c>
      <c r="FQ90">
        <v>2.6637441333304649E-2</v>
      </c>
      <c r="FR90">
        <v>1</v>
      </c>
      <c r="FS90">
        <v>8.2390960975609762</v>
      </c>
      <c r="FT90">
        <v>9.393721254355776E-2</v>
      </c>
      <c r="FU90">
        <v>1.734401589050236E-2</v>
      </c>
      <c r="FV90">
        <v>1</v>
      </c>
      <c r="FW90">
        <v>2</v>
      </c>
      <c r="FX90">
        <v>2</v>
      </c>
      <c r="FY90" t="s">
        <v>424</v>
      </c>
      <c r="FZ90">
        <v>2.9315600000000002</v>
      </c>
      <c r="GA90">
        <v>2.70296</v>
      </c>
      <c r="GB90">
        <v>2.0799600000000001E-2</v>
      </c>
      <c r="GC90">
        <v>2.1541399999999999E-2</v>
      </c>
      <c r="GD90">
        <v>0.11117100000000001</v>
      </c>
      <c r="GE90">
        <v>8.0153199999999994E-2</v>
      </c>
      <c r="GF90">
        <v>34378.400000000001</v>
      </c>
      <c r="GG90">
        <v>18945.8</v>
      </c>
      <c r="GH90">
        <v>31541.1</v>
      </c>
      <c r="GI90">
        <v>21059.9</v>
      </c>
      <c r="GJ90">
        <v>37961.599999999999</v>
      </c>
      <c r="GK90">
        <v>32967.699999999997</v>
      </c>
      <c r="GL90">
        <v>47710.3</v>
      </c>
      <c r="GM90">
        <v>40293.800000000003</v>
      </c>
      <c r="GN90">
        <v>1.9206799999999999</v>
      </c>
      <c r="GO90">
        <v>1.89463</v>
      </c>
      <c r="GP90">
        <v>2.4910999999999999E-2</v>
      </c>
      <c r="GQ90">
        <v>0</v>
      </c>
      <c r="GR90">
        <v>27.614100000000001</v>
      </c>
      <c r="GS90">
        <v>999.9</v>
      </c>
      <c r="GT90">
        <v>58.6</v>
      </c>
      <c r="GU90">
        <v>36.5</v>
      </c>
      <c r="GV90">
        <v>36.136400000000002</v>
      </c>
      <c r="GW90">
        <v>61.342199999999998</v>
      </c>
      <c r="GX90">
        <v>20.761199999999999</v>
      </c>
      <c r="GY90">
        <v>1</v>
      </c>
      <c r="GZ90">
        <v>0.64268800000000004</v>
      </c>
      <c r="HA90">
        <v>5.3563900000000002</v>
      </c>
      <c r="HB90">
        <v>20.064499999999999</v>
      </c>
      <c r="HC90">
        <v>5.1975199999999999</v>
      </c>
      <c r="HD90">
        <v>11.950100000000001</v>
      </c>
      <c r="HE90">
        <v>4.9953500000000002</v>
      </c>
      <c r="HF90">
        <v>3.2909999999999999</v>
      </c>
      <c r="HG90">
        <v>9999</v>
      </c>
      <c r="HH90">
        <v>9999</v>
      </c>
      <c r="HI90">
        <v>9999</v>
      </c>
      <c r="HJ90">
        <v>999.9</v>
      </c>
      <c r="HK90">
        <v>1.8759999999999999</v>
      </c>
      <c r="HL90">
        <v>1.87496</v>
      </c>
      <c r="HM90">
        <v>1.87531</v>
      </c>
      <c r="HN90">
        <v>1.8789899999999999</v>
      </c>
      <c r="HO90">
        <v>1.87256</v>
      </c>
      <c r="HP90">
        <v>1.8702700000000001</v>
      </c>
      <c r="HQ90">
        <v>1.8724099999999999</v>
      </c>
      <c r="HR90">
        <v>1.87561</v>
      </c>
      <c r="HS90">
        <v>0</v>
      </c>
      <c r="HT90">
        <v>0</v>
      </c>
      <c r="HU90">
        <v>0</v>
      </c>
      <c r="HV90">
        <v>0</v>
      </c>
      <c r="HW90" t="s">
        <v>425</v>
      </c>
      <c r="HX90" t="s">
        <v>426</v>
      </c>
      <c r="HY90" t="s">
        <v>427</v>
      </c>
      <c r="HZ90" t="s">
        <v>427</v>
      </c>
      <c r="IA90" t="s">
        <v>427</v>
      </c>
      <c r="IB90" t="s">
        <v>427</v>
      </c>
      <c r="IC90">
        <v>0</v>
      </c>
      <c r="ID90">
        <v>100</v>
      </c>
      <c r="IE90">
        <v>100</v>
      </c>
      <c r="IF90">
        <v>-0.22500000000000001</v>
      </c>
      <c r="IG90">
        <v>-0.12790000000000001</v>
      </c>
      <c r="IH90">
        <v>-0.22541904761907011</v>
      </c>
      <c r="II90">
        <v>0</v>
      </c>
      <c r="IJ90">
        <v>0</v>
      </c>
      <c r="IK90">
        <v>0</v>
      </c>
      <c r="IL90">
        <v>-0.1278449999999989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1</v>
      </c>
      <c r="IU90">
        <v>0.7</v>
      </c>
      <c r="IV90">
        <v>0.299072</v>
      </c>
      <c r="IW90">
        <v>2.4304199999999998</v>
      </c>
      <c r="IX90">
        <v>1.5478499999999999</v>
      </c>
      <c r="IY90">
        <v>2.3046899999999999</v>
      </c>
      <c r="IZ90">
        <v>1.5918000000000001</v>
      </c>
      <c r="JA90">
        <v>2.3535200000000001</v>
      </c>
      <c r="JB90">
        <v>39.242199999999997</v>
      </c>
      <c r="JC90">
        <v>23.886099999999999</v>
      </c>
      <c r="JD90">
        <v>18</v>
      </c>
      <c r="JE90">
        <v>513.74300000000005</v>
      </c>
      <c r="JF90">
        <v>472.83800000000002</v>
      </c>
      <c r="JG90">
        <v>20.476199999999999</v>
      </c>
      <c r="JH90">
        <v>34.888800000000003</v>
      </c>
      <c r="JI90">
        <v>30.000599999999999</v>
      </c>
      <c r="JJ90">
        <v>35.008600000000001</v>
      </c>
      <c r="JK90">
        <v>35.0212</v>
      </c>
      <c r="JL90">
        <v>6.0378699999999998</v>
      </c>
      <c r="JM90">
        <v>59.398200000000003</v>
      </c>
      <c r="JN90">
        <v>0</v>
      </c>
      <c r="JO90">
        <v>20.4724</v>
      </c>
      <c r="JP90">
        <v>75</v>
      </c>
      <c r="JQ90">
        <v>14.652799999999999</v>
      </c>
      <c r="JR90">
        <v>99.089100000000002</v>
      </c>
      <c r="JS90">
        <v>98.513199999999998</v>
      </c>
    </row>
    <row r="91" spans="1:279" x14ac:dyDescent="0.25">
      <c r="A91">
        <v>75</v>
      </c>
      <c r="B91">
        <v>1657392099.0999999</v>
      </c>
      <c r="C91">
        <v>14844.5</v>
      </c>
      <c r="D91" t="s">
        <v>800</v>
      </c>
      <c r="E91" t="s">
        <v>801</v>
      </c>
      <c r="F91" t="s">
        <v>413</v>
      </c>
      <c r="G91" t="s">
        <v>414</v>
      </c>
      <c r="H91" t="s">
        <v>512</v>
      </c>
      <c r="I91" t="s">
        <v>31</v>
      </c>
      <c r="J91" t="s">
        <v>686</v>
      </c>
      <c r="K91">
        <v>1657392099.0999999</v>
      </c>
      <c r="L91">
        <f t="shared" si="100"/>
        <v>7.0628423818408208E-3</v>
      </c>
      <c r="M91">
        <f t="shared" si="101"/>
        <v>7.062842381840821</v>
      </c>
      <c r="N91">
        <f t="shared" si="102"/>
        <v>-1.1109683448017238</v>
      </c>
      <c r="O91">
        <f t="shared" si="103"/>
        <v>50.929400000000001</v>
      </c>
      <c r="P91">
        <f t="shared" si="104"/>
        <v>53.576684615042836</v>
      </c>
      <c r="Q91">
        <f t="shared" si="105"/>
        <v>5.3344881338687937</v>
      </c>
      <c r="R91">
        <f t="shared" si="106"/>
        <v>5.0709050385842005</v>
      </c>
      <c r="S91">
        <f t="shared" si="107"/>
        <v>0.48350629927822741</v>
      </c>
      <c r="T91">
        <f t="shared" si="108"/>
        <v>2.9209548748429985</v>
      </c>
      <c r="U91">
        <f t="shared" si="109"/>
        <v>0.4430427424577969</v>
      </c>
      <c r="V91">
        <f t="shared" si="110"/>
        <v>0.2802544685963187</v>
      </c>
      <c r="W91">
        <f t="shared" si="111"/>
        <v>289.58779784754103</v>
      </c>
      <c r="X91">
        <f t="shared" si="112"/>
        <v>27.832581125814279</v>
      </c>
      <c r="Y91">
        <f t="shared" si="113"/>
        <v>28.060500000000001</v>
      </c>
      <c r="Z91">
        <f t="shared" si="114"/>
        <v>3.8082444697449152</v>
      </c>
      <c r="AA91">
        <f t="shared" si="115"/>
        <v>59.935745614624615</v>
      </c>
      <c r="AB91">
        <f t="shared" si="116"/>
        <v>2.2694185355304004</v>
      </c>
      <c r="AC91">
        <f t="shared" si="117"/>
        <v>3.7864191264463911</v>
      </c>
      <c r="AD91">
        <f t="shared" si="118"/>
        <v>1.5388259342145147</v>
      </c>
      <c r="AE91">
        <f t="shared" si="119"/>
        <v>-311.47134903918021</v>
      </c>
      <c r="AF91">
        <f t="shared" si="120"/>
        <v>-15.526987594356202</v>
      </c>
      <c r="AG91">
        <f t="shared" si="121"/>
        <v>-1.1588348383320954</v>
      </c>
      <c r="AH91">
        <f t="shared" si="122"/>
        <v>-38.569373624327483</v>
      </c>
      <c r="AI91">
        <f t="shared" si="123"/>
        <v>-1.1109683448017238</v>
      </c>
      <c r="AJ91">
        <f t="shared" si="124"/>
        <v>7.062842381840821</v>
      </c>
      <c r="AK91">
        <f t="shared" si="125"/>
        <v>-1.1322415888553636</v>
      </c>
      <c r="AL91">
        <v>50.743220909156719</v>
      </c>
      <c r="AM91">
        <v>52.120701212121183</v>
      </c>
      <c r="AN91">
        <v>2.2389000329627371E-4</v>
      </c>
      <c r="AO91">
        <v>67.078200387993618</v>
      </c>
      <c r="AP91">
        <f t="shared" si="126"/>
        <v>7.0348349964243395</v>
      </c>
      <c r="AQ91">
        <v>14.509316025080411</v>
      </c>
      <c r="AR91">
        <v>22.795529090909071</v>
      </c>
      <c r="AS91">
        <v>-5.950220702120335E-3</v>
      </c>
      <c r="AT91">
        <v>78.207875329297849</v>
      </c>
      <c r="AU91">
        <v>0</v>
      </c>
      <c r="AV91">
        <v>0</v>
      </c>
      <c r="AW91">
        <f t="shared" si="127"/>
        <v>1</v>
      </c>
      <c r="AX91">
        <f t="shared" si="128"/>
        <v>0</v>
      </c>
      <c r="AY91">
        <f t="shared" si="129"/>
        <v>52449.413328427414</v>
      </c>
      <c r="AZ91" t="s">
        <v>418</v>
      </c>
      <c r="BA91">
        <v>10366.9</v>
      </c>
      <c r="BB91">
        <v>993.59653846153856</v>
      </c>
      <c r="BC91">
        <v>3431.87</v>
      </c>
      <c r="BD91">
        <f t="shared" si="130"/>
        <v>0.71047955241266758</v>
      </c>
      <c r="BE91">
        <v>-3.9894345373445681</v>
      </c>
      <c r="BF91" t="s">
        <v>802</v>
      </c>
      <c r="BG91">
        <v>10347.200000000001</v>
      </c>
      <c r="BH91">
        <v>875.39559999999994</v>
      </c>
      <c r="BI91">
        <v>1062.26</v>
      </c>
      <c r="BJ91">
        <f t="shared" si="131"/>
        <v>0.17591211191233791</v>
      </c>
      <c r="BK91">
        <v>0.5</v>
      </c>
      <c r="BL91">
        <f t="shared" si="132"/>
        <v>1513.2941999210057</v>
      </c>
      <c r="BM91">
        <f t="shared" si="133"/>
        <v>-1.1109683448017238</v>
      </c>
      <c r="BN91">
        <f t="shared" si="134"/>
        <v>133.10338932639792</v>
      </c>
      <c r="BO91">
        <f t="shared" si="135"/>
        <v>1.9021193583462495E-3</v>
      </c>
      <c r="BP91">
        <f t="shared" si="136"/>
        <v>2.2307250578954303</v>
      </c>
      <c r="BQ91">
        <f t="shared" si="137"/>
        <v>603.70159081280997</v>
      </c>
      <c r="BR91" t="s">
        <v>803</v>
      </c>
      <c r="BS91">
        <v>622.25</v>
      </c>
      <c r="BT91">
        <f t="shared" si="138"/>
        <v>622.25</v>
      </c>
      <c r="BU91">
        <f t="shared" si="139"/>
        <v>0.41422062395270465</v>
      </c>
      <c r="BV91">
        <f t="shared" si="140"/>
        <v>0.42468216631440203</v>
      </c>
      <c r="BW91">
        <f t="shared" si="141"/>
        <v>0.84339163303222486</v>
      </c>
      <c r="BX91">
        <f t="shared" si="142"/>
        <v>2.7214532418428838</v>
      </c>
      <c r="BY91">
        <f t="shared" si="143"/>
        <v>0.97183931063452667</v>
      </c>
      <c r="BZ91">
        <f t="shared" si="144"/>
        <v>0.30187320794065758</v>
      </c>
      <c r="CA91">
        <f t="shared" si="145"/>
        <v>0.69812679205934236</v>
      </c>
      <c r="CB91">
        <v>1067</v>
      </c>
      <c r="CC91">
        <v>300</v>
      </c>
      <c r="CD91">
        <v>300</v>
      </c>
      <c r="CE91">
        <v>300</v>
      </c>
      <c r="CF91">
        <v>10347.200000000001</v>
      </c>
      <c r="CG91">
        <v>1026.54</v>
      </c>
      <c r="CH91">
        <v>-7.07159E-3</v>
      </c>
      <c r="CI91">
        <v>-0.3</v>
      </c>
      <c r="CJ91" t="s">
        <v>421</v>
      </c>
      <c r="CK91" t="s">
        <v>421</v>
      </c>
      <c r="CL91" t="s">
        <v>421</v>
      </c>
      <c r="CM91" t="s">
        <v>421</v>
      </c>
      <c r="CN91" t="s">
        <v>421</v>
      </c>
      <c r="CO91" t="s">
        <v>421</v>
      </c>
      <c r="CP91" t="s">
        <v>421</v>
      </c>
      <c r="CQ91" t="s">
        <v>421</v>
      </c>
      <c r="CR91" t="s">
        <v>421</v>
      </c>
      <c r="CS91" t="s">
        <v>421</v>
      </c>
      <c r="CT91">
        <f t="shared" si="146"/>
        <v>1800.13</v>
      </c>
      <c r="CU91">
        <f t="shared" si="147"/>
        <v>1513.2941999210057</v>
      </c>
      <c r="CV91">
        <f t="shared" si="148"/>
        <v>0.84065828574658807</v>
      </c>
      <c r="CW91">
        <f t="shared" si="149"/>
        <v>0.16087049149091509</v>
      </c>
      <c r="CX91">
        <v>6</v>
      </c>
      <c r="CY91">
        <v>0.5</v>
      </c>
      <c r="CZ91" t="s">
        <v>422</v>
      </c>
      <c r="DA91">
        <v>2</v>
      </c>
      <c r="DB91" t="b">
        <v>0</v>
      </c>
      <c r="DC91">
        <v>1657392099.0999999</v>
      </c>
      <c r="DD91">
        <v>50.929400000000001</v>
      </c>
      <c r="DE91">
        <v>50.027900000000002</v>
      </c>
      <c r="DF91">
        <v>22.7928</v>
      </c>
      <c r="DG91">
        <v>14.5107</v>
      </c>
      <c r="DH91">
        <v>51.130200000000002</v>
      </c>
      <c r="DI91">
        <v>22.921399999999998</v>
      </c>
      <c r="DJ91">
        <v>500.00799999999998</v>
      </c>
      <c r="DK91">
        <v>99.467100000000002</v>
      </c>
      <c r="DL91">
        <v>0.100243</v>
      </c>
      <c r="DM91">
        <v>27.9619</v>
      </c>
      <c r="DN91">
        <v>28.060500000000001</v>
      </c>
      <c r="DO91">
        <v>999.9</v>
      </c>
      <c r="DP91">
        <v>0</v>
      </c>
      <c r="DQ91">
        <v>0</v>
      </c>
      <c r="DR91">
        <v>10004.4</v>
      </c>
      <c r="DS91">
        <v>0</v>
      </c>
      <c r="DT91">
        <v>2170.52</v>
      </c>
      <c r="DU91">
        <v>0.90143600000000002</v>
      </c>
      <c r="DV91">
        <v>52.1173</v>
      </c>
      <c r="DW91">
        <v>50.764600000000002</v>
      </c>
      <c r="DX91">
        <v>8.2820599999999995</v>
      </c>
      <c r="DY91">
        <v>50.027900000000002</v>
      </c>
      <c r="DZ91">
        <v>14.5107</v>
      </c>
      <c r="EA91">
        <v>2.2671299999999999</v>
      </c>
      <c r="EB91">
        <v>1.4433400000000001</v>
      </c>
      <c r="EC91">
        <v>19.444700000000001</v>
      </c>
      <c r="ED91">
        <v>12.380800000000001</v>
      </c>
      <c r="EE91">
        <v>1800.13</v>
      </c>
      <c r="EF91">
        <v>0.97799499999999995</v>
      </c>
      <c r="EG91">
        <v>2.2005E-2</v>
      </c>
      <c r="EH91">
        <v>0</v>
      </c>
      <c r="EI91">
        <v>875.45899999999995</v>
      </c>
      <c r="EJ91">
        <v>5.0001199999999999</v>
      </c>
      <c r="EK91">
        <v>15991.4</v>
      </c>
      <c r="EL91">
        <v>14418.8</v>
      </c>
      <c r="EM91">
        <v>48.5</v>
      </c>
      <c r="EN91">
        <v>48.75</v>
      </c>
      <c r="EO91">
        <v>48.686999999999998</v>
      </c>
      <c r="EP91">
        <v>49.311999999999998</v>
      </c>
      <c r="EQ91">
        <v>49.936999999999998</v>
      </c>
      <c r="ER91">
        <v>1755.63</v>
      </c>
      <c r="ES91">
        <v>39.5</v>
      </c>
      <c r="ET91">
        <v>0</v>
      </c>
      <c r="EU91">
        <v>141.89999985694891</v>
      </c>
      <c r="EV91">
        <v>0</v>
      </c>
      <c r="EW91">
        <v>875.39559999999994</v>
      </c>
      <c r="EX91">
        <v>1.5795384615784029</v>
      </c>
      <c r="EY91">
        <v>472.29231013913778</v>
      </c>
      <c r="EZ91">
        <v>15972.556</v>
      </c>
      <c r="FA91">
        <v>15</v>
      </c>
      <c r="FB91">
        <v>1657392052.0999999</v>
      </c>
      <c r="FC91" t="s">
        <v>804</v>
      </c>
      <c r="FD91">
        <v>1657392033.5999999</v>
      </c>
      <c r="FE91">
        <v>1657392052.0999999</v>
      </c>
      <c r="FF91">
        <v>86</v>
      </c>
      <c r="FG91">
        <v>2.5000000000000001E-2</v>
      </c>
      <c r="FH91">
        <v>-1E-3</v>
      </c>
      <c r="FI91">
        <v>-0.20100000000000001</v>
      </c>
      <c r="FJ91">
        <v>-0.129</v>
      </c>
      <c r="FK91">
        <v>50</v>
      </c>
      <c r="FL91">
        <v>14</v>
      </c>
      <c r="FM91">
        <v>0.25</v>
      </c>
      <c r="FN91">
        <v>0.01</v>
      </c>
      <c r="FO91">
        <v>0.896556625</v>
      </c>
      <c r="FP91">
        <v>0.11985673170731639</v>
      </c>
      <c r="FQ91">
        <v>2.7513357358460909E-2</v>
      </c>
      <c r="FR91">
        <v>1</v>
      </c>
      <c r="FS91">
        <v>8.30959775</v>
      </c>
      <c r="FT91">
        <v>3.7603564727937779E-2</v>
      </c>
      <c r="FU91">
        <v>1.5124223862317789E-2</v>
      </c>
      <c r="FV91">
        <v>1</v>
      </c>
      <c r="FW91">
        <v>2</v>
      </c>
      <c r="FX91">
        <v>2</v>
      </c>
      <c r="FY91" t="s">
        <v>424</v>
      </c>
      <c r="FZ91">
        <v>2.9312800000000001</v>
      </c>
      <c r="GA91">
        <v>2.7031999999999998</v>
      </c>
      <c r="GB91">
        <v>1.45506E-2</v>
      </c>
      <c r="GC91">
        <v>1.43886E-2</v>
      </c>
      <c r="GD91">
        <v>0.110559</v>
      </c>
      <c r="GE91">
        <v>7.9479099999999997E-2</v>
      </c>
      <c r="GF91">
        <v>34586.300000000003</v>
      </c>
      <c r="GG91">
        <v>19079.099999999999</v>
      </c>
      <c r="GH91">
        <v>31531.599999999999</v>
      </c>
      <c r="GI91">
        <v>21055</v>
      </c>
      <c r="GJ91">
        <v>37977.300000000003</v>
      </c>
      <c r="GK91">
        <v>32983.9</v>
      </c>
      <c r="GL91">
        <v>47696.5</v>
      </c>
      <c r="GM91">
        <v>40284.400000000001</v>
      </c>
      <c r="GN91">
        <v>1.9193800000000001</v>
      </c>
      <c r="GO91">
        <v>1.8915500000000001</v>
      </c>
      <c r="GP91">
        <v>2.5153200000000001E-2</v>
      </c>
      <c r="GQ91">
        <v>0</v>
      </c>
      <c r="GR91">
        <v>27.649699999999999</v>
      </c>
      <c r="GS91">
        <v>999.9</v>
      </c>
      <c r="GT91">
        <v>58.7</v>
      </c>
      <c r="GU91">
        <v>36.6</v>
      </c>
      <c r="GV91">
        <v>36.4026</v>
      </c>
      <c r="GW91">
        <v>61.412300000000002</v>
      </c>
      <c r="GX91">
        <v>20.725200000000001</v>
      </c>
      <c r="GY91">
        <v>1</v>
      </c>
      <c r="GZ91">
        <v>0.65609499999999998</v>
      </c>
      <c r="HA91">
        <v>5.4724700000000004</v>
      </c>
      <c r="HB91">
        <v>20.059799999999999</v>
      </c>
      <c r="HC91">
        <v>5.1973700000000003</v>
      </c>
      <c r="HD91">
        <v>11.950100000000001</v>
      </c>
      <c r="HE91">
        <v>4.9953500000000002</v>
      </c>
      <c r="HF91">
        <v>3.2909999999999999</v>
      </c>
      <c r="HG91">
        <v>9999</v>
      </c>
      <c r="HH91">
        <v>9999</v>
      </c>
      <c r="HI91">
        <v>9999</v>
      </c>
      <c r="HJ91">
        <v>999.9</v>
      </c>
      <c r="HK91">
        <v>1.8760600000000001</v>
      </c>
      <c r="HL91">
        <v>1.875</v>
      </c>
      <c r="HM91">
        <v>1.87531</v>
      </c>
      <c r="HN91">
        <v>1.87907</v>
      </c>
      <c r="HO91">
        <v>1.8725799999999999</v>
      </c>
      <c r="HP91">
        <v>1.8702700000000001</v>
      </c>
      <c r="HQ91">
        <v>1.8724099999999999</v>
      </c>
      <c r="HR91">
        <v>1.87561</v>
      </c>
      <c r="HS91">
        <v>0</v>
      </c>
      <c r="HT91">
        <v>0</v>
      </c>
      <c r="HU91">
        <v>0</v>
      </c>
      <c r="HV91">
        <v>0</v>
      </c>
      <c r="HW91" t="s">
        <v>425</v>
      </c>
      <c r="HX91" t="s">
        <v>426</v>
      </c>
      <c r="HY91" t="s">
        <v>427</v>
      </c>
      <c r="HZ91" t="s">
        <v>427</v>
      </c>
      <c r="IA91" t="s">
        <v>427</v>
      </c>
      <c r="IB91" t="s">
        <v>427</v>
      </c>
      <c r="IC91">
        <v>0</v>
      </c>
      <c r="ID91">
        <v>100</v>
      </c>
      <c r="IE91">
        <v>100</v>
      </c>
      <c r="IF91">
        <v>-0.20100000000000001</v>
      </c>
      <c r="IG91">
        <v>-0.12859999999999999</v>
      </c>
      <c r="IH91">
        <v>-0.20087142857142479</v>
      </c>
      <c r="II91">
        <v>0</v>
      </c>
      <c r="IJ91">
        <v>0</v>
      </c>
      <c r="IK91">
        <v>0</v>
      </c>
      <c r="IL91">
        <v>-0.12860000000000399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1.1000000000000001</v>
      </c>
      <c r="IU91">
        <v>0.8</v>
      </c>
      <c r="IV91">
        <v>0.244141</v>
      </c>
      <c r="IW91">
        <v>2.4511699999999998</v>
      </c>
      <c r="IX91">
        <v>1.5490699999999999</v>
      </c>
      <c r="IY91">
        <v>2.3046899999999999</v>
      </c>
      <c r="IZ91">
        <v>1.5918000000000001</v>
      </c>
      <c r="JA91">
        <v>2.3584000000000001</v>
      </c>
      <c r="JB91">
        <v>39.3917</v>
      </c>
      <c r="JC91">
        <v>23.877400000000002</v>
      </c>
      <c r="JD91">
        <v>18</v>
      </c>
      <c r="JE91">
        <v>513.899</v>
      </c>
      <c r="JF91">
        <v>471.71300000000002</v>
      </c>
      <c r="JG91">
        <v>20.492599999999999</v>
      </c>
      <c r="JH91">
        <v>35.037999999999997</v>
      </c>
      <c r="JI91">
        <v>30.001000000000001</v>
      </c>
      <c r="JJ91">
        <v>35.142699999999998</v>
      </c>
      <c r="JK91">
        <v>35.154699999999998</v>
      </c>
      <c r="JL91">
        <v>4.9339300000000001</v>
      </c>
      <c r="JM91">
        <v>60.202599999999997</v>
      </c>
      <c r="JN91">
        <v>0</v>
      </c>
      <c r="JO91">
        <v>20.4727</v>
      </c>
      <c r="JP91">
        <v>50</v>
      </c>
      <c r="JQ91">
        <v>14.4984</v>
      </c>
      <c r="JR91">
        <v>99.059899999999999</v>
      </c>
      <c r="JS91">
        <v>98.490399999999994</v>
      </c>
    </row>
    <row r="92" spans="1:279" x14ac:dyDescent="0.25">
      <c r="A92">
        <v>76</v>
      </c>
      <c r="B92">
        <v>1657392252.5999999</v>
      </c>
      <c r="C92">
        <v>14998</v>
      </c>
      <c r="D92" t="s">
        <v>805</v>
      </c>
      <c r="E92" t="s">
        <v>806</v>
      </c>
      <c r="F92" t="s">
        <v>413</v>
      </c>
      <c r="G92" t="s">
        <v>414</v>
      </c>
      <c r="H92" t="s">
        <v>512</v>
      </c>
      <c r="I92" t="s">
        <v>31</v>
      </c>
      <c r="J92" t="s">
        <v>686</v>
      </c>
      <c r="K92">
        <v>1657392252.5999999</v>
      </c>
      <c r="L92">
        <f t="shared" si="100"/>
        <v>7.6475187633192445E-3</v>
      </c>
      <c r="M92">
        <f t="shared" si="101"/>
        <v>7.6475187633192441</v>
      </c>
      <c r="N92">
        <f t="shared" si="102"/>
        <v>-3.63541041583081</v>
      </c>
      <c r="O92">
        <f t="shared" si="103"/>
        <v>24.2271</v>
      </c>
      <c r="P92">
        <f t="shared" si="104"/>
        <v>35.61803602589049</v>
      </c>
      <c r="Q92">
        <f t="shared" si="105"/>
        <v>3.5465571597960226</v>
      </c>
      <c r="R92">
        <f t="shared" si="106"/>
        <v>2.4123394929365998</v>
      </c>
      <c r="S92">
        <f t="shared" si="107"/>
        <v>0.51872628445202973</v>
      </c>
      <c r="T92">
        <f t="shared" si="108"/>
        <v>2.916322154773511</v>
      </c>
      <c r="U92">
        <f t="shared" si="109"/>
        <v>0.47238841506339013</v>
      </c>
      <c r="V92">
        <f t="shared" si="110"/>
        <v>0.2990603237312805</v>
      </c>
      <c r="W92">
        <f t="shared" si="111"/>
        <v>289.56168284756603</v>
      </c>
      <c r="X92">
        <f t="shared" si="112"/>
        <v>27.628130559608923</v>
      </c>
      <c r="Y92">
        <f t="shared" si="113"/>
        <v>28.0657</v>
      </c>
      <c r="Z92">
        <f t="shared" si="114"/>
        <v>3.8093985424942889</v>
      </c>
      <c r="AA92">
        <f t="shared" si="115"/>
        <v>59.507423249464587</v>
      </c>
      <c r="AB92">
        <f t="shared" si="116"/>
        <v>2.2464426737059999</v>
      </c>
      <c r="AC92">
        <f t="shared" si="117"/>
        <v>3.7750629266680811</v>
      </c>
      <c r="AD92">
        <f t="shared" si="118"/>
        <v>1.562955868788289</v>
      </c>
      <c r="AE92">
        <f t="shared" si="119"/>
        <v>-337.25557746237865</v>
      </c>
      <c r="AF92">
        <f t="shared" si="120"/>
        <v>-24.417005229265691</v>
      </c>
      <c r="AG92">
        <f t="shared" si="121"/>
        <v>-1.8248026198890521</v>
      </c>
      <c r="AH92">
        <f t="shared" si="122"/>
        <v>-73.935702463967374</v>
      </c>
      <c r="AI92">
        <f t="shared" si="123"/>
        <v>-3.63541041583081</v>
      </c>
      <c r="AJ92">
        <f t="shared" si="124"/>
        <v>7.6475187633192441</v>
      </c>
      <c r="AK92">
        <f t="shared" si="125"/>
        <v>-3.7172594946214548</v>
      </c>
      <c r="AL92">
        <v>20.228289090067069</v>
      </c>
      <c r="AM92">
        <v>24.781233939393928</v>
      </c>
      <c r="AN92">
        <v>-5.7220947332004644E-3</v>
      </c>
      <c r="AO92">
        <v>67.086194827578012</v>
      </c>
      <c r="AP92">
        <f t="shared" si="126"/>
        <v>7.558405289242347</v>
      </c>
      <c r="AQ92">
        <v>13.591352337656019</v>
      </c>
      <c r="AR92">
        <v>22.567511515151509</v>
      </c>
      <c r="AS92">
        <v>-1.7729438368019691E-2</v>
      </c>
      <c r="AT92">
        <v>78.231961556084613</v>
      </c>
      <c r="AU92">
        <v>0</v>
      </c>
      <c r="AV92">
        <v>0</v>
      </c>
      <c r="AW92">
        <f t="shared" si="127"/>
        <v>1</v>
      </c>
      <c r="AX92">
        <f t="shared" si="128"/>
        <v>0</v>
      </c>
      <c r="AY92">
        <f t="shared" si="129"/>
        <v>52325.485602613458</v>
      </c>
      <c r="AZ92" t="s">
        <v>418</v>
      </c>
      <c r="BA92">
        <v>10366.9</v>
      </c>
      <c r="BB92">
        <v>993.59653846153856</v>
      </c>
      <c r="BC92">
        <v>3431.87</v>
      </c>
      <c r="BD92">
        <f t="shared" si="130"/>
        <v>0.71047955241266758</v>
      </c>
      <c r="BE92">
        <v>-3.9894345373445681</v>
      </c>
      <c r="BF92" t="s">
        <v>807</v>
      </c>
      <c r="BG92">
        <v>10344.200000000001</v>
      </c>
      <c r="BH92">
        <v>889.56996153846148</v>
      </c>
      <c r="BI92">
        <v>1045.68</v>
      </c>
      <c r="BJ92">
        <f t="shared" si="131"/>
        <v>0.14929045067471747</v>
      </c>
      <c r="BK92">
        <v>0.5</v>
      </c>
      <c r="BL92">
        <f t="shared" si="132"/>
        <v>1513.1594999210188</v>
      </c>
      <c r="BM92">
        <f t="shared" si="133"/>
        <v>-3.63541041583081</v>
      </c>
      <c r="BN92">
        <f t="shared" si="134"/>
        <v>112.9501318429695</v>
      </c>
      <c r="BO92">
        <f t="shared" si="135"/>
        <v>2.3396351906870147E-4</v>
      </c>
      <c r="BP92">
        <f t="shared" si="136"/>
        <v>2.2819505011093253</v>
      </c>
      <c r="BQ92">
        <f t="shared" si="137"/>
        <v>598.31016543792498</v>
      </c>
      <c r="BR92" t="s">
        <v>808</v>
      </c>
      <c r="BS92">
        <v>644.09</v>
      </c>
      <c r="BT92">
        <f t="shared" si="138"/>
        <v>644.09</v>
      </c>
      <c r="BU92">
        <f t="shared" si="139"/>
        <v>0.38404674470201206</v>
      </c>
      <c r="BV92">
        <f t="shared" si="140"/>
        <v>0.38872989482192927</v>
      </c>
      <c r="BW92">
        <f t="shared" si="141"/>
        <v>0.85594630853223708</v>
      </c>
      <c r="BX92">
        <f t="shared" si="142"/>
        <v>2.9973053604791167</v>
      </c>
      <c r="BY92">
        <f t="shared" si="143"/>
        <v>0.97863920419098549</v>
      </c>
      <c r="BZ92">
        <f t="shared" si="144"/>
        <v>0.28145851229378671</v>
      </c>
      <c r="CA92">
        <f t="shared" si="145"/>
        <v>0.71854148770621329</v>
      </c>
      <c r="CB92">
        <v>1069</v>
      </c>
      <c r="CC92">
        <v>300</v>
      </c>
      <c r="CD92">
        <v>300</v>
      </c>
      <c r="CE92">
        <v>300</v>
      </c>
      <c r="CF92">
        <v>10344.200000000001</v>
      </c>
      <c r="CG92">
        <v>1013.36</v>
      </c>
      <c r="CH92">
        <v>-7.0697900000000003E-3</v>
      </c>
      <c r="CI92">
        <v>-0.6</v>
      </c>
      <c r="CJ92" t="s">
        <v>421</v>
      </c>
      <c r="CK92" t="s">
        <v>421</v>
      </c>
      <c r="CL92" t="s">
        <v>421</v>
      </c>
      <c r="CM92" t="s">
        <v>421</v>
      </c>
      <c r="CN92" t="s">
        <v>421</v>
      </c>
      <c r="CO92" t="s">
        <v>421</v>
      </c>
      <c r="CP92" t="s">
        <v>421</v>
      </c>
      <c r="CQ92" t="s">
        <v>421</v>
      </c>
      <c r="CR92" t="s">
        <v>421</v>
      </c>
      <c r="CS92" t="s">
        <v>421</v>
      </c>
      <c r="CT92">
        <f t="shared" si="146"/>
        <v>1799.97</v>
      </c>
      <c r="CU92">
        <f t="shared" si="147"/>
        <v>1513.1594999210188</v>
      </c>
      <c r="CV92">
        <f t="shared" si="148"/>
        <v>0.84065817759241468</v>
      </c>
      <c r="CW92">
        <f t="shared" si="149"/>
        <v>0.16087028275336035</v>
      </c>
      <c r="CX92">
        <v>6</v>
      </c>
      <c r="CY92">
        <v>0.5</v>
      </c>
      <c r="CZ92" t="s">
        <v>422</v>
      </c>
      <c r="DA92">
        <v>2</v>
      </c>
      <c r="DB92" t="b">
        <v>0</v>
      </c>
      <c r="DC92">
        <v>1657392252.5999999</v>
      </c>
      <c r="DD92">
        <v>24.2271</v>
      </c>
      <c r="DE92">
        <v>20.0867</v>
      </c>
      <c r="DF92">
        <v>22.561</v>
      </c>
      <c r="DG92">
        <v>13.5905</v>
      </c>
      <c r="DH92">
        <v>24.514600000000002</v>
      </c>
      <c r="DI92">
        <v>22.683299999999999</v>
      </c>
      <c r="DJ92">
        <v>499.971</v>
      </c>
      <c r="DK92">
        <v>99.471699999999998</v>
      </c>
      <c r="DL92">
        <v>0.100246</v>
      </c>
      <c r="DM92">
        <v>27.910399999999999</v>
      </c>
      <c r="DN92">
        <v>28.0657</v>
      </c>
      <c r="DO92">
        <v>999.9</v>
      </c>
      <c r="DP92">
        <v>0</v>
      </c>
      <c r="DQ92">
        <v>0</v>
      </c>
      <c r="DR92">
        <v>9977.5</v>
      </c>
      <c r="DS92">
        <v>0</v>
      </c>
      <c r="DT92">
        <v>1748.74</v>
      </c>
      <c r="DU92">
        <v>4.1403999999999996</v>
      </c>
      <c r="DV92">
        <v>24.786300000000001</v>
      </c>
      <c r="DW92">
        <v>20.363399999999999</v>
      </c>
      <c r="DX92">
        <v>8.9705100000000009</v>
      </c>
      <c r="DY92">
        <v>20.0867</v>
      </c>
      <c r="DZ92">
        <v>13.5905</v>
      </c>
      <c r="EA92">
        <v>2.2441800000000001</v>
      </c>
      <c r="EB92">
        <v>1.3518699999999999</v>
      </c>
      <c r="EC92">
        <v>19.281300000000002</v>
      </c>
      <c r="ED92">
        <v>11.388299999999999</v>
      </c>
      <c r="EE92">
        <v>1799.97</v>
      </c>
      <c r="EF92">
        <v>0.97800200000000004</v>
      </c>
      <c r="EG92">
        <v>2.1997599999999999E-2</v>
      </c>
      <c r="EH92">
        <v>0</v>
      </c>
      <c r="EI92">
        <v>889.81600000000003</v>
      </c>
      <c r="EJ92">
        <v>5.0001199999999999</v>
      </c>
      <c r="EK92">
        <v>16066.4</v>
      </c>
      <c r="EL92">
        <v>14417.6</v>
      </c>
      <c r="EM92">
        <v>48.811999999999998</v>
      </c>
      <c r="EN92">
        <v>49.186999999999998</v>
      </c>
      <c r="EO92">
        <v>48.75</v>
      </c>
      <c r="EP92">
        <v>49.75</v>
      </c>
      <c r="EQ92">
        <v>50.311999999999998</v>
      </c>
      <c r="ER92">
        <v>1755.48</v>
      </c>
      <c r="ES92">
        <v>39.49</v>
      </c>
      <c r="ET92">
        <v>0</v>
      </c>
      <c r="EU92">
        <v>152.89999985694891</v>
      </c>
      <c r="EV92">
        <v>0</v>
      </c>
      <c r="EW92">
        <v>889.56996153846148</v>
      </c>
      <c r="EX92">
        <v>3.1069743465743049</v>
      </c>
      <c r="EY92">
        <v>-635.48034139401955</v>
      </c>
      <c r="EZ92">
        <v>16217.876923076919</v>
      </c>
      <c r="FA92">
        <v>15</v>
      </c>
      <c r="FB92">
        <v>1657392183.0999999</v>
      </c>
      <c r="FC92" t="s">
        <v>809</v>
      </c>
      <c r="FD92">
        <v>1657392167.5999999</v>
      </c>
      <c r="FE92">
        <v>1657392183.0999999</v>
      </c>
      <c r="FF92">
        <v>87</v>
      </c>
      <c r="FG92">
        <v>-8.6999999999999994E-2</v>
      </c>
      <c r="FH92">
        <v>6.0000000000000001E-3</v>
      </c>
      <c r="FI92">
        <v>-0.28799999999999998</v>
      </c>
      <c r="FJ92">
        <v>-0.122</v>
      </c>
      <c r="FK92">
        <v>20</v>
      </c>
      <c r="FL92">
        <v>15</v>
      </c>
      <c r="FM92">
        <v>0.21</v>
      </c>
      <c r="FN92">
        <v>0.01</v>
      </c>
      <c r="FO92">
        <v>4.2687480487804894</v>
      </c>
      <c r="FP92">
        <v>0.17163052264809231</v>
      </c>
      <c r="FQ92">
        <v>5.6173812370113763E-2</v>
      </c>
      <c r="FR92">
        <v>1</v>
      </c>
      <c r="FS92">
        <v>9.0588317073170739</v>
      </c>
      <c r="FT92">
        <v>7.6778885017417794E-2</v>
      </c>
      <c r="FU92">
        <v>5.2848024764179297E-2</v>
      </c>
      <c r="FV92">
        <v>1</v>
      </c>
      <c r="FW92">
        <v>2</v>
      </c>
      <c r="FX92">
        <v>2</v>
      </c>
      <c r="FY92" t="s">
        <v>424</v>
      </c>
      <c r="FZ92">
        <v>2.9309599999999998</v>
      </c>
      <c r="GA92">
        <v>2.7029700000000001</v>
      </c>
      <c r="GB92">
        <v>6.9668400000000002E-3</v>
      </c>
      <c r="GC92">
        <v>5.7655199999999997E-3</v>
      </c>
      <c r="GD92">
        <v>0.10968799999999999</v>
      </c>
      <c r="GE92">
        <v>7.5722399999999995E-2</v>
      </c>
      <c r="GF92">
        <v>34833.699999999997</v>
      </c>
      <c r="GG92">
        <v>19236.2</v>
      </c>
      <c r="GH92">
        <v>31516.3</v>
      </c>
      <c r="GI92">
        <v>21045.8</v>
      </c>
      <c r="GJ92">
        <v>37998.6</v>
      </c>
      <c r="GK92">
        <v>33104</v>
      </c>
      <c r="GL92">
        <v>47675.199999999997</v>
      </c>
      <c r="GM92">
        <v>40267.300000000003</v>
      </c>
      <c r="GN92">
        <v>1.91737</v>
      </c>
      <c r="GO92">
        <v>1.88445</v>
      </c>
      <c r="GP92">
        <v>1.4319999999999999E-2</v>
      </c>
      <c r="GQ92">
        <v>0</v>
      </c>
      <c r="GR92">
        <v>27.831900000000001</v>
      </c>
      <c r="GS92">
        <v>999.9</v>
      </c>
      <c r="GT92">
        <v>58.9</v>
      </c>
      <c r="GU92">
        <v>36.700000000000003</v>
      </c>
      <c r="GV92">
        <v>36.7273</v>
      </c>
      <c r="GW92">
        <v>61.3523</v>
      </c>
      <c r="GX92">
        <v>20.8934</v>
      </c>
      <c r="GY92">
        <v>1</v>
      </c>
      <c r="GZ92">
        <v>0.68104900000000002</v>
      </c>
      <c r="HA92">
        <v>5.9224100000000002</v>
      </c>
      <c r="HB92">
        <v>20.0459</v>
      </c>
      <c r="HC92">
        <v>5.1970700000000001</v>
      </c>
      <c r="HD92">
        <v>11.950100000000001</v>
      </c>
      <c r="HE92">
        <v>4.99505</v>
      </c>
      <c r="HF92">
        <v>3.2909799999999998</v>
      </c>
      <c r="HG92">
        <v>9999</v>
      </c>
      <c r="HH92">
        <v>9999</v>
      </c>
      <c r="HI92">
        <v>9999</v>
      </c>
      <c r="HJ92">
        <v>999.9</v>
      </c>
      <c r="HK92">
        <v>1.8760699999999999</v>
      </c>
      <c r="HL92">
        <v>1.8749899999999999</v>
      </c>
      <c r="HM92">
        <v>1.8753200000000001</v>
      </c>
      <c r="HN92">
        <v>1.8791100000000001</v>
      </c>
      <c r="HO92">
        <v>1.8726799999999999</v>
      </c>
      <c r="HP92">
        <v>1.8702700000000001</v>
      </c>
      <c r="HQ92">
        <v>1.8724099999999999</v>
      </c>
      <c r="HR92">
        <v>1.87561</v>
      </c>
      <c r="HS92">
        <v>0</v>
      </c>
      <c r="HT92">
        <v>0</v>
      </c>
      <c r="HU92">
        <v>0</v>
      </c>
      <c r="HV92">
        <v>0</v>
      </c>
      <c r="HW92" t="s">
        <v>425</v>
      </c>
      <c r="HX92" t="s">
        <v>426</v>
      </c>
      <c r="HY92" t="s">
        <v>427</v>
      </c>
      <c r="HZ92" t="s">
        <v>427</v>
      </c>
      <c r="IA92" t="s">
        <v>427</v>
      </c>
      <c r="IB92" t="s">
        <v>427</v>
      </c>
      <c r="IC92">
        <v>0</v>
      </c>
      <c r="ID92">
        <v>100</v>
      </c>
      <c r="IE92">
        <v>100</v>
      </c>
      <c r="IF92">
        <v>-0.28799999999999998</v>
      </c>
      <c r="IG92">
        <v>-0.12230000000000001</v>
      </c>
      <c r="IH92">
        <v>-0.2875450000000086</v>
      </c>
      <c r="II92">
        <v>0</v>
      </c>
      <c r="IJ92">
        <v>0</v>
      </c>
      <c r="IK92">
        <v>0</v>
      </c>
      <c r="IL92">
        <v>-0.12221428571428559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1.4</v>
      </c>
      <c r="IU92">
        <v>1.2</v>
      </c>
      <c r="IV92">
        <v>0.17944299999999999</v>
      </c>
      <c r="IW92">
        <v>2.4609399999999999</v>
      </c>
      <c r="IX92">
        <v>1.5490699999999999</v>
      </c>
      <c r="IY92">
        <v>2.3046899999999999</v>
      </c>
      <c r="IZ92">
        <v>1.5918000000000001</v>
      </c>
      <c r="JA92">
        <v>2.3767100000000001</v>
      </c>
      <c r="JB92">
        <v>39.692</v>
      </c>
      <c r="JC92">
        <v>23.868600000000001</v>
      </c>
      <c r="JD92">
        <v>18</v>
      </c>
      <c r="JE92">
        <v>514.255</v>
      </c>
      <c r="JF92">
        <v>468.44499999999999</v>
      </c>
      <c r="JG92">
        <v>19.9496</v>
      </c>
      <c r="JH92">
        <v>35.310099999999998</v>
      </c>
      <c r="JI92">
        <v>30.001100000000001</v>
      </c>
      <c r="JJ92">
        <v>35.364899999999999</v>
      </c>
      <c r="JK92">
        <v>35.370399999999997</v>
      </c>
      <c r="JL92">
        <v>3.62818</v>
      </c>
      <c r="JM92">
        <v>62.888800000000003</v>
      </c>
      <c r="JN92">
        <v>0</v>
      </c>
      <c r="JO92">
        <v>19.9617</v>
      </c>
      <c r="JP92">
        <v>20</v>
      </c>
      <c r="JQ92">
        <v>13.454800000000001</v>
      </c>
      <c r="JR92">
        <v>99.014200000000002</v>
      </c>
      <c r="JS92">
        <v>98.448300000000003</v>
      </c>
    </row>
    <row r="93" spans="1:279" x14ac:dyDescent="0.25">
      <c r="A93">
        <v>77</v>
      </c>
      <c r="B93">
        <v>1657392442.0999999</v>
      </c>
      <c r="C93">
        <v>15187.5</v>
      </c>
      <c r="D93" t="s">
        <v>810</v>
      </c>
      <c r="E93" t="s">
        <v>811</v>
      </c>
      <c r="F93" t="s">
        <v>413</v>
      </c>
      <c r="G93" t="s">
        <v>414</v>
      </c>
      <c r="H93" t="s">
        <v>512</v>
      </c>
      <c r="I93" t="s">
        <v>31</v>
      </c>
      <c r="J93" t="s">
        <v>686</v>
      </c>
      <c r="K93">
        <v>1657392442.0999999</v>
      </c>
      <c r="L93">
        <f t="shared" si="100"/>
        <v>6.5229057686061421E-3</v>
      </c>
      <c r="M93">
        <f t="shared" si="101"/>
        <v>6.522905768606142</v>
      </c>
      <c r="N93">
        <f t="shared" si="102"/>
        <v>23.912985889513475</v>
      </c>
      <c r="O93">
        <f t="shared" si="103"/>
        <v>368.44600000000003</v>
      </c>
      <c r="P93">
        <f t="shared" si="104"/>
        <v>269.12661102054471</v>
      </c>
      <c r="Q93">
        <f t="shared" si="105"/>
        <v>26.79896156793696</v>
      </c>
      <c r="R93">
        <f t="shared" si="106"/>
        <v>36.68894040770401</v>
      </c>
      <c r="S93">
        <f t="shared" si="107"/>
        <v>0.44919680916592492</v>
      </c>
      <c r="T93">
        <f t="shared" si="108"/>
        <v>2.9203675501717279</v>
      </c>
      <c r="U93">
        <f t="shared" si="109"/>
        <v>0.4140421188795016</v>
      </c>
      <c r="V93">
        <f t="shared" si="110"/>
        <v>0.26170518352721367</v>
      </c>
      <c r="W93">
        <f t="shared" si="111"/>
        <v>289.53397184759024</v>
      </c>
      <c r="X93">
        <f t="shared" si="112"/>
        <v>27.864376119054153</v>
      </c>
      <c r="Y93">
        <f t="shared" si="113"/>
        <v>27.938600000000001</v>
      </c>
      <c r="Z93">
        <f t="shared" si="114"/>
        <v>3.7812775864022745</v>
      </c>
      <c r="AA93">
        <f t="shared" si="115"/>
        <v>60.069026532066559</v>
      </c>
      <c r="AB93">
        <f t="shared" si="116"/>
        <v>2.2601011044756003</v>
      </c>
      <c r="AC93">
        <f t="shared" si="117"/>
        <v>3.7625066277195187</v>
      </c>
      <c r="AD93">
        <f t="shared" si="118"/>
        <v>1.5211764819266742</v>
      </c>
      <c r="AE93">
        <f t="shared" si="119"/>
        <v>-287.66014439553089</v>
      </c>
      <c r="AF93">
        <f t="shared" si="120"/>
        <v>-13.42987556262243</v>
      </c>
      <c r="AG93">
        <f t="shared" si="121"/>
        <v>-1.0013703264996856</v>
      </c>
      <c r="AH93">
        <f t="shared" si="122"/>
        <v>-12.557418437062767</v>
      </c>
      <c r="AI93">
        <f t="shared" si="123"/>
        <v>23.912985889513475</v>
      </c>
      <c r="AJ93">
        <f t="shared" si="124"/>
        <v>6.522905768606142</v>
      </c>
      <c r="AK93">
        <f t="shared" si="125"/>
        <v>23.948872489870421</v>
      </c>
      <c r="AL93">
        <v>406.14433873954408</v>
      </c>
      <c r="AM93">
        <v>377.00450909090921</v>
      </c>
      <c r="AN93">
        <v>-6.6533233033504056E-3</v>
      </c>
      <c r="AO93">
        <v>67.08651437468464</v>
      </c>
      <c r="AP93">
        <f t="shared" si="126"/>
        <v>6.5681289891467189</v>
      </c>
      <c r="AQ93">
        <v>15.04653970187705</v>
      </c>
      <c r="AR93">
        <v>22.692112121212119</v>
      </c>
      <c r="AS93">
        <v>9.1166033786384236E-3</v>
      </c>
      <c r="AT93">
        <v>78.232994491745572</v>
      </c>
      <c r="AU93">
        <v>0</v>
      </c>
      <c r="AV93">
        <v>0</v>
      </c>
      <c r="AW93">
        <f t="shared" si="127"/>
        <v>1</v>
      </c>
      <c r="AX93">
        <f t="shared" si="128"/>
        <v>0</v>
      </c>
      <c r="AY93">
        <f t="shared" si="129"/>
        <v>52451.69807279238</v>
      </c>
      <c r="AZ93" t="s">
        <v>418</v>
      </c>
      <c r="BA93">
        <v>10366.9</v>
      </c>
      <c r="BB93">
        <v>993.59653846153856</v>
      </c>
      <c r="BC93">
        <v>3431.87</v>
      </c>
      <c r="BD93">
        <f t="shared" si="130"/>
        <v>0.71047955241266758</v>
      </c>
      <c r="BE93">
        <v>-3.9894345373445681</v>
      </c>
      <c r="BF93" t="s">
        <v>812</v>
      </c>
      <c r="BG93">
        <v>10344.200000000001</v>
      </c>
      <c r="BH93">
        <v>850.48576923076928</v>
      </c>
      <c r="BI93">
        <v>1206.56</v>
      </c>
      <c r="BJ93">
        <f t="shared" si="131"/>
        <v>0.29511522905552201</v>
      </c>
      <c r="BK93">
        <v>0.5</v>
      </c>
      <c r="BL93">
        <f t="shared" si="132"/>
        <v>1513.0163999210311</v>
      </c>
      <c r="BM93">
        <f t="shared" si="133"/>
        <v>23.912985889513475</v>
      </c>
      <c r="BN93">
        <f t="shared" si="134"/>
        <v>223.25709071372819</v>
      </c>
      <c r="BO93">
        <f t="shared" si="135"/>
        <v>1.8441584921560901E-2</v>
      </c>
      <c r="BP93">
        <f t="shared" si="136"/>
        <v>1.8443425938204483</v>
      </c>
      <c r="BQ93">
        <f t="shared" si="137"/>
        <v>647.72672800741566</v>
      </c>
      <c r="BR93" t="s">
        <v>813</v>
      </c>
      <c r="BS93">
        <v>595.33000000000004</v>
      </c>
      <c r="BT93">
        <f t="shared" si="138"/>
        <v>595.33000000000004</v>
      </c>
      <c r="BU93">
        <f t="shared" si="139"/>
        <v>0.50658898024134724</v>
      </c>
      <c r="BV93">
        <f t="shared" si="140"/>
        <v>0.5825535899239741</v>
      </c>
      <c r="BW93">
        <f t="shared" si="141"/>
        <v>0.78451564229660076</v>
      </c>
      <c r="BX93">
        <f t="shared" si="142"/>
        <v>1.6719968214121246</v>
      </c>
      <c r="BY93">
        <f t="shared" si="143"/>
        <v>0.91265808987475527</v>
      </c>
      <c r="BZ93">
        <f t="shared" si="144"/>
        <v>0.40778063694483324</v>
      </c>
      <c r="CA93">
        <f t="shared" si="145"/>
        <v>0.59221936305516676</v>
      </c>
      <c r="CB93">
        <v>1071</v>
      </c>
      <c r="CC93">
        <v>300</v>
      </c>
      <c r="CD93">
        <v>300</v>
      </c>
      <c r="CE93">
        <v>300</v>
      </c>
      <c r="CF93">
        <v>10344.200000000001</v>
      </c>
      <c r="CG93">
        <v>1134.2</v>
      </c>
      <c r="CH93">
        <v>-7.0704899999999996E-3</v>
      </c>
      <c r="CI93">
        <v>0.59</v>
      </c>
      <c r="CJ93" t="s">
        <v>421</v>
      </c>
      <c r="CK93" t="s">
        <v>421</v>
      </c>
      <c r="CL93" t="s">
        <v>421</v>
      </c>
      <c r="CM93" t="s">
        <v>421</v>
      </c>
      <c r="CN93" t="s">
        <v>421</v>
      </c>
      <c r="CO93" t="s">
        <v>421</v>
      </c>
      <c r="CP93" t="s">
        <v>421</v>
      </c>
      <c r="CQ93" t="s">
        <v>421</v>
      </c>
      <c r="CR93" t="s">
        <v>421</v>
      </c>
      <c r="CS93" t="s">
        <v>421</v>
      </c>
      <c r="CT93">
        <f t="shared" si="146"/>
        <v>1799.8</v>
      </c>
      <c r="CU93">
        <f t="shared" si="147"/>
        <v>1513.0163999210311</v>
      </c>
      <c r="CV93">
        <f t="shared" si="148"/>
        <v>0.840658073075359</v>
      </c>
      <c r="CW93">
        <f t="shared" si="149"/>
        <v>0.16087008103544295</v>
      </c>
      <c r="CX93">
        <v>6</v>
      </c>
      <c r="CY93">
        <v>0.5</v>
      </c>
      <c r="CZ93" t="s">
        <v>422</v>
      </c>
      <c r="DA93">
        <v>2</v>
      </c>
      <c r="DB93" t="b">
        <v>0</v>
      </c>
      <c r="DC93">
        <v>1657392442.0999999</v>
      </c>
      <c r="DD93">
        <v>368.44600000000003</v>
      </c>
      <c r="DE93">
        <v>400.02300000000002</v>
      </c>
      <c r="DF93">
        <v>22.696899999999999</v>
      </c>
      <c r="DG93">
        <v>15.047700000000001</v>
      </c>
      <c r="DH93">
        <v>368.07</v>
      </c>
      <c r="DI93">
        <v>22.824000000000002</v>
      </c>
      <c r="DJ93">
        <v>500.041</v>
      </c>
      <c r="DK93">
        <v>99.477500000000006</v>
      </c>
      <c r="DL93">
        <v>0.100024</v>
      </c>
      <c r="DM93">
        <v>27.853300000000001</v>
      </c>
      <c r="DN93">
        <v>27.938600000000001</v>
      </c>
      <c r="DO93">
        <v>999.9</v>
      </c>
      <c r="DP93">
        <v>0</v>
      </c>
      <c r="DQ93">
        <v>0</v>
      </c>
      <c r="DR93">
        <v>10000</v>
      </c>
      <c r="DS93">
        <v>0</v>
      </c>
      <c r="DT93">
        <v>1970.1</v>
      </c>
      <c r="DU93">
        <v>-31.577100000000002</v>
      </c>
      <c r="DV93">
        <v>377.00200000000001</v>
      </c>
      <c r="DW93">
        <v>406.13400000000001</v>
      </c>
      <c r="DX93">
        <v>7.6492199999999997</v>
      </c>
      <c r="DY93">
        <v>400.02300000000002</v>
      </c>
      <c r="DZ93">
        <v>15.047700000000001</v>
      </c>
      <c r="EA93">
        <v>2.2578299999999998</v>
      </c>
      <c r="EB93">
        <v>1.49691</v>
      </c>
      <c r="EC93">
        <v>19.378699999999998</v>
      </c>
      <c r="ED93">
        <v>12.9366</v>
      </c>
      <c r="EE93">
        <v>1799.8</v>
      </c>
      <c r="EF93">
        <v>0.97800200000000004</v>
      </c>
      <c r="EG93">
        <v>2.1997599999999999E-2</v>
      </c>
      <c r="EH93">
        <v>0</v>
      </c>
      <c r="EI93">
        <v>851.03700000000003</v>
      </c>
      <c r="EJ93">
        <v>5.0001199999999999</v>
      </c>
      <c r="EK93">
        <v>15520.3</v>
      </c>
      <c r="EL93">
        <v>14416.2</v>
      </c>
      <c r="EM93">
        <v>48.75</v>
      </c>
      <c r="EN93">
        <v>48.561999999999998</v>
      </c>
      <c r="EO93">
        <v>48.25</v>
      </c>
      <c r="EP93">
        <v>49.75</v>
      </c>
      <c r="EQ93">
        <v>50.311999999999998</v>
      </c>
      <c r="ER93">
        <v>1755.32</v>
      </c>
      <c r="ES93">
        <v>39.479999999999997</v>
      </c>
      <c r="ET93">
        <v>0</v>
      </c>
      <c r="EU93">
        <v>188.79999995231631</v>
      </c>
      <c r="EV93">
        <v>0</v>
      </c>
      <c r="EW93">
        <v>850.48576923076928</v>
      </c>
      <c r="EX93">
        <v>2.9316239545392322</v>
      </c>
      <c r="EY93">
        <v>-94.095726413600403</v>
      </c>
      <c r="EZ93">
        <v>15539.17307692308</v>
      </c>
      <c r="FA93">
        <v>15</v>
      </c>
      <c r="FB93">
        <v>1657392389.0999999</v>
      </c>
      <c r="FC93" t="s">
        <v>814</v>
      </c>
      <c r="FD93">
        <v>1657392381.0999999</v>
      </c>
      <c r="FE93">
        <v>1657392389.0999999</v>
      </c>
      <c r="FF93">
        <v>88</v>
      </c>
      <c r="FG93">
        <v>0.66400000000000003</v>
      </c>
      <c r="FH93">
        <v>-5.0000000000000001E-3</v>
      </c>
      <c r="FI93">
        <v>0.376</v>
      </c>
      <c r="FJ93">
        <v>-0.127</v>
      </c>
      <c r="FK93">
        <v>400</v>
      </c>
      <c r="FL93">
        <v>14</v>
      </c>
      <c r="FM93">
        <v>0.08</v>
      </c>
      <c r="FN93">
        <v>0.01</v>
      </c>
      <c r="FO93">
        <v>-31.322751219512199</v>
      </c>
      <c r="FP93">
        <v>-1.353451567944296</v>
      </c>
      <c r="FQ93">
        <v>0.15237696535790299</v>
      </c>
      <c r="FR93">
        <v>0</v>
      </c>
      <c r="FS93">
        <v>7.6332709756097561</v>
      </c>
      <c r="FT93">
        <v>-0.38436418118469179</v>
      </c>
      <c r="FU93">
        <v>5.1365076339287857E-2</v>
      </c>
      <c r="FV93">
        <v>0</v>
      </c>
      <c r="FW93">
        <v>0</v>
      </c>
      <c r="FX93">
        <v>2</v>
      </c>
      <c r="FY93" t="s">
        <v>493</v>
      </c>
      <c r="FZ93">
        <v>2.9309400000000001</v>
      </c>
      <c r="GA93">
        <v>2.70295</v>
      </c>
      <c r="GB93">
        <v>9.0827199999999997E-2</v>
      </c>
      <c r="GC93">
        <v>9.7511500000000001E-2</v>
      </c>
      <c r="GD93">
        <v>0.11011700000000001</v>
      </c>
      <c r="GE93">
        <v>8.1530199999999997E-2</v>
      </c>
      <c r="GF93">
        <v>31877.3</v>
      </c>
      <c r="GG93">
        <v>17453.900000000001</v>
      </c>
      <c r="GH93">
        <v>31502.5</v>
      </c>
      <c r="GI93">
        <v>21037.9</v>
      </c>
      <c r="GJ93">
        <v>37966.699999999997</v>
      </c>
      <c r="GK93">
        <v>32885.5</v>
      </c>
      <c r="GL93">
        <v>47654.6</v>
      </c>
      <c r="GM93">
        <v>40252.9</v>
      </c>
      <c r="GN93">
        <v>1.9140999999999999</v>
      </c>
      <c r="GO93">
        <v>1.8827</v>
      </c>
      <c r="GP93">
        <v>1.49757E-2</v>
      </c>
      <c r="GQ93">
        <v>0</v>
      </c>
      <c r="GR93">
        <v>27.694099999999999</v>
      </c>
      <c r="GS93">
        <v>999.9</v>
      </c>
      <c r="GT93">
        <v>59</v>
      </c>
      <c r="GU93">
        <v>36.9</v>
      </c>
      <c r="GV93">
        <v>37.190399999999997</v>
      </c>
      <c r="GW93">
        <v>61.3123</v>
      </c>
      <c r="GX93">
        <v>20.597000000000001</v>
      </c>
      <c r="GY93">
        <v>1</v>
      </c>
      <c r="GZ93">
        <v>0.69756899999999999</v>
      </c>
      <c r="HA93">
        <v>5.1701600000000001</v>
      </c>
      <c r="HB93">
        <v>20.070399999999999</v>
      </c>
      <c r="HC93">
        <v>5.1943799999999998</v>
      </c>
      <c r="HD93">
        <v>11.950100000000001</v>
      </c>
      <c r="HE93">
        <v>4.9951499999999998</v>
      </c>
      <c r="HF93">
        <v>3.2909999999999999</v>
      </c>
      <c r="HG93">
        <v>9999</v>
      </c>
      <c r="HH93">
        <v>9999</v>
      </c>
      <c r="HI93">
        <v>9999</v>
      </c>
      <c r="HJ93">
        <v>999.9</v>
      </c>
      <c r="HK93">
        <v>1.8760699999999999</v>
      </c>
      <c r="HL93">
        <v>1.875</v>
      </c>
      <c r="HM93">
        <v>1.8753299999999999</v>
      </c>
      <c r="HN93">
        <v>1.8790899999999999</v>
      </c>
      <c r="HO93">
        <v>1.87269</v>
      </c>
      <c r="HP93">
        <v>1.8702700000000001</v>
      </c>
      <c r="HQ93">
        <v>1.8724099999999999</v>
      </c>
      <c r="HR93">
        <v>1.87561</v>
      </c>
      <c r="HS93">
        <v>0</v>
      </c>
      <c r="HT93">
        <v>0</v>
      </c>
      <c r="HU93">
        <v>0</v>
      </c>
      <c r="HV93">
        <v>0</v>
      </c>
      <c r="HW93" t="s">
        <v>425</v>
      </c>
      <c r="HX93" t="s">
        <v>426</v>
      </c>
      <c r="HY93" t="s">
        <v>427</v>
      </c>
      <c r="HZ93" t="s">
        <v>427</v>
      </c>
      <c r="IA93" t="s">
        <v>427</v>
      </c>
      <c r="IB93" t="s">
        <v>427</v>
      </c>
      <c r="IC93">
        <v>0</v>
      </c>
      <c r="ID93">
        <v>100</v>
      </c>
      <c r="IE93">
        <v>100</v>
      </c>
      <c r="IF93">
        <v>0.376</v>
      </c>
      <c r="IG93">
        <v>-0.12709999999999999</v>
      </c>
      <c r="IH93">
        <v>0.37599999999997641</v>
      </c>
      <c r="II93">
        <v>0</v>
      </c>
      <c r="IJ93">
        <v>0</v>
      </c>
      <c r="IK93">
        <v>0</v>
      </c>
      <c r="IL93">
        <v>-0.1270600000000002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1</v>
      </c>
      <c r="IU93">
        <v>0.9</v>
      </c>
      <c r="IV93">
        <v>0.99609400000000003</v>
      </c>
      <c r="IW93">
        <v>2.3999000000000001</v>
      </c>
      <c r="IX93">
        <v>1.5490699999999999</v>
      </c>
      <c r="IY93">
        <v>2.3046899999999999</v>
      </c>
      <c r="IZ93">
        <v>1.5918000000000001</v>
      </c>
      <c r="JA93">
        <v>2.3803700000000001</v>
      </c>
      <c r="JB93">
        <v>39.868000000000002</v>
      </c>
      <c r="JC93">
        <v>23.877400000000002</v>
      </c>
      <c r="JD93">
        <v>18</v>
      </c>
      <c r="JE93">
        <v>513.92200000000003</v>
      </c>
      <c r="JF93">
        <v>468.97500000000002</v>
      </c>
      <c r="JG93">
        <v>20.243300000000001</v>
      </c>
      <c r="JH93">
        <v>35.530200000000001</v>
      </c>
      <c r="JI93">
        <v>29.999500000000001</v>
      </c>
      <c r="JJ93">
        <v>35.6096</v>
      </c>
      <c r="JK93">
        <v>35.610599999999998</v>
      </c>
      <c r="JL93">
        <v>19.981999999999999</v>
      </c>
      <c r="JM93">
        <v>59.775500000000001</v>
      </c>
      <c r="JN93">
        <v>0</v>
      </c>
      <c r="JO93">
        <v>20.298300000000001</v>
      </c>
      <c r="JP93">
        <v>400</v>
      </c>
      <c r="JQ93">
        <v>14.913399999999999</v>
      </c>
      <c r="JR93">
        <v>98.971100000000007</v>
      </c>
      <c r="JS93">
        <v>98.412300000000002</v>
      </c>
    </row>
    <row r="94" spans="1:279" x14ac:dyDescent="0.25">
      <c r="A94">
        <v>78</v>
      </c>
      <c r="B94">
        <v>1657392577.0999999</v>
      </c>
      <c r="C94">
        <v>15322.5</v>
      </c>
      <c r="D94" t="s">
        <v>815</v>
      </c>
      <c r="E94" t="s">
        <v>816</v>
      </c>
      <c r="F94" t="s">
        <v>413</v>
      </c>
      <c r="G94" t="s">
        <v>414</v>
      </c>
      <c r="H94" t="s">
        <v>512</v>
      </c>
      <c r="I94" t="s">
        <v>31</v>
      </c>
      <c r="J94" t="s">
        <v>686</v>
      </c>
      <c r="K94">
        <v>1657392577.0999999</v>
      </c>
      <c r="L94">
        <f t="shared" si="100"/>
        <v>6.5695921256865341E-3</v>
      </c>
      <c r="M94">
        <f t="shared" si="101"/>
        <v>6.5695921256865342</v>
      </c>
      <c r="N94">
        <f t="shared" si="102"/>
        <v>25.348342835612115</v>
      </c>
      <c r="O94">
        <f t="shared" si="103"/>
        <v>366.67899999999997</v>
      </c>
      <c r="P94">
        <f t="shared" si="104"/>
        <v>262.42389965742746</v>
      </c>
      <c r="Q94">
        <f t="shared" si="105"/>
        <v>26.13179272535162</v>
      </c>
      <c r="R94">
        <f t="shared" si="106"/>
        <v>36.513364968844996</v>
      </c>
      <c r="S94">
        <f t="shared" si="107"/>
        <v>0.45150290738565946</v>
      </c>
      <c r="T94">
        <f t="shared" si="108"/>
        <v>2.9205900184136349</v>
      </c>
      <c r="U94">
        <f t="shared" si="109"/>
        <v>0.41600408699691011</v>
      </c>
      <c r="V94">
        <f t="shared" si="110"/>
        <v>0.26295900606730588</v>
      </c>
      <c r="W94">
        <f t="shared" si="111"/>
        <v>289.61594684759484</v>
      </c>
      <c r="X94">
        <f t="shared" si="112"/>
        <v>27.965490872344034</v>
      </c>
      <c r="Y94">
        <f t="shared" si="113"/>
        <v>28.016300000000001</v>
      </c>
      <c r="Z94">
        <f t="shared" si="114"/>
        <v>3.7984471603874401</v>
      </c>
      <c r="AA94">
        <f t="shared" si="115"/>
        <v>60.037718393360898</v>
      </c>
      <c r="AB94">
        <f t="shared" si="116"/>
        <v>2.2738364720029995</v>
      </c>
      <c r="AC94">
        <f t="shared" si="117"/>
        <v>3.787346576205743</v>
      </c>
      <c r="AD94">
        <f t="shared" si="118"/>
        <v>1.5246106883844406</v>
      </c>
      <c r="AE94">
        <f t="shared" si="119"/>
        <v>-289.71901274277616</v>
      </c>
      <c r="AF94">
        <f t="shared" si="120"/>
        <v>-7.9042334234503757</v>
      </c>
      <c r="AG94">
        <f t="shared" si="121"/>
        <v>-0.58987741259858784</v>
      </c>
      <c r="AH94">
        <f t="shared" si="122"/>
        <v>-8.5971767312302738</v>
      </c>
      <c r="AI94">
        <f t="shared" si="123"/>
        <v>25.348342835612115</v>
      </c>
      <c r="AJ94">
        <f t="shared" si="124"/>
        <v>6.5695921256865342</v>
      </c>
      <c r="AK94">
        <f t="shared" si="125"/>
        <v>25.343940620689871</v>
      </c>
      <c r="AL94">
        <v>406.14196576154421</v>
      </c>
      <c r="AM94">
        <v>375.26072727272708</v>
      </c>
      <c r="AN94">
        <v>1.0526875183723701E-3</v>
      </c>
      <c r="AO94">
        <v>67.086198459640698</v>
      </c>
      <c r="AP94">
        <f t="shared" si="126"/>
        <v>6.5723692474729756</v>
      </c>
      <c r="AQ94">
        <v>15.130751414013631</v>
      </c>
      <c r="AR94">
        <v>22.835728484848481</v>
      </c>
      <c r="AS94">
        <v>1.077827948004048E-4</v>
      </c>
      <c r="AT94">
        <v>78.231908154759012</v>
      </c>
      <c r="AU94">
        <v>0</v>
      </c>
      <c r="AV94">
        <v>0</v>
      </c>
      <c r="AW94">
        <f t="shared" si="127"/>
        <v>1</v>
      </c>
      <c r="AX94">
        <f t="shared" si="128"/>
        <v>0</v>
      </c>
      <c r="AY94">
        <f t="shared" si="129"/>
        <v>52438.443110107677</v>
      </c>
      <c r="AZ94" t="s">
        <v>418</v>
      </c>
      <c r="BA94">
        <v>10366.9</v>
      </c>
      <c r="BB94">
        <v>993.59653846153856</v>
      </c>
      <c r="BC94">
        <v>3431.87</v>
      </c>
      <c r="BD94">
        <f t="shared" si="130"/>
        <v>0.71047955241266758</v>
      </c>
      <c r="BE94">
        <v>-3.9894345373445681</v>
      </c>
      <c r="BF94" t="s">
        <v>817</v>
      </c>
      <c r="BG94">
        <v>10345.299999999999</v>
      </c>
      <c r="BH94">
        <v>853.27380000000005</v>
      </c>
      <c r="BI94">
        <v>1248.01</v>
      </c>
      <c r="BJ94">
        <f t="shared" si="131"/>
        <v>0.31629249765626877</v>
      </c>
      <c r="BK94">
        <v>0.5</v>
      </c>
      <c r="BL94">
        <f t="shared" si="132"/>
        <v>1513.4450999210335</v>
      </c>
      <c r="BM94">
        <f t="shared" si="133"/>
        <v>25.348342835612115</v>
      </c>
      <c r="BN94">
        <f t="shared" si="134"/>
        <v>239.34566535983248</v>
      </c>
      <c r="BO94">
        <f t="shared" si="135"/>
        <v>1.9384764848415996E-2</v>
      </c>
      <c r="BP94">
        <f t="shared" si="136"/>
        <v>1.7498737990881481</v>
      </c>
      <c r="BQ94">
        <f t="shared" si="137"/>
        <v>659.48529728446283</v>
      </c>
      <c r="BR94" t="s">
        <v>818</v>
      </c>
      <c r="BS94">
        <v>594.49</v>
      </c>
      <c r="BT94">
        <f t="shared" si="138"/>
        <v>594.49</v>
      </c>
      <c r="BU94">
        <f t="shared" si="139"/>
        <v>0.5236496502431871</v>
      </c>
      <c r="BV94">
        <f t="shared" si="140"/>
        <v>0.60401548537152638</v>
      </c>
      <c r="BW94">
        <f t="shared" si="141"/>
        <v>0.76967484087432758</v>
      </c>
      <c r="BX94">
        <f t="shared" si="142"/>
        <v>1.5515539060433128</v>
      </c>
      <c r="BY94">
        <f t="shared" si="143"/>
        <v>0.8956583559836081</v>
      </c>
      <c r="BZ94">
        <f t="shared" si="144"/>
        <v>0.42082760058789892</v>
      </c>
      <c r="CA94">
        <f t="shared" si="145"/>
        <v>0.57917239941210108</v>
      </c>
      <c r="CB94">
        <v>1073</v>
      </c>
      <c r="CC94">
        <v>300</v>
      </c>
      <c r="CD94">
        <v>300</v>
      </c>
      <c r="CE94">
        <v>300</v>
      </c>
      <c r="CF94">
        <v>10345.299999999999</v>
      </c>
      <c r="CG94">
        <v>1165.93</v>
      </c>
      <c r="CH94">
        <v>-7.0712500000000003E-3</v>
      </c>
      <c r="CI94">
        <v>0.06</v>
      </c>
      <c r="CJ94" t="s">
        <v>421</v>
      </c>
      <c r="CK94" t="s">
        <v>421</v>
      </c>
      <c r="CL94" t="s">
        <v>421</v>
      </c>
      <c r="CM94" t="s">
        <v>421</v>
      </c>
      <c r="CN94" t="s">
        <v>421</v>
      </c>
      <c r="CO94" t="s">
        <v>421</v>
      </c>
      <c r="CP94" t="s">
        <v>421</v>
      </c>
      <c r="CQ94" t="s">
        <v>421</v>
      </c>
      <c r="CR94" t="s">
        <v>421</v>
      </c>
      <c r="CS94" t="s">
        <v>421</v>
      </c>
      <c r="CT94">
        <f t="shared" si="146"/>
        <v>1800.31</v>
      </c>
      <c r="CU94">
        <f t="shared" si="147"/>
        <v>1513.4450999210335</v>
      </c>
      <c r="CV94">
        <f t="shared" si="148"/>
        <v>0.8406580532913962</v>
      </c>
      <c r="CW94">
        <f t="shared" si="149"/>
        <v>0.16087004285239478</v>
      </c>
      <c r="CX94">
        <v>6</v>
      </c>
      <c r="CY94">
        <v>0.5</v>
      </c>
      <c r="CZ94" t="s">
        <v>422</v>
      </c>
      <c r="DA94">
        <v>2</v>
      </c>
      <c r="DB94" t="b">
        <v>0</v>
      </c>
      <c r="DC94">
        <v>1657392577.0999999</v>
      </c>
      <c r="DD94">
        <v>366.67899999999997</v>
      </c>
      <c r="DE94">
        <v>399.983</v>
      </c>
      <c r="DF94">
        <v>22.834599999999998</v>
      </c>
      <c r="DG94">
        <v>15.132199999999999</v>
      </c>
      <c r="DH94">
        <v>366.29500000000002</v>
      </c>
      <c r="DI94">
        <v>22.967400000000001</v>
      </c>
      <c r="DJ94">
        <v>500.07100000000003</v>
      </c>
      <c r="DK94">
        <v>99.478200000000001</v>
      </c>
      <c r="DL94">
        <v>0.100355</v>
      </c>
      <c r="DM94">
        <v>27.966100000000001</v>
      </c>
      <c r="DN94">
        <v>28.016300000000001</v>
      </c>
      <c r="DO94">
        <v>999.9</v>
      </c>
      <c r="DP94">
        <v>0</v>
      </c>
      <c r="DQ94">
        <v>0</v>
      </c>
      <c r="DR94">
        <v>10001.200000000001</v>
      </c>
      <c r="DS94">
        <v>0</v>
      </c>
      <c r="DT94">
        <v>1568.96</v>
      </c>
      <c r="DU94">
        <v>-33.304400000000001</v>
      </c>
      <c r="DV94">
        <v>375.24799999999999</v>
      </c>
      <c r="DW94">
        <v>406.12900000000002</v>
      </c>
      <c r="DX94">
        <v>7.7023999999999999</v>
      </c>
      <c r="DY94">
        <v>399.983</v>
      </c>
      <c r="DZ94">
        <v>15.132199999999999</v>
      </c>
      <c r="EA94">
        <v>2.2715399999999999</v>
      </c>
      <c r="EB94">
        <v>1.50532</v>
      </c>
      <c r="EC94">
        <v>19.475999999999999</v>
      </c>
      <c r="ED94">
        <v>13.0223</v>
      </c>
      <c r="EE94">
        <v>1800.31</v>
      </c>
      <c r="EF94">
        <v>0.97800600000000004</v>
      </c>
      <c r="EG94">
        <v>2.19939E-2</v>
      </c>
      <c r="EH94">
        <v>0</v>
      </c>
      <c r="EI94">
        <v>853.75300000000004</v>
      </c>
      <c r="EJ94">
        <v>5.0001199999999999</v>
      </c>
      <c r="EK94">
        <v>15531.7</v>
      </c>
      <c r="EL94">
        <v>14420.4</v>
      </c>
      <c r="EM94">
        <v>48.811999999999998</v>
      </c>
      <c r="EN94">
        <v>48.625</v>
      </c>
      <c r="EO94">
        <v>48.5</v>
      </c>
      <c r="EP94">
        <v>49.625</v>
      </c>
      <c r="EQ94">
        <v>50.25</v>
      </c>
      <c r="ER94">
        <v>1755.82</v>
      </c>
      <c r="ES94">
        <v>39.49</v>
      </c>
      <c r="ET94">
        <v>0</v>
      </c>
      <c r="EU94">
        <v>134.29999995231631</v>
      </c>
      <c r="EV94">
        <v>0</v>
      </c>
      <c r="EW94">
        <v>853.27380000000005</v>
      </c>
      <c r="EX94">
        <v>3.3616923178166358</v>
      </c>
      <c r="EY94">
        <v>-349.82307653545519</v>
      </c>
      <c r="EZ94">
        <v>15566.64</v>
      </c>
      <c r="FA94">
        <v>15</v>
      </c>
      <c r="FB94">
        <v>1657392533.0999999</v>
      </c>
      <c r="FC94" t="s">
        <v>819</v>
      </c>
      <c r="FD94">
        <v>1657392520.5999999</v>
      </c>
      <c r="FE94">
        <v>1657392533.0999999</v>
      </c>
      <c r="FF94">
        <v>89</v>
      </c>
      <c r="FG94">
        <v>8.0000000000000002E-3</v>
      </c>
      <c r="FH94">
        <v>-6.0000000000000001E-3</v>
      </c>
      <c r="FI94">
        <v>0.38400000000000001</v>
      </c>
      <c r="FJ94">
        <v>-0.13300000000000001</v>
      </c>
      <c r="FK94">
        <v>400</v>
      </c>
      <c r="FL94">
        <v>14</v>
      </c>
      <c r="FM94">
        <v>0.03</v>
      </c>
      <c r="FN94">
        <v>0.01</v>
      </c>
      <c r="FO94">
        <v>-33.282724999999999</v>
      </c>
      <c r="FP94">
        <v>-0.27769305816127698</v>
      </c>
      <c r="FQ94">
        <v>4.2797778855917512E-2</v>
      </c>
      <c r="FR94">
        <v>1</v>
      </c>
      <c r="FS94">
        <v>7.7045577500000011</v>
      </c>
      <c r="FT94">
        <v>6.4586454033742399E-2</v>
      </c>
      <c r="FU94">
        <v>9.9754883307786434E-3</v>
      </c>
      <c r="FV94">
        <v>1</v>
      </c>
      <c r="FW94">
        <v>2</v>
      </c>
      <c r="FX94">
        <v>2</v>
      </c>
      <c r="FY94" t="s">
        <v>424</v>
      </c>
      <c r="FZ94">
        <v>2.9309799999999999</v>
      </c>
      <c r="GA94">
        <v>2.70329</v>
      </c>
      <c r="GB94">
        <v>9.0461700000000006E-2</v>
      </c>
      <c r="GC94">
        <v>9.7482899999999997E-2</v>
      </c>
      <c r="GD94">
        <v>0.11058800000000001</v>
      </c>
      <c r="GE94">
        <v>8.1844899999999998E-2</v>
      </c>
      <c r="GF94">
        <v>31885.9</v>
      </c>
      <c r="GG94">
        <v>17452.3</v>
      </c>
      <c r="GH94">
        <v>31498.400000000001</v>
      </c>
      <c r="GI94">
        <v>21035.599999999999</v>
      </c>
      <c r="GJ94">
        <v>37942</v>
      </c>
      <c r="GK94">
        <v>32870.6</v>
      </c>
      <c r="GL94">
        <v>47648.6</v>
      </c>
      <c r="GM94">
        <v>40248.5</v>
      </c>
      <c r="GN94">
        <v>1.91343</v>
      </c>
      <c r="GO94">
        <v>1.88165</v>
      </c>
      <c r="GP94">
        <v>1.8902100000000002E-2</v>
      </c>
      <c r="GQ94">
        <v>0</v>
      </c>
      <c r="GR94">
        <v>27.707599999999999</v>
      </c>
      <c r="GS94">
        <v>999.9</v>
      </c>
      <c r="GT94">
        <v>59</v>
      </c>
      <c r="GU94">
        <v>37</v>
      </c>
      <c r="GV94">
        <v>37.400700000000001</v>
      </c>
      <c r="GW94">
        <v>61.372300000000003</v>
      </c>
      <c r="GX94">
        <v>20.749199999999998</v>
      </c>
      <c r="GY94">
        <v>1</v>
      </c>
      <c r="GZ94">
        <v>0.70189000000000001</v>
      </c>
      <c r="HA94">
        <v>5.2246899999999998</v>
      </c>
      <c r="HB94">
        <v>20.067699999999999</v>
      </c>
      <c r="HC94">
        <v>5.1942300000000001</v>
      </c>
      <c r="HD94">
        <v>11.950100000000001</v>
      </c>
      <c r="HE94">
        <v>4.9953000000000003</v>
      </c>
      <c r="HF94">
        <v>3.2909999999999999</v>
      </c>
      <c r="HG94">
        <v>9999</v>
      </c>
      <c r="HH94">
        <v>9999</v>
      </c>
      <c r="HI94">
        <v>9999</v>
      </c>
      <c r="HJ94">
        <v>999.9</v>
      </c>
      <c r="HK94">
        <v>1.87605</v>
      </c>
      <c r="HL94">
        <v>1.875</v>
      </c>
      <c r="HM94">
        <v>1.87531</v>
      </c>
      <c r="HN94">
        <v>1.8790800000000001</v>
      </c>
      <c r="HO94">
        <v>1.8726499999999999</v>
      </c>
      <c r="HP94">
        <v>1.8702700000000001</v>
      </c>
      <c r="HQ94">
        <v>1.8724099999999999</v>
      </c>
      <c r="HR94">
        <v>1.87561</v>
      </c>
      <c r="HS94">
        <v>0</v>
      </c>
      <c r="HT94">
        <v>0</v>
      </c>
      <c r="HU94">
        <v>0</v>
      </c>
      <c r="HV94">
        <v>0</v>
      </c>
      <c r="HW94" t="s">
        <v>425</v>
      </c>
      <c r="HX94" t="s">
        <v>426</v>
      </c>
      <c r="HY94" t="s">
        <v>427</v>
      </c>
      <c r="HZ94" t="s">
        <v>427</v>
      </c>
      <c r="IA94" t="s">
        <v>427</v>
      </c>
      <c r="IB94" t="s">
        <v>427</v>
      </c>
      <c r="IC94">
        <v>0</v>
      </c>
      <c r="ID94">
        <v>100</v>
      </c>
      <c r="IE94">
        <v>100</v>
      </c>
      <c r="IF94">
        <v>0.38400000000000001</v>
      </c>
      <c r="IG94">
        <v>-0.1328</v>
      </c>
      <c r="IH94">
        <v>0.38375000000002052</v>
      </c>
      <c r="II94">
        <v>0</v>
      </c>
      <c r="IJ94">
        <v>0</v>
      </c>
      <c r="IK94">
        <v>0</v>
      </c>
      <c r="IL94">
        <v>-0.13283333333333219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0.9</v>
      </c>
      <c r="IU94">
        <v>0.7</v>
      </c>
      <c r="IV94">
        <v>0.99609400000000003</v>
      </c>
      <c r="IW94">
        <v>2.4035600000000001</v>
      </c>
      <c r="IX94">
        <v>1.5490699999999999</v>
      </c>
      <c r="IY94">
        <v>2.3034699999999999</v>
      </c>
      <c r="IZ94">
        <v>1.5918000000000001</v>
      </c>
      <c r="JA94">
        <v>2.35107</v>
      </c>
      <c r="JB94">
        <v>39.8932</v>
      </c>
      <c r="JC94">
        <v>23.877400000000002</v>
      </c>
      <c r="JD94">
        <v>18</v>
      </c>
      <c r="JE94">
        <v>514.13900000000001</v>
      </c>
      <c r="JF94">
        <v>468.92099999999999</v>
      </c>
      <c r="JG94">
        <v>20.658999999999999</v>
      </c>
      <c r="JH94">
        <v>35.572899999999997</v>
      </c>
      <c r="JI94">
        <v>30.000399999999999</v>
      </c>
      <c r="JJ94">
        <v>35.6982</v>
      </c>
      <c r="JK94">
        <v>35.703099999999999</v>
      </c>
      <c r="JL94">
        <v>19.9754</v>
      </c>
      <c r="JM94">
        <v>59.6068</v>
      </c>
      <c r="JN94">
        <v>0</v>
      </c>
      <c r="JO94">
        <v>20.641300000000001</v>
      </c>
      <c r="JP94">
        <v>400</v>
      </c>
      <c r="JQ94">
        <v>15.058299999999999</v>
      </c>
      <c r="JR94">
        <v>98.958500000000001</v>
      </c>
      <c r="JS94">
        <v>98.401600000000002</v>
      </c>
    </row>
    <row r="95" spans="1:279" x14ac:dyDescent="0.25">
      <c r="A95">
        <v>79</v>
      </c>
      <c r="B95">
        <v>1657392741.0999999</v>
      </c>
      <c r="C95">
        <v>15486.5</v>
      </c>
      <c r="D95" t="s">
        <v>820</v>
      </c>
      <c r="E95" t="s">
        <v>821</v>
      </c>
      <c r="F95" t="s">
        <v>413</v>
      </c>
      <c r="G95" t="s">
        <v>414</v>
      </c>
      <c r="H95" t="s">
        <v>512</v>
      </c>
      <c r="I95" t="s">
        <v>31</v>
      </c>
      <c r="J95" t="s">
        <v>686</v>
      </c>
      <c r="K95">
        <v>1657392741.0999999</v>
      </c>
      <c r="L95">
        <f t="shared" si="100"/>
        <v>6.7257940673874986E-3</v>
      </c>
      <c r="M95">
        <f t="shared" si="101"/>
        <v>6.7257940673874987</v>
      </c>
      <c r="N95">
        <f t="shared" si="102"/>
        <v>25.566271810061771</v>
      </c>
      <c r="O95">
        <f t="shared" si="103"/>
        <v>366.392</v>
      </c>
      <c r="P95">
        <f t="shared" si="104"/>
        <v>264.145995832339</v>
      </c>
      <c r="Q95">
        <f t="shared" si="105"/>
        <v>26.303839469137461</v>
      </c>
      <c r="R95">
        <f t="shared" si="106"/>
        <v>36.485566704912003</v>
      </c>
      <c r="S95">
        <f t="shared" si="107"/>
        <v>0.46597707191528082</v>
      </c>
      <c r="T95">
        <f t="shared" si="108"/>
        <v>2.9182303251123565</v>
      </c>
      <c r="U95">
        <f t="shared" si="109"/>
        <v>0.42823967529790963</v>
      </c>
      <c r="V95">
        <f t="shared" si="110"/>
        <v>0.27078521445666887</v>
      </c>
      <c r="W95">
        <f t="shared" si="111"/>
        <v>289.55792454742459</v>
      </c>
      <c r="X95">
        <f t="shared" si="112"/>
        <v>27.951805781246915</v>
      </c>
      <c r="Y95">
        <f t="shared" si="113"/>
        <v>28.006399999999999</v>
      </c>
      <c r="Z95">
        <f t="shared" si="114"/>
        <v>3.7962557571621964</v>
      </c>
      <c r="AA95">
        <f t="shared" si="115"/>
        <v>60.104082303745088</v>
      </c>
      <c r="AB95">
        <f t="shared" si="116"/>
        <v>2.2799894285874003</v>
      </c>
      <c r="AC95">
        <f t="shared" si="117"/>
        <v>3.7934019474170291</v>
      </c>
      <c r="AD95">
        <f t="shared" si="118"/>
        <v>1.5162663285747962</v>
      </c>
      <c r="AE95">
        <f t="shared" si="119"/>
        <v>-296.60751837178867</v>
      </c>
      <c r="AF95">
        <f t="shared" si="120"/>
        <v>-2.0295264694079416</v>
      </c>
      <c r="AG95">
        <f t="shared" si="121"/>
        <v>-0.15159526342405846</v>
      </c>
      <c r="AH95">
        <f t="shared" si="122"/>
        <v>-9.2307155571960635</v>
      </c>
      <c r="AI95">
        <f t="shared" si="123"/>
        <v>25.566271810061771</v>
      </c>
      <c r="AJ95">
        <f t="shared" si="124"/>
        <v>6.7257940673874987</v>
      </c>
      <c r="AK95">
        <f t="shared" si="125"/>
        <v>25.583830646278052</v>
      </c>
      <c r="AL95">
        <v>406.13863842618917</v>
      </c>
      <c r="AM95">
        <v>374.97801212121192</v>
      </c>
      <c r="AN95">
        <v>-3.1515207310619348E-4</v>
      </c>
      <c r="AO95">
        <v>67.082279492296138</v>
      </c>
      <c r="AP95">
        <f t="shared" si="126"/>
        <v>6.7157868821844264</v>
      </c>
      <c r="AQ95">
        <v>15.025872112083411</v>
      </c>
      <c r="AR95">
        <v>22.899463636363649</v>
      </c>
      <c r="AS95">
        <v>-1.209383259487438E-4</v>
      </c>
      <c r="AT95">
        <v>78.220030726287973</v>
      </c>
      <c r="AU95">
        <v>0</v>
      </c>
      <c r="AV95">
        <v>0</v>
      </c>
      <c r="AW95">
        <f t="shared" si="127"/>
        <v>1</v>
      </c>
      <c r="AX95">
        <f t="shared" si="128"/>
        <v>0</v>
      </c>
      <c r="AY95">
        <f t="shared" si="129"/>
        <v>52365.978741324179</v>
      </c>
      <c r="AZ95" t="s">
        <v>418</v>
      </c>
      <c r="BA95">
        <v>10366.9</v>
      </c>
      <c r="BB95">
        <v>993.59653846153856</v>
      </c>
      <c r="BC95">
        <v>3431.87</v>
      </c>
      <c r="BD95">
        <f t="shared" si="130"/>
        <v>0.71047955241266758</v>
      </c>
      <c r="BE95">
        <v>-3.9894345373445681</v>
      </c>
      <c r="BF95" t="s">
        <v>822</v>
      </c>
      <c r="BG95">
        <v>10345.1</v>
      </c>
      <c r="BH95">
        <v>857.74484615384608</v>
      </c>
      <c r="BI95">
        <v>1270.02</v>
      </c>
      <c r="BJ95">
        <f t="shared" si="131"/>
        <v>0.32462099324904636</v>
      </c>
      <c r="BK95">
        <v>0.5</v>
      </c>
      <c r="BL95">
        <f t="shared" si="132"/>
        <v>1513.1424065012561</v>
      </c>
      <c r="BM95">
        <f t="shared" si="133"/>
        <v>25.566271810061771</v>
      </c>
      <c r="BN95">
        <f t="shared" si="134"/>
        <v>245.59889546284501</v>
      </c>
      <c r="BO95">
        <f t="shared" si="135"/>
        <v>1.9532666734088919E-2</v>
      </c>
      <c r="BP95">
        <f t="shared" si="136"/>
        <v>1.7022172879167257</v>
      </c>
      <c r="BQ95">
        <f t="shared" si="137"/>
        <v>665.58062706221517</v>
      </c>
      <c r="BR95" t="s">
        <v>823</v>
      </c>
      <c r="BS95">
        <v>595.80999999999995</v>
      </c>
      <c r="BT95">
        <f t="shared" si="138"/>
        <v>595.80999999999995</v>
      </c>
      <c r="BU95">
        <f t="shared" si="139"/>
        <v>0.53086565565896604</v>
      </c>
      <c r="BV95">
        <f t="shared" si="140"/>
        <v>0.61149367978249192</v>
      </c>
      <c r="BW95">
        <f t="shared" si="141"/>
        <v>0.76227230735597973</v>
      </c>
      <c r="BX95">
        <f t="shared" si="142"/>
        <v>1.4914622353384794</v>
      </c>
      <c r="BY95">
        <f t="shared" si="143"/>
        <v>0.88663147678109555</v>
      </c>
      <c r="BZ95">
        <f t="shared" si="144"/>
        <v>0.42475807460096254</v>
      </c>
      <c r="CA95">
        <f t="shared" si="145"/>
        <v>0.57524192539903751</v>
      </c>
      <c r="CB95">
        <v>1075</v>
      </c>
      <c r="CC95">
        <v>300</v>
      </c>
      <c r="CD95">
        <v>300</v>
      </c>
      <c r="CE95">
        <v>300</v>
      </c>
      <c r="CF95">
        <v>10345.1</v>
      </c>
      <c r="CG95">
        <v>1182.54</v>
      </c>
      <c r="CH95">
        <v>-7.0700499999999996E-3</v>
      </c>
      <c r="CI95">
        <v>-0.82</v>
      </c>
      <c r="CJ95" t="s">
        <v>421</v>
      </c>
      <c r="CK95" t="s">
        <v>421</v>
      </c>
      <c r="CL95" t="s">
        <v>421</v>
      </c>
      <c r="CM95" t="s">
        <v>421</v>
      </c>
      <c r="CN95" t="s">
        <v>421</v>
      </c>
      <c r="CO95" t="s">
        <v>421</v>
      </c>
      <c r="CP95" t="s">
        <v>421</v>
      </c>
      <c r="CQ95" t="s">
        <v>421</v>
      </c>
      <c r="CR95" t="s">
        <v>421</v>
      </c>
      <c r="CS95" t="s">
        <v>421</v>
      </c>
      <c r="CT95">
        <f t="shared" si="146"/>
        <v>1799.95</v>
      </c>
      <c r="CU95">
        <f t="shared" si="147"/>
        <v>1513.1424065012561</v>
      </c>
      <c r="CV95">
        <f t="shared" si="148"/>
        <v>0.84065802189019478</v>
      </c>
      <c r="CW95">
        <f t="shared" si="149"/>
        <v>0.16086998224807611</v>
      </c>
      <c r="CX95">
        <v>6</v>
      </c>
      <c r="CY95">
        <v>0.5</v>
      </c>
      <c r="CZ95" t="s">
        <v>422</v>
      </c>
      <c r="DA95">
        <v>2</v>
      </c>
      <c r="DB95" t="b">
        <v>0</v>
      </c>
      <c r="DC95">
        <v>1657392741.0999999</v>
      </c>
      <c r="DD95">
        <v>366.392</v>
      </c>
      <c r="DE95">
        <v>400.02199999999999</v>
      </c>
      <c r="DF95">
        <v>22.895900000000001</v>
      </c>
      <c r="DG95">
        <v>15.0113</v>
      </c>
      <c r="DH95">
        <v>366.03300000000002</v>
      </c>
      <c r="DI95">
        <v>23.028700000000001</v>
      </c>
      <c r="DJ95">
        <v>500.09899999999999</v>
      </c>
      <c r="DK95">
        <v>99.480500000000006</v>
      </c>
      <c r="DL95">
        <v>0.100186</v>
      </c>
      <c r="DM95">
        <v>27.993500000000001</v>
      </c>
      <c r="DN95">
        <v>28.006399999999999</v>
      </c>
      <c r="DO95">
        <v>999.9</v>
      </c>
      <c r="DP95">
        <v>0</v>
      </c>
      <c r="DQ95">
        <v>0</v>
      </c>
      <c r="DR95">
        <v>9987.5</v>
      </c>
      <c r="DS95">
        <v>0</v>
      </c>
      <c r="DT95">
        <v>1863.67</v>
      </c>
      <c r="DU95">
        <v>-33.630600000000001</v>
      </c>
      <c r="DV95">
        <v>374.97699999999998</v>
      </c>
      <c r="DW95">
        <v>406.11900000000003</v>
      </c>
      <c r="DX95">
        <v>7.8845299999999998</v>
      </c>
      <c r="DY95">
        <v>400.02199999999999</v>
      </c>
      <c r="DZ95">
        <v>15.0113</v>
      </c>
      <c r="EA95">
        <v>2.2776900000000002</v>
      </c>
      <c r="EB95">
        <v>1.49333</v>
      </c>
      <c r="EC95">
        <v>19.519500000000001</v>
      </c>
      <c r="ED95">
        <v>12.9001</v>
      </c>
      <c r="EE95">
        <v>1799.95</v>
      </c>
      <c r="EF95">
        <v>0.97800200000000004</v>
      </c>
      <c r="EG95">
        <v>2.1997599999999999E-2</v>
      </c>
      <c r="EH95">
        <v>0</v>
      </c>
      <c r="EI95">
        <v>857.85400000000004</v>
      </c>
      <c r="EJ95">
        <v>5.0001199999999999</v>
      </c>
      <c r="EK95">
        <v>15693.7</v>
      </c>
      <c r="EL95">
        <v>14417.5</v>
      </c>
      <c r="EM95">
        <v>48.75</v>
      </c>
      <c r="EN95">
        <v>48.686999999999998</v>
      </c>
      <c r="EO95">
        <v>48.436999999999998</v>
      </c>
      <c r="EP95">
        <v>49.375</v>
      </c>
      <c r="EQ95">
        <v>50.186999999999998</v>
      </c>
      <c r="ER95">
        <v>1755.46</v>
      </c>
      <c r="ES95">
        <v>39.479999999999997</v>
      </c>
      <c r="ET95">
        <v>0</v>
      </c>
      <c r="EU95">
        <v>163.69999980926511</v>
      </c>
      <c r="EV95">
        <v>0</v>
      </c>
      <c r="EW95">
        <v>857.74484615384608</v>
      </c>
      <c r="EX95">
        <v>1.745641016225101</v>
      </c>
      <c r="EY95">
        <v>-13.4974358431762</v>
      </c>
      <c r="EZ95">
        <v>15684.14615384615</v>
      </c>
      <c r="FA95">
        <v>15</v>
      </c>
      <c r="FB95">
        <v>1657392676.0999999</v>
      </c>
      <c r="FC95" t="s">
        <v>824</v>
      </c>
      <c r="FD95">
        <v>1657392660.5999999</v>
      </c>
      <c r="FE95">
        <v>1657392533.0999999</v>
      </c>
      <c r="FF95">
        <v>90</v>
      </c>
      <c r="FG95">
        <v>-2.5000000000000001E-2</v>
      </c>
      <c r="FH95">
        <v>-6.0000000000000001E-3</v>
      </c>
      <c r="FI95">
        <v>0.35899999999999999</v>
      </c>
      <c r="FJ95">
        <v>-0.13300000000000001</v>
      </c>
      <c r="FK95">
        <v>400</v>
      </c>
      <c r="FL95">
        <v>14</v>
      </c>
      <c r="FM95">
        <v>0.06</v>
      </c>
      <c r="FN95">
        <v>0.01</v>
      </c>
      <c r="FO95">
        <v>-33.605012500000001</v>
      </c>
      <c r="FP95">
        <v>-7.8906191369610704E-2</v>
      </c>
      <c r="FQ95">
        <v>3.1605301671555133E-2</v>
      </c>
      <c r="FR95">
        <v>1</v>
      </c>
      <c r="FS95">
        <v>7.8918307499999996</v>
      </c>
      <c r="FT95">
        <v>9.7381801125663761E-2</v>
      </c>
      <c r="FU95">
        <v>1.9377147027813482E-2</v>
      </c>
      <c r="FV95">
        <v>1</v>
      </c>
      <c r="FW95">
        <v>2</v>
      </c>
      <c r="FX95">
        <v>2</v>
      </c>
      <c r="FY95" t="s">
        <v>424</v>
      </c>
      <c r="FZ95">
        <v>2.9310499999999999</v>
      </c>
      <c r="GA95">
        <v>2.7029999999999998</v>
      </c>
      <c r="GB95">
        <v>9.0402700000000003E-2</v>
      </c>
      <c r="GC95">
        <v>9.7478599999999999E-2</v>
      </c>
      <c r="GD95">
        <v>0.110789</v>
      </c>
      <c r="GE95">
        <v>8.1361500000000003E-2</v>
      </c>
      <c r="GF95">
        <v>31887</v>
      </c>
      <c r="GG95">
        <v>17451.599999999999</v>
      </c>
      <c r="GH95">
        <v>31497.5</v>
      </c>
      <c r="GI95">
        <v>21034.7</v>
      </c>
      <c r="GJ95">
        <v>37932.6</v>
      </c>
      <c r="GK95">
        <v>32886.800000000003</v>
      </c>
      <c r="GL95">
        <v>47647.6</v>
      </c>
      <c r="GM95">
        <v>40247.1</v>
      </c>
      <c r="GN95">
        <v>1.9132499999999999</v>
      </c>
      <c r="GO95">
        <v>1.8807499999999999</v>
      </c>
      <c r="GP95">
        <v>2.1651400000000001E-2</v>
      </c>
      <c r="GQ95">
        <v>0</v>
      </c>
      <c r="GR95">
        <v>27.652799999999999</v>
      </c>
      <c r="GS95">
        <v>999.9</v>
      </c>
      <c r="GT95">
        <v>58.9</v>
      </c>
      <c r="GU95">
        <v>37.1</v>
      </c>
      <c r="GV95">
        <v>37.540900000000001</v>
      </c>
      <c r="GW95">
        <v>61.4724</v>
      </c>
      <c r="GX95">
        <v>20.7332</v>
      </c>
      <c r="GY95">
        <v>1</v>
      </c>
      <c r="GZ95">
        <v>0.70169000000000004</v>
      </c>
      <c r="HA95">
        <v>5.0816999999999997</v>
      </c>
      <c r="HB95">
        <v>20.0715</v>
      </c>
      <c r="HC95">
        <v>5.1939299999999999</v>
      </c>
      <c r="HD95">
        <v>11.950100000000001</v>
      </c>
      <c r="HE95">
        <v>4.9942000000000002</v>
      </c>
      <c r="HF95">
        <v>3.2910300000000001</v>
      </c>
      <c r="HG95">
        <v>9999</v>
      </c>
      <c r="HH95">
        <v>9999</v>
      </c>
      <c r="HI95">
        <v>9999</v>
      </c>
      <c r="HJ95">
        <v>999.9</v>
      </c>
      <c r="HK95">
        <v>1.8760699999999999</v>
      </c>
      <c r="HL95">
        <v>1.875</v>
      </c>
      <c r="HM95">
        <v>1.87531</v>
      </c>
      <c r="HN95">
        <v>1.8791199999999999</v>
      </c>
      <c r="HO95">
        <v>1.87269</v>
      </c>
      <c r="HP95">
        <v>1.8702700000000001</v>
      </c>
      <c r="HQ95">
        <v>1.87242</v>
      </c>
      <c r="HR95">
        <v>1.87561</v>
      </c>
      <c r="HS95">
        <v>0</v>
      </c>
      <c r="HT95">
        <v>0</v>
      </c>
      <c r="HU95">
        <v>0</v>
      </c>
      <c r="HV95">
        <v>0</v>
      </c>
      <c r="HW95" t="s">
        <v>425</v>
      </c>
      <c r="HX95" t="s">
        <v>426</v>
      </c>
      <c r="HY95" t="s">
        <v>427</v>
      </c>
      <c r="HZ95" t="s">
        <v>427</v>
      </c>
      <c r="IA95" t="s">
        <v>427</v>
      </c>
      <c r="IB95" t="s">
        <v>427</v>
      </c>
      <c r="IC95">
        <v>0</v>
      </c>
      <c r="ID95">
        <v>100</v>
      </c>
      <c r="IE95">
        <v>100</v>
      </c>
      <c r="IF95">
        <v>0.35899999999999999</v>
      </c>
      <c r="IG95">
        <v>-0.1328</v>
      </c>
      <c r="IH95">
        <v>0.35904999999996789</v>
      </c>
      <c r="II95">
        <v>0</v>
      </c>
      <c r="IJ95">
        <v>0</v>
      </c>
      <c r="IK95">
        <v>0</v>
      </c>
      <c r="IL95">
        <v>-0.13283333333333219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1.3</v>
      </c>
      <c r="IU95">
        <v>3.5</v>
      </c>
      <c r="IV95">
        <v>0.99487300000000001</v>
      </c>
      <c r="IW95">
        <v>2.4072300000000002</v>
      </c>
      <c r="IX95">
        <v>1.5490699999999999</v>
      </c>
      <c r="IY95">
        <v>2.3034699999999999</v>
      </c>
      <c r="IZ95">
        <v>1.5918000000000001</v>
      </c>
      <c r="JA95">
        <v>2.32178</v>
      </c>
      <c r="JB95">
        <v>39.918399999999998</v>
      </c>
      <c r="JC95">
        <v>23.868600000000001</v>
      </c>
      <c r="JD95">
        <v>18</v>
      </c>
      <c r="JE95">
        <v>514.37900000000002</v>
      </c>
      <c r="JF95">
        <v>468.70600000000002</v>
      </c>
      <c r="JG95">
        <v>20.868099999999998</v>
      </c>
      <c r="JH95">
        <v>35.569499999999998</v>
      </c>
      <c r="JI95">
        <v>30.001000000000001</v>
      </c>
      <c r="JJ95">
        <v>35.745399999999997</v>
      </c>
      <c r="JK95">
        <v>35.758600000000001</v>
      </c>
      <c r="JL95">
        <v>19.959900000000001</v>
      </c>
      <c r="JM95">
        <v>60.434899999999999</v>
      </c>
      <c r="JN95">
        <v>0</v>
      </c>
      <c r="JO95">
        <v>20.838799999999999</v>
      </c>
      <c r="JP95">
        <v>400</v>
      </c>
      <c r="JQ95">
        <v>14.930999999999999</v>
      </c>
      <c r="JR95">
        <v>98.956100000000006</v>
      </c>
      <c r="JS95">
        <v>98.397900000000007</v>
      </c>
    </row>
    <row r="96" spans="1:279" x14ac:dyDescent="0.25">
      <c r="A96">
        <v>80</v>
      </c>
      <c r="B96">
        <v>1657392903</v>
      </c>
      <c r="C96">
        <v>15648.400000095369</v>
      </c>
      <c r="D96" t="s">
        <v>825</v>
      </c>
      <c r="E96" t="s">
        <v>826</v>
      </c>
      <c r="F96" t="s">
        <v>413</v>
      </c>
      <c r="G96" t="s">
        <v>414</v>
      </c>
      <c r="H96" t="s">
        <v>512</v>
      </c>
      <c r="I96" t="s">
        <v>31</v>
      </c>
      <c r="J96" t="s">
        <v>686</v>
      </c>
      <c r="K96">
        <v>1657392903</v>
      </c>
      <c r="L96">
        <f t="shared" si="100"/>
        <v>6.5183327435822816E-3</v>
      </c>
      <c r="M96">
        <f t="shared" si="101"/>
        <v>6.518332743582282</v>
      </c>
      <c r="N96">
        <f t="shared" si="102"/>
        <v>32.705358356469738</v>
      </c>
      <c r="O96">
        <f t="shared" si="103"/>
        <v>556.39800000000002</v>
      </c>
      <c r="P96">
        <f t="shared" si="104"/>
        <v>421.38180562735425</v>
      </c>
      <c r="Q96">
        <f t="shared" si="105"/>
        <v>41.958228746293202</v>
      </c>
      <c r="R96">
        <f t="shared" si="106"/>
        <v>55.402189288223411</v>
      </c>
      <c r="S96">
        <f t="shared" si="107"/>
        <v>0.45676852172067189</v>
      </c>
      <c r="T96">
        <f t="shared" si="108"/>
        <v>2.9237919851563676</v>
      </c>
      <c r="U96">
        <f t="shared" si="109"/>
        <v>0.42050888053716523</v>
      </c>
      <c r="V96">
        <f t="shared" si="110"/>
        <v>0.26583555835475847</v>
      </c>
      <c r="W96">
        <f t="shared" si="111"/>
        <v>289.55428184752327</v>
      </c>
      <c r="X96">
        <f t="shared" si="112"/>
        <v>28.041973224152894</v>
      </c>
      <c r="Y96">
        <f t="shared" si="113"/>
        <v>27.977699999999999</v>
      </c>
      <c r="Z96">
        <f t="shared" si="114"/>
        <v>3.7899091338325048</v>
      </c>
      <c r="AA96">
        <f t="shared" si="115"/>
        <v>60.33507470511379</v>
      </c>
      <c r="AB96">
        <f t="shared" si="116"/>
        <v>2.2935732484370299</v>
      </c>
      <c r="AC96">
        <f t="shared" si="117"/>
        <v>3.8013929039564691</v>
      </c>
      <c r="AD96">
        <f t="shared" si="118"/>
        <v>1.4963358853954749</v>
      </c>
      <c r="AE96">
        <f t="shared" si="119"/>
        <v>-287.45847399197862</v>
      </c>
      <c r="AF96">
        <f t="shared" si="120"/>
        <v>8.1808658748446046</v>
      </c>
      <c r="AG96">
        <f t="shared" si="121"/>
        <v>0.60992902104059654</v>
      </c>
      <c r="AH96">
        <f t="shared" si="122"/>
        <v>10.886602751429868</v>
      </c>
      <c r="AI96">
        <f t="shared" si="123"/>
        <v>32.705358356469738</v>
      </c>
      <c r="AJ96">
        <f t="shared" si="124"/>
        <v>6.518332743582282</v>
      </c>
      <c r="AK96">
        <f t="shared" si="125"/>
        <v>32.720057867022504</v>
      </c>
      <c r="AL96">
        <v>609.40700331457492</v>
      </c>
      <c r="AM96">
        <v>569.52692727272699</v>
      </c>
      <c r="AN96">
        <v>1.021025751144261E-3</v>
      </c>
      <c r="AO96">
        <v>67.061530903630882</v>
      </c>
      <c r="AP96">
        <f t="shared" si="126"/>
        <v>6.5208198740214867</v>
      </c>
      <c r="AQ96">
        <v>15.390342071897789</v>
      </c>
      <c r="AR96">
        <v>23.034244242424229</v>
      </c>
      <c r="AS96">
        <v>3.4201825997447977E-5</v>
      </c>
      <c r="AT96">
        <v>78.122836188347691</v>
      </c>
      <c r="AU96">
        <v>0</v>
      </c>
      <c r="AV96">
        <v>0</v>
      </c>
      <c r="AW96">
        <f t="shared" si="127"/>
        <v>1</v>
      </c>
      <c r="AX96">
        <f t="shared" si="128"/>
        <v>0</v>
      </c>
      <c r="AY96">
        <f t="shared" si="129"/>
        <v>52519.236535426608</v>
      </c>
      <c r="AZ96" t="s">
        <v>418</v>
      </c>
      <c r="BA96">
        <v>10366.9</v>
      </c>
      <c r="BB96">
        <v>993.59653846153856</v>
      </c>
      <c r="BC96">
        <v>3431.87</v>
      </c>
      <c r="BD96">
        <f t="shared" si="130"/>
        <v>0.71047955241266758</v>
      </c>
      <c r="BE96">
        <v>-3.9894345373445681</v>
      </c>
      <c r="BF96" t="s">
        <v>827</v>
      </c>
      <c r="BG96">
        <v>10347.6</v>
      </c>
      <c r="BH96">
        <v>865.10369230769231</v>
      </c>
      <c r="BI96">
        <v>1281.73</v>
      </c>
      <c r="BJ96">
        <f t="shared" si="131"/>
        <v>0.32504997752436759</v>
      </c>
      <c r="BK96">
        <v>0.5</v>
      </c>
      <c r="BL96">
        <f t="shared" si="132"/>
        <v>1513.1177999209965</v>
      </c>
      <c r="BM96">
        <f t="shared" si="133"/>
        <v>32.705358356469738</v>
      </c>
      <c r="BN96">
        <f t="shared" si="134"/>
        <v>245.91945342802023</v>
      </c>
      <c r="BO96">
        <f t="shared" si="135"/>
        <v>2.4251114418011758E-2</v>
      </c>
      <c r="BP96">
        <f t="shared" si="136"/>
        <v>1.6775295889149819</v>
      </c>
      <c r="BQ96">
        <f t="shared" si="137"/>
        <v>668.78273162010294</v>
      </c>
      <c r="BR96" t="s">
        <v>828</v>
      </c>
      <c r="BS96">
        <v>597.02</v>
      </c>
      <c r="BT96">
        <f t="shared" si="138"/>
        <v>597.02</v>
      </c>
      <c r="BU96">
        <f t="shared" si="139"/>
        <v>0.53420767244271417</v>
      </c>
      <c r="BV96">
        <f t="shared" si="140"/>
        <v>0.60847118881323137</v>
      </c>
      <c r="BW96">
        <f t="shared" si="141"/>
        <v>0.75846693828597633</v>
      </c>
      <c r="BX96">
        <f t="shared" si="142"/>
        <v>1.4459490593968878</v>
      </c>
      <c r="BY96">
        <f t="shared" si="143"/>
        <v>0.88182889815949517</v>
      </c>
      <c r="BZ96">
        <f t="shared" si="144"/>
        <v>0.41991436676942417</v>
      </c>
      <c r="CA96">
        <f t="shared" si="145"/>
        <v>0.58008563323057583</v>
      </c>
      <c r="CB96">
        <v>1077</v>
      </c>
      <c r="CC96">
        <v>300</v>
      </c>
      <c r="CD96">
        <v>300</v>
      </c>
      <c r="CE96">
        <v>300</v>
      </c>
      <c r="CF96">
        <v>10347.6</v>
      </c>
      <c r="CG96">
        <v>1202.99</v>
      </c>
      <c r="CH96">
        <v>-7.0728500000000003E-3</v>
      </c>
      <c r="CI96">
        <v>2.1800000000000002</v>
      </c>
      <c r="CJ96" t="s">
        <v>421</v>
      </c>
      <c r="CK96" t="s">
        <v>421</v>
      </c>
      <c r="CL96" t="s">
        <v>421</v>
      </c>
      <c r="CM96" t="s">
        <v>421</v>
      </c>
      <c r="CN96" t="s">
        <v>421</v>
      </c>
      <c r="CO96" t="s">
        <v>421</v>
      </c>
      <c r="CP96" t="s">
        <v>421</v>
      </c>
      <c r="CQ96" t="s">
        <v>421</v>
      </c>
      <c r="CR96" t="s">
        <v>421</v>
      </c>
      <c r="CS96" t="s">
        <v>421</v>
      </c>
      <c r="CT96">
        <f t="shared" si="146"/>
        <v>1799.92</v>
      </c>
      <c r="CU96">
        <f t="shared" si="147"/>
        <v>1513.1177999209965</v>
      </c>
      <c r="CV96">
        <f t="shared" si="148"/>
        <v>0.84065836255000026</v>
      </c>
      <c r="CW96">
        <f t="shared" si="149"/>
        <v>0.16087063972150054</v>
      </c>
      <c r="CX96">
        <v>6</v>
      </c>
      <c r="CY96">
        <v>0.5</v>
      </c>
      <c r="CZ96" t="s">
        <v>422</v>
      </c>
      <c r="DA96">
        <v>2</v>
      </c>
      <c r="DB96" t="b">
        <v>0</v>
      </c>
      <c r="DC96">
        <v>1657392903</v>
      </c>
      <c r="DD96">
        <v>556.39800000000002</v>
      </c>
      <c r="DE96">
        <v>599.99300000000005</v>
      </c>
      <c r="DF96">
        <v>23.034099999999999</v>
      </c>
      <c r="DG96">
        <v>15.392899999999999</v>
      </c>
      <c r="DH96">
        <v>555.45000000000005</v>
      </c>
      <c r="DI96">
        <v>23.158200000000001</v>
      </c>
      <c r="DJ96">
        <v>500.041</v>
      </c>
      <c r="DK96">
        <v>99.473200000000006</v>
      </c>
      <c r="DL96">
        <v>9.9748299999999998E-2</v>
      </c>
      <c r="DM96">
        <v>28.029599999999999</v>
      </c>
      <c r="DN96">
        <v>27.977699999999999</v>
      </c>
      <c r="DO96">
        <v>999.9</v>
      </c>
      <c r="DP96">
        <v>0</v>
      </c>
      <c r="DQ96">
        <v>0</v>
      </c>
      <c r="DR96">
        <v>10020</v>
      </c>
      <c r="DS96">
        <v>0</v>
      </c>
      <c r="DT96">
        <v>2039.15</v>
      </c>
      <c r="DU96">
        <v>-43.5944</v>
      </c>
      <c r="DV96">
        <v>569.51700000000005</v>
      </c>
      <c r="DW96">
        <v>609.37300000000005</v>
      </c>
      <c r="DX96">
        <v>7.6412800000000001</v>
      </c>
      <c r="DY96">
        <v>599.99300000000005</v>
      </c>
      <c r="DZ96">
        <v>15.392899999999999</v>
      </c>
      <c r="EA96">
        <v>2.29128</v>
      </c>
      <c r="EB96">
        <v>1.53118</v>
      </c>
      <c r="EC96">
        <v>19.615200000000002</v>
      </c>
      <c r="ED96">
        <v>13.283099999999999</v>
      </c>
      <c r="EE96">
        <v>1799.92</v>
      </c>
      <c r="EF96">
        <v>0.97799499999999995</v>
      </c>
      <c r="EG96">
        <v>2.2005E-2</v>
      </c>
      <c r="EH96">
        <v>0</v>
      </c>
      <c r="EI96">
        <v>864.827</v>
      </c>
      <c r="EJ96">
        <v>5.0001199999999999</v>
      </c>
      <c r="EK96">
        <v>15856.5</v>
      </c>
      <c r="EL96">
        <v>14417.2</v>
      </c>
      <c r="EM96">
        <v>48.311999999999998</v>
      </c>
      <c r="EN96">
        <v>48.375</v>
      </c>
      <c r="EO96">
        <v>48.061999999999998</v>
      </c>
      <c r="EP96">
        <v>48.811999999999998</v>
      </c>
      <c r="EQ96">
        <v>50</v>
      </c>
      <c r="ER96">
        <v>1755.42</v>
      </c>
      <c r="ES96">
        <v>39.5</v>
      </c>
      <c r="ET96">
        <v>0</v>
      </c>
      <c r="EU96">
        <v>161.5999999046326</v>
      </c>
      <c r="EV96">
        <v>0</v>
      </c>
      <c r="EW96">
        <v>865.10369230769231</v>
      </c>
      <c r="EX96">
        <v>-0.58721366170864275</v>
      </c>
      <c r="EY96">
        <v>-89.842734975753203</v>
      </c>
      <c r="EZ96">
        <v>15849.803846153851</v>
      </c>
      <c r="FA96">
        <v>15</v>
      </c>
      <c r="FB96">
        <v>1657392831</v>
      </c>
      <c r="FC96" t="s">
        <v>829</v>
      </c>
      <c r="FD96">
        <v>1657392831</v>
      </c>
      <c r="FE96">
        <v>1657392824.5999999</v>
      </c>
      <c r="FF96">
        <v>91</v>
      </c>
      <c r="FG96">
        <v>0.59</v>
      </c>
      <c r="FH96">
        <v>8.9999999999999993E-3</v>
      </c>
      <c r="FI96">
        <v>0.94899999999999995</v>
      </c>
      <c r="FJ96">
        <v>-0.124</v>
      </c>
      <c r="FK96">
        <v>600</v>
      </c>
      <c r="FL96">
        <v>15</v>
      </c>
      <c r="FM96">
        <v>0.03</v>
      </c>
      <c r="FN96">
        <v>0.01</v>
      </c>
      <c r="FO96">
        <v>-43.622897500000001</v>
      </c>
      <c r="FP96">
        <v>-0.31913358348963111</v>
      </c>
      <c r="FQ96">
        <v>4.5272151967296663E-2</v>
      </c>
      <c r="FR96">
        <v>1</v>
      </c>
      <c r="FS96">
        <v>7.6348344999999993</v>
      </c>
      <c r="FT96">
        <v>9.9757148217621272E-2</v>
      </c>
      <c r="FU96">
        <v>1.010192034961678E-2</v>
      </c>
      <c r="FV96">
        <v>1</v>
      </c>
      <c r="FW96">
        <v>2</v>
      </c>
      <c r="FX96">
        <v>2</v>
      </c>
      <c r="FY96" t="s">
        <v>424</v>
      </c>
      <c r="FZ96">
        <v>2.93099</v>
      </c>
      <c r="GA96">
        <v>2.7028500000000002</v>
      </c>
      <c r="GB96">
        <v>0.12382600000000001</v>
      </c>
      <c r="GC96">
        <v>0.131328</v>
      </c>
      <c r="GD96">
        <v>0.111234</v>
      </c>
      <c r="GE96">
        <v>8.2856299999999994E-2</v>
      </c>
      <c r="GF96">
        <v>30720.3</v>
      </c>
      <c r="GG96">
        <v>16799.900000000001</v>
      </c>
      <c r="GH96">
        <v>31503.5</v>
      </c>
      <c r="GI96">
        <v>21038.799999999999</v>
      </c>
      <c r="GJ96">
        <v>37921</v>
      </c>
      <c r="GK96">
        <v>32840.300000000003</v>
      </c>
      <c r="GL96">
        <v>47656.5</v>
      </c>
      <c r="GM96">
        <v>40254.9</v>
      </c>
      <c r="GN96">
        <v>1.9137999999999999</v>
      </c>
      <c r="GO96">
        <v>1.88317</v>
      </c>
      <c r="GP96">
        <v>2.5138299999999999E-2</v>
      </c>
      <c r="GQ96">
        <v>0</v>
      </c>
      <c r="GR96">
        <v>27.5671</v>
      </c>
      <c r="GS96">
        <v>999.9</v>
      </c>
      <c r="GT96">
        <v>58.9</v>
      </c>
      <c r="GU96">
        <v>37.200000000000003</v>
      </c>
      <c r="GV96">
        <v>37.743000000000002</v>
      </c>
      <c r="GW96">
        <v>60.572299999999998</v>
      </c>
      <c r="GX96">
        <v>20.629000000000001</v>
      </c>
      <c r="GY96">
        <v>1</v>
      </c>
      <c r="GZ96">
        <v>0.68931900000000002</v>
      </c>
      <c r="HA96">
        <v>4.3068200000000001</v>
      </c>
      <c r="HB96">
        <v>20.093800000000002</v>
      </c>
      <c r="HC96">
        <v>5.1931799999999999</v>
      </c>
      <c r="HD96">
        <v>11.950100000000001</v>
      </c>
      <c r="HE96">
        <v>4.9947499999999998</v>
      </c>
      <c r="HF96">
        <v>3.2909999999999999</v>
      </c>
      <c r="HG96">
        <v>9999</v>
      </c>
      <c r="HH96">
        <v>9999</v>
      </c>
      <c r="HI96">
        <v>9999</v>
      </c>
      <c r="HJ96">
        <v>999.9</v>
      </c>
      <c r="HK96">
        <v>1.8760699999999999</v>
      </c>
      <c r="HL96">
        <v>1.875</v>
      </c>
      <c r="HM96">
        <v>1.87531</v>
      </c>
      <c r="HN96">
        <v>1.8790800000000001</v>
      </c>
      <c r="HO96">
        <v>1.87262</v>
      </c>
      <c r="HP96">
        <v>1.8702700000000001</v>
      </c>
      <c r="HQ96">
        <v>1.8724099999999999</v>
      </c>
      <c r="HR96">
        <v>1.87561</v>
      </c>
      <c r="HS96">
        <v>0</v>
      </c>
      <c r="HT96">
        <v>0</v>
      </c>
      <c r="HU96">
        <v>0</v>
      </c>
      <c r="HV96">
        <v>0</v>
      </c>
      <c r="HW96" t="s">
        <v>425</v>
      </c>
      <c r="HX96" t="s">
        <v>426</v>
      </c>
      <c r="HY96" t="s">
        <v>427</v>
      </c>
      <c r="HZ96" t="s">
        <v>427</v>
      </c>
      <c r="IA96" t="s">
        <v>427</v>
      </c>
      <c r="IB96" t="s">
        <v>427</v>
      </c>
      <c r="IC96">
        <v>0</v>
      </c>
      <c r="ID96">
        <v>100</v>
      </c>
      <c r="IE96">
        <v>100</v>
      </c>
      <c r="IF96">
        <v>0.94799999999999995</v>
      </c>
      <c r="IG96">
        <v>-0.1241</v>
      </c>
      <c r="IH96">
        <v>0.94852380952386284</v>
      </c>
      <c r="II96">
        <v>0</v>
      </c>
      <c r="IJ96">
        <v>0</v>
      </c>
      <c r="IK96">
        <v>0</v>
      </c>
      <c r="IL96">
        <v>-0.1240428571428573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1.2</v>
      </c>
      <c r="IU96">
        <v>1.3</v>
      </c>
      <c r="IV96">
        <v>1.38306</v>
      </c>
      <c r="IW96">
        <v>2.3901400000000002</v>
      </c>
      <c r="IX96">
        <v>1.5478499999999999</v>
      </c>
      <c r="IY96">
        <v>2.3034699999999999</v>
      </c>
      <c r="IZ96">
        <v>1.5918000000000001</v>
      </c>
      <c r="JA96">
        <v>2.3852500000000001</v>
      </c>
      <c r="JB96">
        <v>39.868000000000002</v>
      </c>
      <c r="JC96">
        <v>23.886099999999999</v>
      </c>
      <c r="JD96">
        <v>18</v>
      </c>
      <c r="JE96">
        <v>514.43499999999995</v>
      </c>
      <c r="JF96">
        <v>470.13200000000001</v>
      </c>
      <c r="JG96">
        <v>21.317799999999998</v>
      </c>
      <c r="JH96">
        <v>35.465499999999999</v>
      </c>
      <c r="JI96">
        <v>29.9998</v>
      </c>
      <c r="JJ96">
        <v>35.704000000000001</v>
      </c>
      <c r="JK96">
        <v>35.7273</v>
      </c>
      <c r="JL96">
        <v>27.717199999999998</v>
      </c>
      <c r="JM96">
        <v>59.117400000000004</v>
      </c>
      <c r="JN96">
        <v>0</v>
      </c>
      <c r="JO96">
        <v>21.319600000000001</v>
      </c>
      <c r="JP96">
        <v>600</v>
      </c>
      <c r="JQ96">
        <v>15.323399999999999</v>
      </c>
      <c r="JR96">
        <v>98.974800000000002</v>
      </c>
      <c r="JS96">
        <v>98.417100000000005</v>
      </c>
    </row>
    <row r="97" spans="1:279" x14ac:dyDescent="0.25">
      <c r="A97">
        <v>81</v>
      </c>
      <c r="B97">
        <v>1657393037</v>
      </c>
      <c r="C97">
        <v>15782.400000095369</v>
      </c>
      <c r="D97" t="s">
        <v>830</v>
      </c>
      <c r="E97" t="s">
        <v>831</v>
      </c>
      <c r="F97" t="s">
        <v>413</v>
      </c>
      <c r="G97" t="s">
        <v>414</v>
      </c>
      <c r="H97" t="s">
        <v>512</v>
      </c>
      <c r="I97" t="s">
        <v>31</v>
      </c>
      <c r="J97" t="s">
        <v>686</v>
      </c>
      <c r="K97">
        <v>1657393037</v>
      </c>
      <c r="L97">
        <f t="shared" si="100"/>
        <v>6.3220820001790735E-3</v>
      </c>
      <c r="M97">
        <f t="shared" si="101"/>
        <v>6.3220820001790736</v>
      </c>
      <c r="N97">
        <f t="shared" si="102"/>
        <v>35.79284120900612</v>
      </c>
      <c r="O97">
        <f t="shared" si="103"/>
        <v>751.54300000000001</v>
      </c>
      <c r="P97">
        <f t="shared" si="104"/>
        <v>596.12670362705319</v>
      </c>
      <c r="Q97">
        <f t="shared" si="105"/>
        <v>59.363523677874667</v>
      </c>
      <c r="R97">
        <f t="shared" si="106"/>
        <v>74.840198239722511</v>
      </c>
      <c r="S97">
        <f t="shared" si="107"/>
        <v>0.44182390748221795</v>
      </c>
      <c r="T97">
        <f t="shared" si="108"/>
        <v>2.9235132588447774</v>
      </c>
      <c r="U97">
        <f t="shared" si="109"/>
        <v>0.40780053722207676</v>
      </c>
      <c r="V97">
        <f t="shared" si="110"/>
        <v>0.25771351738196285</v>
      </c>
      <c r="W97">
        <f t="shared" si="111"/>
        <v>289.56545384752911</v>
      </c>
      <c r="X97">
        <f t="shared" si="112"/>
        <v>28.170136776263483</v>
      </c>
      <c r="Y97">
        <f t="shared" si="113"/>
        <v>28.017600000000002</v>
      </c>
      <c r="Z97">
        <f t="shared" si="114"/>
        <v>3.7987350023667505</v>
      </c>
      <c r="AA97">
        <f t="shared" si="115"/>
        <v>60.291367387213391</v>
      </c>
      <c r="AB97">
        <f t="shared" si="116"/>
        <v>2.3022176709310003</v>
      </c>
      <c r="AC97">
        <f t="shared" si="117"/>
        <v>3.8184864114049852</v>
      </c>
      <c r="AD97">
        <f t="shared" si="118"/>
        <v>1.4965173314357503</v>
      </c>
      <c r="AE97">
        <f t="shared" si="119"/>
        <v>-278.80381620789711</v>
      </c>
      <c r="AF97">
        <f t="shared" si="120"/>
        <v>14.027507766164511</v>
      </c>
      <c r="AG97">
        <f t="shared" si="121"/>
        <v>1.0465378191617998</v>
      </c>
      <c r="AH97">
        <f t="shared" si="122"/>
        <v>25.835683224958323</v>
      </c>
      <c r="AI97">
        <f t="shared" si="123"/>
        <v>35.79284120900612</v>
      </c>
      <c r="AJ97">
        <f t="shared" si="124"/>
        <v>6.3220820001790736</v>
      </c>
      <c r="AK97">
        <f t="shared" si="125"/>
        <v>35.751047407810859</v>
      </c>
      <c r="AL97">
        <v>812.90749846798724</v>
      </c>
      <c r="AM97">
        <v>769.31058181818173</v>
      </c>
      <c r="AN97">
        <v>2.7358263550357042E-3</v>
      </c>
      <c r="AO97">
        <v>67.059854522143695</v>
      </c>
      <c r="AP97">
        <f t="shared" si="126"/>
        <v>6.2707278790832977</v>
      </c>
      <c r="AQ97">
        <v>15.7707022771857</v>
      </c>
      <c r="AR97">
        <v>23.12311212121211</v>
      </c>
      <c r="AS97">
        <v>-3.4450782505291339E-4</v>
      </c>
      <c r="AT97">
        <v>78.115100627148479</v>
      </c>
      <c r="AU97">
        <v>0</v>
      </c>
      <c r="AV97">
        <v>0</v>
      </c>
      <c r="AW97">
        <f t="shared" si="127"/>
        <v>1</v>
      </c>
      <c r="AX97">
        <f t="shared" si="128"/>
        <v>0</v>
      </c>
      <c r="AY97">
        <f t="shared" si="129"/>
        <v>52497.996585029803</v>
      </c>
      <c r="AZ97" t="s">
        <v>418</v>
      </c>
      <c r="BA97">
        <v>10366.9</v>
      </c>
      <c r="BB97">
        <v>993.59653846153856</v>
      </c>
      <c r="BC97">
        <v>3431.87</v>
      </c>
      <c r="BD97">
        <f t="shared" si="130"/>
        <v>0.71047955241266758</v>
      </c>
      <c r="BE97">
        <v>-3.9894345373445681</v>
      </c>
      <c r="BF97" t="s">
        <v>832</v>
      </c>
      <c r="BG97">
        <v>10347.299999999999</v>
      </c>
      <c r="BH97">
        <v>857.21727999999985</v>
      </c>
      <c r="BI97">
        <v>1262.8</v>
      </c>
      <c r="BJ97">
        <f t="shared" si="131"/>
        <v>0.32117732024073498</v>
      </c>
      <c r="BK97">
        <v>0.5</v>
      </c>
      <c r="BL97">
        <f t="shared" si="132"/>
        <v>1513.1765999209995</v>
      </c>
      <c r="BM97">
        <f t="shared" si="133"/>
        <v>35.79284120900612</v>
      </c>
      <c r="BN97">
        <f t="shared" si="134"/>
        <v>242.99900270680669</v>
      </c>
      <c r="BO97">
        <f t="shared" si="135"/>
        <v>2.6290570280050368E-2</v>
      </c>
      <c r="BP97">
        <f t="shared" si="136"/>
        <v>1.7176670890085524</v>
      </c>
      <c r="BQ97">
        <f t="shared" si="137"/>
        <v>663.59227146546937</v>
      </c>
      <c r="BR97" t="s">
        <v>833</v>
      </c>
      <c r="BS97">
        <v>593.69000000000005</v>
      </c>
      <c r="BT97">
        <f t="shared" si="138"/>
        <v>593.69000000000005</v>
      </c>
      <c r="BU97">
        <f t="shared" si="139"/>
        <v>0.52986221095977193</v>
      </c>
      <c r="BV97">
        <f t="shared" si="140"/>
        <v>0.60615253097398059</v>
      </c>
      <c r="BW97">
        <f t="shared" si="141"/>
        <v>0.76424680605176554</v>
      </c>
      <c r="BX97">
        <f t="shared" si="142"/>
        <v>1.5066029154385672</v>
      </c>
      <c r="BY97">
        <f t="shared" si="143"/>
        <v>0.88959258845043399</v>
      </c>
      <c r="BZ97">
        <f t="shared" si="144"/>
        <v>0.41980802826786534</v>
      </c>
      <c r="CA97">
        <f t="shared" si="145"/>
        <v>0.58019197173213466</v>
      </c>
      <c r="CB97">
        <v>1079</v>
      </c>
      <c r="CC97">
        <v>300</v>
      </c>
      <c r="CD97">
        <v>300</v>
      </c>
      <c r="CE97">
        <v>300</v>
      </c>
      <c r="CF97">
        <v>10347.299999999999</v>
      </c>
      <c r="CG97">
        <v>1185.6199999999999</v>
      </c>
      <c r="CH97">
        <v>-7.07217E-3</v>
      </c>
      <c r="CI97">
        <v>2.16</v>
      </c>
      <c r="CJ97" t="s">
        <v>421</v>
      </c>
      <c r="CK97" t="s">
        <v>421</v>
      </c>
      <c r="CL97" t="s">
        <v>421</v>
      </c>
      <c r="CM97" t="s">
        <v>421</v>
      </c>
      <c r="CN97" t="s">
        <v>421</v>
      </c>
      <c r="CO97" t="s">
        <v>421</v>
      </c>
      <c r="CP97" t="s">
        <v>421</v>
      </c>
      <c r="CQ97" t="s">
        <v>421</v>
      </c>
      <c r="CR97" t="s">
        <v>421</v>
      </c>
      <c r="CS97" t="s">
        <v>421</v>
      </c>
      <c r="CT97">
        <f t="shared" si="146"/>
        <v>1799.99</v>
      </c>
      <c r="CU97">
        <f t="shared" si="147"/>
        <v>1513.1765999209995</v>
      </c>
      <c r="CV97">
        <f t="shared" si="148"/>
        <v>0.84065833694687164</v>
      </c>
      <c r="CW97">
        <f t="shared" si="149"/>
        <v>0.16087059030746234</v>
      </c>
      <c r="CX97">
        <v>6</v>
      </c>
      <c r="CY97">
        <v>0.5</v>
      </c>
      <c r="CZ97" t="s">
        <v>422</v>
      </c>
      <c r="DA97">
        <v>2</v>
      </c>
      <c r="DB97" t="b">
        <v>0</v>
      </c>
      <c r="DC97">
        <v>1657393037</v>
      </c>
      <c r="DD97">
        <v>751.54300000000001</v>
      </c>
      <c r="DE97">
        <v>800.19200000000001</v>
      </c>
      <c r="DF97">
        <v>23.1188</v>
      </c>
      <c r="DG97">
        <v>15.708299999999999</v>
      </c>
      <c r="DH97">
        <v>749.77200000000005</v>
      </c>
      <c r="DI97">
        <v>23.230699999999999</v>
      </c>
      <c r="DJ97">
        <v>500.041</v>
      </c>
      <c r="DK97">
        <v>99.482200000000006</v>
      </c>
      <c r="DL97">
        <v>9.9857500000000002E-2</v>
      </c>
      <c r="DM97">
        <v>28.1066</v>
      </c>
      <c r="DN97">
        <v>28.017600000000002</v>
      </c>
      <c r="DO97">
        <v>999.9</v>
      </c>
      <c r="DP97">
        <v>0</v>
      </c>
      <c r="DQ97">
        <v>0</v>
      </c>
      <c r="DR97">
        <v>10017.5</v>
      </c>
      <c r="DS97">
        <v>0</v>
      </c>
      <c r="DT97">
        <v>2096.79</v>
      </c>
      <c r="DU97">
        <v>-48.648699999999998</v>
      </c>
      <c r="DV97">
        <v>769.32899999999995</v>
      </c>
      <c r="DW97">
        <v>812.96199999999999</v>
      </c>
      <c r="DX97">
        <v>7.4105299999999996</v>
      </c>
      <c r="DY97">
        <v>800.19200000000001</v>
      </c>
      <c r="DZ97">
        <v>15.708299999999999</v>
      </c>
      <c r="EA97">
        <v>2.2999100000000001</v>
      </c>
      <c r="EB97">
        <v>1.5626899999999999</v>
      </c>
      <c r="EC97">
        <v>19.675699999999999</v>
      </c>
      <c r="ED97">
        <v>13.595700000000001</v>
      </c>
      <c r="EE97">
        <v>1799.99</v>
      </c>
      <c r="EF97">
        <v>0.97799499999999995</v>
      </c>
      <c r="EG97">
        <v>2.2005E-2</v>
      </c>
      <c r="EH97">
        <v>0</v>
      </c>
      <c r="EI97">
        <v>856.15599999999995</v>
      </c>
      <c r="EJ97">
        <v>5.0001199999999999</v>
      </c>
      <c r="EK97">
        <v>15723</v>
      </c>
      <c r="EL97">
        <v>14417.7</v>
      </c>
      <c r="EM97">
        <v>48.5</v>
      </c>
      <c r="EN97">
        <v>48.686999999999998</v>
      </c>
      <c r="EO97">
        <v>48.625</v>
      </c>
      <c r="EP97">
        <v>49.061999999999998</v>
      </c>
      <c r="EQ97">
        <v>49.936999999999998</v>
      </c>
      <c r="ER97">
        <v>1755.49</v>
      </c>
      <c r="ES97">
        <v>39.5</v>
      </c>
      <c r="ET97">
        <v>0</v>
      </c>
      <c r="EU97">
        <v>133.39999985694891</v>
      </c>
      <c r="EV97">
        <v>0</v>
      </c>
      <c r="EW97">
        <v>857.21727999999985</v>
      </c>
      <c r="EX97">
        <v>-6.4041538385924577</v>
      </c>
      <c r="EY97">
        <v>-60.523077079346592</v>
      </c>
      <c r="EZ97">
        <v>15741.907999999999</v>
      </c>
      <c r="FA97">
        <v>15</v>
      </c>
      <c r="FB97">
        <v>1657392985</v>
      </c>
      <c r="FC97" t="s">
        <v>834</v>
      </c>
      <c r="FD97">
        <v>1657392979.5</v>
      </c>
      <c r="FE97">
        <v>1657392985</v>
      </c>
      <c r="FF97">
        <v>92</v>
      </c>
      <c r="FG97">
        <v>0.82299999999999995</v>
      </c>
      <c r="FH97">
        <v>1.2E-2</v>
      </c>
      <c r="FI97">
        <v>1.7709999999999999</v>
      </c>
      <c r="FJ97">
        <v>-0.112</v>
      </c>
      <c r="FK97">
        <v>800</v>
      </c>
      <c r="FL97">
        <v>15</v>
      </c>
      <c r="FM97">
        <v>0.04</v>
      </c>
      <c r="FN97">
        <v>0.01</v>
      </c>
      <c r="FO97">
        <v>-48.540632500000001</v>
      </c>
      <c r="FP97">
        <v>-8.9908818011017286E-2</v>
      </c>
      <c r="FQ97">
        <v>5.6190877317852862E-2</v>
      </c>
      <c r="FR97">
        <v>1</v>
      </c>
      <c r="FS97">
        <v>7.3740637499999986</v>
      </c>
      <c r="FT97">
        <v>6.552551594744449E-2</v>
      </c>
      <c r="FU97">
        <v>2.240968972202657E-2</v>
      </c>
      <c r="FV97">
        <v>1</v>
      </c>
      <c r="FW97">
        <v>2</v>
      </c>
      <c r="FX97">
        <v>2</v>
      </c>
      <c r="FY97" t="s">
        <v>424</v>
      </c>
      <c r="FZ97">
        <v>2.9310499999999999</v>
      </c>
      <c r="GA97">
        <v>2.70295</v>
      </c>
      <c r="GB97">
        <v>0.15265100000000001</v>
      </c>
      <c r="GC97">
        <v>0.159885</v>
      </c>
      <c r="GD97">
        <v>0.11150599999999999</v>
      </c>
      <c r="GE97">
        <v>8.4098999999999993E-2</v>
      </c>
      <c r="GF97">
        <v>29712.5</v>
      </c>
      <c r="GG97">
        <v>16249.2</v>
      </c>
      <c r="GH97">
        <v>31508.3</v>
      </c>
      <c r="GI97">
        <v>21042</v>
      </c>
      <c r="GJ97">
        <v>37915.300000000003</v>
      </c>
      <c r="GK97">
        <v>32801.4</v>
      </c>
      <c r="GL97">
        <v>47663.6</v>
      </c>
      <c r="GM97">
        <v>40261.199999999997</v>
      </c>
      <c r="GN97">
        <v>1.91455</v>
      </c>
      <c r="GO97">
        <v>1.88507</v>
      </c>
      <c r="GP97">
        <v>2.7939700000000001E-2</v>
      </c>
      <c r="GQ97">
        <v>0</v>
      </c>
      <c r="GR97">
        <v>27.561199999999999</v>
      </c>
      <c r="GS97">
        <v>999.9</v>
      </c>
      <c r="GT97">
        <v>58.9</v>
      </c>
      <c r="GU97">
        <v>37.299999999999997</v>
      </c>
      <c r="GV97">
        <v>37.940899999999999</v>
      </c>
      <c r="GW97">
        <v>60.522399999999998</v>
      </c>
      <c r="GX97">
        <v>20.637</v>
      </c>
      <c r="GY97">
        <v>1</v>
      </c>
      <c r="GZ97">
        <v>0.68264000000000002</v>
      </c>
      <c r="HA97">
        <v>4.4353699999999998</v>
      </c>
      <c r="HB97">
        <v>20.090800000000002</v>
      </c>
      <c r="HC97">
        <v>5.1940799999999996</v>
      </c>
      <c r="HD97">
        <v>11.950100000000001</v>
      </c>
      <c r="HE97">
        <v>4.9947499999999998</v>
      </c>
      <c r="HF97">
        <v>3.2909999999999999</v>
      </c>
      <c r="HG97">
        <v>9999</v>
      </c>
      <c r="HH97">
        <v>9999</v>
      </c>
      <c r="HI97">
        <v>9999</v>
      </c>
      <c r="HJ97">
        <v>999.9</v>
      </c>
      <c r="HK97">
        <v>1.8760399999999999</v>
      </c>
      <c r="HL97">
        <v>1.875</v>
      </c>
      <c r="HM97">
        <v>1.87531</v>
      </c>
      <c r="HN97">
        <v>1.8791100000000001</v>
      </c>
      <c r="HO97">
        <v>1.87263</v>
      </c>
      <c r="HP97">
        <v>1.8702700000000001</v>
      </c>
      <c r="HQ97">
        <v>1.87242</v>
      </c>
      <c r="HR97">
        <v>1.87561</v>
      </c>
      <c r="HS97">
        <v>0</v>
      </c>
      <c r="HT97">
        <v>0</v>
      </c>
      <c r="HU97">
        <v>0</v>
      </c>
      <c r="HV97">
        <v>0</v>
      </c>
      <c r="HW97" t="s">
        <v>425</v>
      </c>
      <c r="HX97" t="s">
        <v>426</v>
      </c>
      <c r="HY97" t="s">
        <v>427</v>
      </c>
      <c r="HZ97" t="s">
        <v>427</v>
      </c>
      <c r="IA97" t="s">
        <v>427</v>
      </c>
      <c r="IB97" t="s">
        <v>427</v>
      </c>
      <c r="IC97">
        <v>0</v>
      </c>
      <c r="ID97">
        <v>100</v>
      </c>
      <c r="IE97">
        <v>100</v>
      </c>
      <c r="IF97">
        <v>1.7709999999999999</v>
      </c>
      <c r="IG97">
        <v>-0.1119</v>
      </c>
      <c r="IH97">
        <v>1.7714499999999589</v>
      </c>
      <c r="II97">
        <v>0</v>
      </c>
      <c r="IJ97">
        <v>0</v>
      </c>
      <c r="IK97">
        <v>0</v>
      </c>
      <c r="IL97">
        <v>-0.111933333333333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1</v>
      </c>
      <c r="IU97">
        <v>0.9</v>
      </c>
      <c r="IV97">
        <v>1.7480500000000001</v>
      </c>
      <c r="IW97">
        <v>2.3889200000000002</v>
      </c>
      <c r="IX97">
        <v>1.5490699999999999</v>
      </c>
      <c r="IY97">
        <v>2.3034699999999999</v>
      </c>
      <c r="IZ97">
        <v>1.5918000000000001</v>
      </c>
      <c r="JA97">
        <v>2.2827099999999998</v>
      </c>
      <c r="JB97">
        <v>39.918399999999998</v>
      </c>
      <c r="JC97">
        <v>23.877400000000002</v>
      </c>
      <c r="JD97">
        <v>18</v>
      </c>
      <c r="JE97">
        <v>514.51400000000001</v>
      </c>
      <c r="JF97">
        <v>471.06099999999998</v>
      </c>
      <c r="JG97">
        <v>21.457999999999998</v>
      </c>
      <c r="JH97">
        <v>35.396500000000003</v>
      </c>
      <c r="JI97">
        <v>30.000499999999999</v>
      </c>
      <c r="JJ97">
        <v>35.648200000000003</v>
      </c>
      <c r="JK97">
        <v>35.676600000000001</v>
      </c>
      <c r="JL97">
        <v>35.007599999999996</v>
      </c>
      <c r="JM97">
        <v>58.641399999999997</v>
      </c>
      <c r="JN97">
        <v>0</v>
      </c>
      <c r="JO97">
        <v>21.429500000000001</v>
      </c>
      <c r="JP97">
        <v>800</v>
      </c>
      <c r="JQ97">
        <v>15.6675</v>
      </c>
      <c r="JR97">
        <v>98.989599999999996</v>
      </c>
      <c r="JS97">
        <v>98.432400000000001</v>
      </c>
    </row>
    <row r="98" spans="1:279" x14ac:dyDescent="0.25">
      <c r="A98">
        <v>82</v>
      </c>
      <c r="B98">
        <v>1657393226.5</v>
      </c>
      <c r="C98">
        <v>15971.900000095369</v>
      </c>
      <c r="D98" t="s">
        <v>835</v>
      </c>
      <c r="E98" t="s">
        <v>836</v>
      </c>
      <c r="F98" t="s">
        <v>413</v>
      </c>
      <c r="G98" t="s">
        <v>414</v>
      </c>
      <c r="H98" t="s">
        <v>512</v>
      </c>
      <c r="I98" t="s">
        <v>31</v>
      </c>
      <c r="J98" t="s">
        <v>686</v>
      </c>
      <c r="K98">
        <v>1657393226.5</v>
      </c>
      <c r="L98">
        <f t="shared" si="100"/>
        <v>5.3679177120826375E-3</v>
      </c>
      <c r="M98">
        <f t="shared" si="101"/>
        <v>5.3679177120826376</v>
      </c>
      <c r="N98">
        <f t="shared" si="102"/>
        <v>36.991089358858559</v>
      </c>
      <c r="O98">
        <f t="shared" si="103"/>
        <v>949.279</v>
      </c>
      <c r="P98">
        <f t="shared" si="104"/>
        <v>748.95032556044794</v>
      </c>
      <c r="Q98">
        <f t="shared" si="105"/>
        <v>74.584155259109863</v>
      </c>
      <c r="R98">
        <f t="shared" si="106"/>
        <v>94.533869475564003</v>
      </c>
      <c r="S98">
        <f t="shared" si="107"/>
        <v>0.35074382051227093</v>
      </c>
      <c r="T98">
        <f t="shared" si="108"/>
        <v>2.9172085051282632</v>
      </c>
      <c r="U98">
        <f t="shared" si="109"/>
        <v>0.32888694525544349</v>
      </c>
      <c r="V98">
        <f t="shared" si="110"/>
        <v>0.20740449220774301</v>
      </c>
      <c r="W98">
        <f t="shared" si="111"/>
        <v>289.53875984759281</v>
      </c>
      <c r="X98">
        <f t="shared" si="112"/>
        <v>28.305363381463145</v>
      </c>
      <c r="Y98">
        <f t="shared" si="113"/>
        <v>28.0182</v>
      </c>
      <c r="Z98">
        <f t="shared" si="114"/>
        <v>3.7988678589293121</v>
      </c>
      <c r="AA98">
        <f t="shared" si="115"/>
        <v>58.594199073122496</v>
      </c>
      <c r="AB98">
        <f t="shared" si="116"/>
        <v>2.2226357402040002</v>
      </c>
      <c r="AC98">
        <f t="shared" si="117"/>
        <v>3.7932692576448854</v>
      </c>
      <c r="AD98">
        <f t="shared" si="118"/>
        <v>1.5762321187253119</v>
      </c>
      <c r="AE98">
        <f t="shared" si="119"/>
        <v>-236.72517110284431</v>
      </c>
      <c r="AF98">
        <f t="shared" si="120"/>
        <v>-3.9789953866906411</v>
      </c>
      <c r="AG98">
        <f t="shared" si="121"/>
        <v>-0.29733133645434251</v>
      </c>
      <c r="AH98">
        <f t="shared" si="122"/>
        <v>48.537262021603496</v>
      </c>
      <c r="AI98">
        <f t="shared" si="123"/>
        <v>36.991089358858559</v>
      </c>
      <c r="AJ98">
        <f t="shared" si="124"/>
        <v>5.3679177120826376</v>
      </c>
      <c r="AK98">
        <f t="shared" si="125"/>
        <v>37.049640102451932</v>
      </c>
      <c r="AL98">
        <v>1016.105619963149</v>
      </c>
      <c r="AM98">
        <v>970.92659999999921</v>
      </c>
      <c r="AN98">
        <v>6.8195566557654943E-4</v>
      </c>
      <c r="AO98">
        <v>67.085235827094763</v>
      </c>
      <c r="AP98">
        <f t="shared" si="126"/>
        <v>5.3827367260305357</v>
      </c>
      <c r="AQ98">
        <v>15.943826043158809</v>
      </c>
      <c r="AR98">
        <v>22.321286666666651</v>
      </c>
      <c r="AS98">
        <v>-1.02148202786455E-2</v>
      </c>
      <c r="AT98">
        <v>78.228840221105429</v>
      </c>
      <c r="AU98">
        <v>0</v>
      </c>
      <c r="AV98">
        <v>0</v>
      </c>
      <c r="AW98">
        <f t="shared" si="127"/>
        <v>1</v>
      </c>
      <c r="AX98">
        <f t="shared" si="128"/>
        <v>0</v>
      </c>
      <c r="AY98">
        <f t="shared" si="129"/>
        <v>52336.849547204307</v>
      </c>
      <c r="AZ98" t="s">
        <v>418</v>
      </c>
      <c r="BA98">
        <v>10366.9</v>
      </c>
      <c r="BB98">
        <v>993.59653846153856</v>
      </c>
      <c r="BC98">
        <v>3431.87</v>
      </c>
      <c r="BD98">
        <f t="shared" si="130"/>
        <v>0.71047955241266758</v>
      </c>
      <c r="BE98">
        <v>-3.9894345373445681</v>
      </c>
      <c r="BF98" t="s">
        <v>837</v>
      </c>
      <c r="BG98">
        <v>10343.799999999999</v>
      </c>
      <c r="BH98">
        <v>844.0412692307691</v>
      </c>
      <c r="BI98">
        <v>1235.3699999999999</v>
      </c>
      <c r="BJ98">
        <f t="shared" si="131"/>
        <v>0.31677046615121851</v>
      </c>
      <c r="BK98">
        <v>0.5</v>
      </c>
      <c r="BL98">
        <f t="shared" si="132"/>
        <v>1513.0415999210325</v>
      </c>
      <c r="BM98">
        <f t="shared" si="133"/>
        <v>36.991089358858559</v>
      </c>
      <c r="BN98">
        <f t="shared" si="134"/>
        <v>239.64344645658545</v>
      </c>
      <c r="BO98">
        <f t="shared" si="135"/>
        <v>2.7084862635860078E-2</v>
      </c>
      <c r="BP98">
        <f t="shared" si="136"/>
        <v>1.7780098270153883</v>
      </c>
      <c r="BQ98">
        <f t="shared" si="137"/>
        <v>655.93879378541476</v>
      </c>
      <c r="BR98" t="s">
        <v>838</v>
      </c>
      <c r="BS98">
        <v>588.80999999999995</v>
      </c>
      <c r="BT98">
        <f t="shared" si="138"/>
        <v>588.80999999999995</v>
      </c>
      <c r="BU98">
        <f t="shared" si="139"/>
        <v>0.52337356419534231</v>
      </c>
      <c r="BV98">
        <f t="shared" si="140"/>
        <v>0.60524735642358141</v>
      </c>
      <c r="BW98">
        <f t="shared" si="141"/>
        <v>0.77258306191216508</v>
      </c>
      <c r="BX98">
        <f t="shared" si="142"/>
        <v>1.6185760350996099</v>
      </c>
      <c r="BY98">
        <f t="shared" si="143"/>
        <v>0.90084235203630059</v>
      </c>
      <c r="BZ98">
        <f t="shared" si="144"/>
        <v>0.42222543959320591</v>
      </c>
      <c r="CA98">
        <f t="shared" si="145"/>
        <v>0.57777456040679409</v>
      </c>
      <c r="CB98">
        <v>1081</v>
      </c>
      <c r="CC98">
        <v>300</v>
      </c>
      <c r="CD98">
        <v>300</v>
      </c>
      <c r="CE98">
        <v>300</v>
      </c>
      <c r="CF98">
        <v>10343.799999999999</v>
      </c>
      <c r="CG98">
        <v>1161.6600000000001</v>
      </c>
      <c r="CH98">
        <v>-7.0703500000000004E-3</v>
      </c>
      <c r="CI98">
        <v>2.38</v>
      </c>
      <c r="CJ98" t="s">
        <v>421</v>
      </c>
      <c r="CK98" t="s">
        <v>421</v>
      </c>
      <c r="CL98" t="s">
        <v>421</v>
      </c>
      <c r="CM98" t="s">
        <v>421</v>
      </c>
      <c r="CN98" t="s">
        <v>421</v>
      </c>
      <c r="CO98" t="s">
        <v>421</v>
      </c>
      <c r="CP98" t="s">
        <v>421</v>
      </c>
      <c r="CQ98" t="s">
        <v>421</v>
      </c>
      <c r="CR98" t="s">
        <v>421</v>
      </c>
      <c r="CS98" t="s">
        <v>421</v>
      </c>
      <c r="CT98">
        <f t="shared" si="146"/>
        <v>1799.83</v>
      </c>
      <c r="CU98">
        <f t="shared" si="147"/>
        <v>1513.0415999210325</v>
      </c>
      <c r="CV98">
        <f t="shared" si="148"/>
        <v>0.84065806210643923</v>
      </c>
      <c r="CW98">
        <f t="shared" si="149"/>
        <v>0.16087005986542774</v>
      </c>
      <c r="CX98">
        <v>6</v>
      </c>
      <c r="CY98">
        <v>0.5</v>
      </c>
      <c r="CZ98" t="s">
        <v>422</v>
      </c>
      <c r="DA98">
        <v>2</v>
      </c>
      <c r="DB98" t="b">
        <v>0</v>
      </c>
      <c r="DC98">
        <v>1657393226.5</v>
      </c>
      <c r="DD98">
        <v>949.279</v>
      </c>
      <c r="DE98">
        <v>999.774</v>
      </c>
      <c r="DF98">
        <v>22.318999999999999</v>
      </c>
      <c r="DG98">
        <v>16.022400000000001</v>
      </c>
      <c r="DH98">
        <v>946.971</v>
      </c>
      <c r="DI98">
        <v>22.4207</v>
      </c>
      <c r="DJ98">
        <v>500.09</v>
      </c>
      <c r="DK98">
        <v>99.484700000000004</v>
      </c>
      <c r="DL98">
        <v>0.100216</v>
      </c>
      <c r="DM98">
        <v>27.992899999999999</v>
      </c>
      <c r="DN98">
        <v>28.0182</v>
      </c>
      <c r="DO98">
        <v>999.9</v>
      </c>
      <c r="DP98">
        <v>0</v>
      </c>
      <c r="DQ98">
        <v>0</v>
      </c>
      <c r="DR98">
        <v>9981.25</v>
      </c>
      <c r="DS98">
        <v>0</v>
      </c>
      <c r="DT98">
        <v>2030.94</v>
      </c>
      <c r="DU98">
        <v>-50.494799999999998</v>
      </c>
      <c r="DV98">
        <v>970.95</v>
      </c>
      <c r="DW98">
        <v>1016.05</v>
      </c>
      <c r="DX98">
        <v>6.2965499999999999</v>
      </c>
      <c r="DY98">
        <v>999.774</v>
      </c>
      <c r="DZ98">
        <v>16.022400000000001</v>
      </c>
      <c r="EA98">
        <v>2.2204000000000002</v>
      </c>
      <c r="EB98">
        <v>1.59399</v>
      </c>
      <c r="EC98">
        <v>19.110199999999999</v>
      </c>
      <c r="ED98">
        <v>13.9008</v>
      </c>
      <c r="EE98">
        <v>1799.83</v>
      </c>
      <c r="EF98">
        <v>0.97800200000000004</v>
      </c>
      <c r="EG98">
        <v>2.1997599999999999E-2</v>
      </c>
      <c r="EH98">
        <v>0</v>
      </c>
      <c r="EI98">
        <v>843.47</v>
      </c>
      <c r="EJ98">
        <v>5.0001199999999999</v>
      </c>
      <c r="EK98">
        <v>15494.3</v>
      </c>
      <c r="EL98">
        <v>14416.5</v>
      </c>
      <c r="EM98">
        <v>48.811999999999998</v>
      </c>
      <c r="EN98">
        <v>48.936999999999998</v>
      </c>
      <c r="EO98">
        <v>48.811999999999998</v>
      </c>
      <c r="EP98">
        <v>49.5</v>
      </c>
      <c r="EQ98">
        <v>50.311999999999998</v>
      </c>
      <c r="ER98">
        <v>1755.35</v>
      </c>
      <c r="ES98">
        <v>39.479999999999997</v>
      </c>
      <c r="ET98">
        <v>0</v>
      </c>
      <c r="EU98">
        <v>189.19999980926511</v>
      </c>
      <c r="EV98">
        <v>0</v>
      </c>
      <c r="EW98">
        <v>844.0412692307691</v>
      </c>
      <c r="EX98">
        <v>-1.7542222194930059</v>
      </c>
      <c r="EY98">
        <v>-50.037606558723581</v>
      </c>
      <c r="EZ98">
        <v>15503.615384615379</v>
      </c>
      <c r="FA98">
        <v>15</v>
      </c>
      <c r="FB98">
        <v>1657393104.5</v>
      </c>
      <c r="FC98" t="s">
        <v>839</v>
      </c>
      <c r="FD98">
        <v>1657393104.5</v>
      </c>
      <c r="FE98">
        <v>1657393104.5</v>
      </c>
      <c r="FF98">
        <v>93</v>
      </c>
      <c r="FG98">
        <v>0.53600000000000003</v>
      </c>
      <c r="FH98">
        <v>0.01</v>
      </c>
      <c r="FI98">
        <v>2.3079999999999998</v>
      </c>
      <c r="FJ98">
        <v>-0.10199999999999999</v>
      </c>
      <c r="FK98">
        <v>1000</v>
      </c>
      <c r="FL98">
        <v>16</v>
      </c>
      <c r="FM98">
        <v>0.03</v>
      </c>
      <c r="FN98">
        <v>0.01</v>
      </c>
      <c r="FO98">
        <v>-50.673864999999999</v>
      </c>
      <c r="FP98">
        <v>0.96017110694184682</v>
      </c>
      <c r="FQ98">
        <v>0.12355218037331429</v>
      </c>
      <c r="FR98">
        <v>0</v>
      </c>
      <c r="FS98">
        <v>6.7773612500000002</v>
      </c>
      <c r="FT98">
        <v>-2.690419249530966</v>
      </c>
      <c r="FU98">
        <v>0.26330109421712922</v>
      </c>
      <c r="FV98">
        <v>0</v>
      </c>
      <c r="FW98">
        <v>0</v>
      </c>
      <c r="FX98">
        <v>2</v>
      </c>
      <c r="FY98" t="s">
        <v>493</v>
      </c>
      <c r="FZ98">
        <v>2.9310900000000002</v>
      </c>
      <c r="GA98">
        <v>2.7029800000000002</v>
      </c>
      <c r="GB98">
        <v>0.17816199999999999</v>
      </c>
      <c r="GC98">
        <v>0.18484600000000001</v>
      </c>
      <c r="GD98">
        <v>0.10871400000000001</v>
      </c>
      <c r="GE98">
        <v>8.5306199999999999E-2</v>
      </c>
      <c r="GF98">
        <v>28810.799999999999</v>
      </c>
      <c r="GG98">
        <v>15762.4</v>
      </c>
      <c r="GH98">
        <v>31503.9</v>
      </c>
      <c r="GI98">
        <v>21039.1</v>
      </c>
      <c r="GJ98">
        <v>38030.1</v>
      </c>
      <c r="GK98">
        <v>32754.9</v>
      </c>
      <c r="GL98">
        <v>47657.2</v>
      </c>
      <c r="GM98">
        <v>40256.699999999997</v>
      </c>
      <c r="GN98">
        <v>1.9130799999999999</v>
      </c>
      <c r="GO98">
        <v>1.8835999999999999</v>
      </c>
      <c r="GP98">
        <v>2.0712600000000001E-2</v>
      </c>
      <c r="GQ98">
        <v>0</v>
      </c>
      <c r="GR98">
        <v>27.6799</v>
      </c>
      <c r="GS98">
        <v>999.9</v>
      </c>
      <c r="GT98">
        <v>59.2</v>
      </c>
      <c r="GU98">
        <v>37.299999999999997</v>
      </c>
      <c r="GV98">
        <v>38.139200000000002</v>
      </c>
      <c r="GW98">
        <v>61.302399999999999</v>
      </c>
      <c r="GX98">
        <v>20.773199999999999</v>
      </c>
      <c r="GY98">
        <v>1</v>
      </c>
      <c r="GZ98">
        <v>0.69478700000000004</v>
      </c>
      <c r="HA98">
        <v>5.3910499999999999</v>
      </c>
      <c r="HB98">
        <v>20.0626</v>
      </c>
      <c r="HC98">
        <v>5.1942300000000001</v>
      </c>
      <c r="HD98">
        <v>11.950100000000001</v>
      </c>
      <c r="HE98">
        <v>4.9943499999999998</v>
      </c>
      <c r="HF98">
        <v>3.2909999999999999</v>
      </c>
      <c r="HG98">
        <v>9999</v>
      </c>
      <c r="HH98">
        <v>9999</v>
      </c>
      <c r="HI98">
        <v>9999</v>
      </c>
      <c r="HJ98">
        <v>999.9</v>
      </c>
      <c r="HK98">
        <v>1.8760600000000001</v>
      </c>
      <c r="HL98">
        <v>1.875</v>
      </c>
      <c r="HM98">
        <v>1.87531</v>
      </c>
      <c r="HN98">
        <v>1.8791</v>
      </c>
      <c r="HO98">
        <v>1.87266</v>
      </c>
      <c r="HP98">
        <v>1.8702700000000001</v>
      </c>
      <c r="HQ98">
        <v>1.8724099999999999</v>
      </c>
      <c r="HR98">
        <v>1.87561</v>
      </c>
      <c r="HS98">
        <v>0</v>
      </c>
      <c r="HT98">
        <v>0</v>
      </c>
      <c r="HU98">
        <v>0</v>
      </c>
      <c r="HV98">
        <v>0</v>
      </c>
      <c r="HW98" t="s">
        <v>425</v>
      </c>
      <c r="HX98" t="s">
        <v>426</v>
      </c>
      <c r="HY98" t="s">
        <v>427</v>
      </c>
      <c r="HZ98" t="s">
        <v>427</v>
      </c>
      <c r="IA98" t="s">
        <v>427</v>
      </c>
      <c r="IB98" t="s">
        <v>427</v>
      </c>
      <c r="IC98">
        <v>0</v>
      </c>
      <c r="ID98">
        <v>100</v>
      </c>
      <c r="IE98">
        <v>100</v>
      </c>
      <c r="IF98">
        <v>2.3079999999999998</v>
      </c>
      <c r="IG98">
        <v>-0.1017</v>
      </c>
      <c r="IH98">
        <v>2.3081499999998409</v>
      </c>
      <c r="II98">
        <v>0</v>
      </c>
      <c r="IJ98">
        <v>0</v>
      </c>
      <c r="IK98">
        <v>0</v>
      </c>
      <c r="IL98">
        <v>-0.1017150000000004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2</v>
      </c>
      <c r="IU98">
        <v>2</v>
      </c>
      <c r="IV98">
        <v>2.0959500000000002</v>
      </c>
      <c r="IW98">
        <v>2.3742700000000001</v>
      </c>
      <c r="IX98">
        <v>1.5490699999999999</v>
      </c>
      <c r="IY98">
        <v>2.3034699999999999</v>
      </c>
      <c r="IZ98">
        <v>1.5918000000000001</v>
      </c>
      <c r="JA98">
        <v>2.32544</v>
      </c>
      <c r="JB98">
        <v>40.044699999999999</v>
      </c>
      <c r="JC98">
        <v>23.8949</v>
      </c>
      <c r="JD98">
        <v>18</v>
      </c>
      <c r="JE98">
        <v>513.78300000000002</v>
      </c>
      <c r="JF98">
        <v>470.28899999999999</v>
      </c>
      <c r="JG98">
        <v>20.4862</v>
      </c>
      <c r="JH98">
        <v>35.488900000000001</v>
      </c>
      <c r="JI98">
        <v>30.0001</v>
      </c>
      <c r="JJ98">
        <v>35.681800000000003</v>
      </c>
      <c r="JK98">
        <v>35.709000000000003</v>
      </c>
      <c r="JL98">
        <v>41.984499999999997</v>
      </c>
      <c r="JM98">
        <v>58.069200000000002</v>
      </c>
      <c r="JN98">
        <v>0</v>
      </c>
      <c r="JO98">
        <v>20.4848</v>
      </c>
      <c r="JP98">
        <v>1000</v>
      </c>
      <c r="JQ98">
        <v>16.324400000000001</v>
      </c>
      <c r="JR98">
        <v>98.976100000000002</v>
      </c>
      <c r="JS98">
        <v>98.420400000000001</v>
      </c>
    </row>
    <row r="99" spans="1:279" x14ac:dyDescent="0.25">
      <c r="A99">
        <v>83</v>
      </c>
      <c r="B99">
        <v>1657393348.5</v>
      </c>
      <c r="C99">
        <v>16093.900000095369</v>
      </c>
      <c r="D99" t="s">
        <v>840</v>
      </c>
      <c r="E99" t="s">
        <v>841</v>
      </c>
      <c r="F99" t="s">
        <v>413</v>
      </c>
      <c r="G99" t="s">
        <v>414</v>
      </c>
      <c r="H99" t="s">
        <v>512</v>
      </c>
      <c r="I99" t="s">
        <v>31</v>
      </c>
      <c r="J99" t="s">
        <v>686</v>
      </c>
      <c r="K99">
        <v>1657393348.5</v>
      </c>
      <c r="L99">
        <f t="shared" si="100"/>
        <v>3.9078991263176484E-3</v>
      </c>
      <c r="M99">
        <f t="shared" si="101"/>
        <v>3.9078991263176488</v>
      </c>
      <c r="N99">
        <f t="shared" si="102"/>
        <v>37.665478421666144</v>
      </c>
      <c r="O99">
        <f t="shared" si="103"/>
        <v>1149.54</v>
      </c>
      <c r="P99">
        <f t="shared" si="104"/>
        <v>872.90539142679097</v>
      </c>
      <c r="Q99">
        <f t="shared" si="105"/>
        <v>86.929351404983393</v>
      </c>
      <c r="R99">
        <f t="shared" si="106"/>
        <v>114.47834736219001</v>
      </c>
      <c r="S99">
        <f t="shared" si="107"/>
        <v>0.2504950781395065</v>
      </c>
      <c r="T99">
        <f t="shared" si="108"/>
        <v>2.920732617719191</v>
      </c>
      <c r="U99">
        <f t="shared" si="109"/>
        <v>0.23914251044076554</v>
      </c>
      <c r="V99">
        <f t="shared" si="110"/>
        <v>0.15044117193219322</v>
      </c>
      <c r="W99">
        <f t="shared" si="111"/>
        <v>289.62668084752272</v>
      </c>
      <c r="X99">
        <f t="shared" si="112"/>
        <v>28.521318054312253</v>
      </c>
      <c r="Y99">
        <f t="shared" si="113"/>
        <v>28.0047</v>
      </c>
      <c r="Z99">
        <f t="shared" si="114"/>
        <v>3.7958795665838396</v>
      </c>
      <c r="AA99">
        <f t="shared" si="115"/>
        <v>59.027402295333729</v>
      </c>
      <c r="AB99">
        <f t="shared" si="116"/>
        <v>2.2176457766321001</v>
      </c>
      <c r="AC99">
        <f t="shared" si="117"/>
        <v>3.7569767436765731</v>
      </c>
      <c r="AD99">
        <f t="shared" si="118"/>
        <v>1.5782337899517396</v>
      </c>
      <c r="AE99">
        <f t="shared" si="119"/>
        <v>-172.3383514706083</v>
      </c>
      <c r="AF99">
        <f t="shared" si="120"/>
        <v>-27.807884014151931</v>
      </c>
      <c r="AG99">
        <f t="shared" si="121"/>
        <v>-2.0735998862022966</v>
      </c>
      <c r="AH99">
        <f t="shared" si="122"/>
        <v>87.406845476560164</v>
      </c>
      <c r="AI99">
        <f t="shared" si="123"/>
        <v>37.665478421666144</v>
      </c>
      <c r="AJ99">
        <f t="shared" si="124"/>
        <v>3.9078991263176488</v>
      </c>
      <c r="AK99">
        <f t="shared" si="125"/>
        <v>37.705770017689339</v>
      </c>
      <c r="AL99">
        <v>1221.7462140778041</v>
      </c>
      <c r="AM99">
        <v>1175.7206666666659</v>
      </c>
      <c r="AN99">
        <v>-3.4506203482536088E-3</v>
      </c>
      <c r="AO99">
        <v>67.086626285748508</v>
      </c>
      <c r="AP99">
        <f t="shared" si="126"/>
        <v>3.9081248811050675</v>
      </c>
      <c r="AQ99">
        <v>17.684186041213049</v>
      </c>
      <c r="AR99">
        <v>22.26957636363635</v>
      </c>
      <c r="AS99">
        <v>-2.9431069576369638E-4</v>
      </c>
      <c r="AT99">
        <v>78.233516396080219</v>
      </c>
      <c r="AU99">
        <v>0</v>
      </c>
      <c r="AV99">
        <v>0</v>
      </c>
      <c r="AW99">
        <f t="shared" si="127"/>
        <v>1</v>
      </c>
      <c r="AX99">
        <f t="shared" si="128"/>
        <v>0</v>
      </c>
      <c r="AY99">
        <f t="shared" si="129"/>
        <v>52466.770145711933</v>
      </c>
      <c r="AZ99" t="s">
        <v>418</v>
      </c>
      <c r="BA99">
        <v>10366.9</v>
      </c>
      <c r="BB99">
        <v>993.59653846153856</v>
      </c>
      <c r="BC99">
        <v>3431.87</v>
      </c>
      <c r="BD99">
        <f t="shared" si="130"/>
        <v>0.71047955241266758</v>
      </c>
      <c r="BE99">
        <v>-3.9894345373445681</v>
      </c>
      <c r="BF99" t="s">
        <v>842</v>
      </c>
      <c r="BG99">
        <v>10343.799999999999</v>
      </c>
      <c r="BH99">
        <v>840.82784615384617</v>
      </c>
      <c r="BI99">
        <v>1227.6099999999999</v>
      </c>
      <c r="BJ99">
        <f t="shared" si="131"/>
        <v>0.31506924336406006</v>
      </c>
      <c r="BK99">
        <v>0.5</v>
      </c>
      <c r="BL99">
        <f t="shared" si="132"/>
        <v>1513.4960999209961</v>
      </c>
      <c r="BM99">
        <f t="shared" si="133"/>
        <v>37.665478421666144</v>
      </c>
      <c r="BN99">
        <f t="shared" si="134"/>
        <v>238.42803551828206</v>
      </c>
      <c r="BO99">
        <f t="shared" si="135"/>
        <v>2.7522312717677359E-2</v>
      </c>
      <c r="BP99">
        <f t="shared" si="136"/>
        <v>1.7955702543967549</v>
      </c>
      <c r="BQ99">
        <f t="shared" si="137"/>
        <v>653.7445964555543</v>
      </c>
      <c r="BR99" t="s">
        <v>843</v>
      </c>
      <c r="BS99">
        <v>589.02</v>
      </c>
      <c r="BT99">
        <f t="shared" si="138"/>
        <v>589.02</v>
      </c>
      <c r="BU99">
        <f t="shared" si="139"/>
        <v>0.52018963677389396</v>
      </c>
      <c r="BV99">
        <f t="shared" si="140"/>
        <v>0.60568150745572868</v>
      </c>
      <c r="BW99">
        <f t="shared" si="141"/>
        <v>0.77536978736127493</v>
      </c>
      <c r="BX99">
        <f t="shared" si="142"/>
        <v>1.6528201040374084</v>
      </c>
      <c r="BY99">
        <f t="shared" si="143"/>
        <v>0.90402493189143462</v>
      </c>
      <c r="BZ99">
        <f t="shared" si="144"/>
        <v>0.42429437030835115</v>
      </c>
      <c r="CA99">
        <f t="shared" si="145"/>
        <v>0.57570562969164885</v>
      </c>
      <c r="CB99">
        <v>1083</v>
      </c>
      <c r="CC99">
        <v>300</v>
      </c>
      <c r="CD99">
        <v>300</v>
      </c>
      <c r="CE99">
        <v>300</v>
      </c>
      <c r="CF99">
        <v>10343.799999999999</v>
      </c>
      <c r="CG99">
        <v>1153.95</v>
      </c>
      <c r="CH99">
        <v>-7.0700199999999998E-3</v>
      </c>
      <c r="CI99">
        <v>2.5499999999999998</v>
      </c>
      <c r="CJ99" t="s">
        <v>421</v>
      </c>
      <c r="CK99" t="s">
        <v>421</v>
      </c>
      <c r="CL99" t="s">
        <v>421</v>
      </c>
      <c r="CM99" t="s">
        <v>421</v>
      </c>
      <c r="CN99" t="s">
        <v>421</v>
      </c>
      <c r="CO99" t="s">
        <v>421</v>
      </c>
      <c r="CP99" t="s">
        <v>421</v>
      </c>
      <c r="CQ99" t="s">
        <v>421</v>
      </c>
      <c r="CR99" t="s">
        <v>421</v>
      </c>
      <c r="CS99" t="s">
        <v>421</v>
      </c>
      <c r="CT99">
        <f t="shared" si="146"/>
        <v>1800.37</v>
      </c>
      <c r="CU99">
        <f t="shared" si="147"/>
        <v>1513.4960999209961</v>
      </c>
      <c r="CV99">
        <f t="shared" si="148"/>
        <v>0.84065836462560262</v>
      </c>
      <c r="CW99">
        <f t="shared" si="149"/>
        <v>0.16087064372741311</v>
      </c>
      <c r="CX99">
        <v>6</v>
      </c>
      <c r="CY99">
        <v>0.5</v>
      </c>
      <c r="CZ99" t="s">
        <v>422</v>
      </c>
      <c r="DA99">
        <v>2</v>
      </c>
      <c r="DB99" t="b">
        <v>0</v>
      </c>
      <c r="DC99">
        <v>1657393348.5</v>
      </c>
      <c r="DD99">
        <v>1149.54</v>
      </c>
      <c r="DE99">
        <v>1200.1099999999999</v>
      </c>
      <c r="DF99">
        <v>22.268599999999999</v>
      </c>
      <c r="DG99">
        <v>17.685300000000002</v>
      </c>
      <c r="DH99">
        <v>1146.76</v>
      </c>
      <c r="DI99">
        <v>22.345300000000002</v>
      </c>
      <c r="DJ99">
        <v>500.19099999999997</v>
      </c>
      <c r="DK99">
        <v>99.4863</v>
      </c>
      <c r="DL99">
        <v>9.9923499999999998E-2</v>
      </c>
      <c r="DM99">
        <v>27.828099999999999</v>
      </c>
      <c r="DN99">
        <v>28.0047</v>
      </c>
      <c r="DO99">
        <v>999.9</v>
      </c>
      <c r="DP99">
        <v>0</v>
      </c>
      <c r="DQ99">
        <v>0</v>
      </c>
      <c r="DR99">
        <v>10001.200000000001</v>
      </c>
      <c r="DS99">
        <v>0</v>
      </c>
      <c r="DT99">
        <v>2060.4</v>
      </c>
      <c r="DU99">
        <v>-50.568600000000004</v>
      </c>
      <c r="DV99">
        <v>1175.73</v>
      </c>
      <c r="DW99">
        <v>1221.72</v>
      </c>
      <c r="DX99">
        <v>4.5833199999999996</v>
      </c>
      <c r="DY99">
        <v>1200.1099999999999</v>
      </c>
      <c r="DZ99">
        <v>17.685300000000002</v>
      </c>
      <c r="EA99">
        <v>2.2154199999999999</v>
      </c>
      <c r="EB99">
        <v>1.7594399999999999</v>
      </c>
      <c r="EC99">
        <v>19.074200000000001</v>
      </c>
      <c r="ED99">
        <v>15.430999999999999</v>
      </c>
      <c r="EE99">
        <v>1800.37</v>
      </c>
      <c r="EF99">
        <v>0.97799599999999998</v>
      </c>
      <c r="EG99">
        <v>2.20044E-2</v>
      </c>
      <c r="EH99">
        <v>0</v>
      </c>
      <c r="EI99">
        <v>840.16099999999994</v>
      </c>
      <c r="EJ99">
        <v>5.0001199999999999</v>
      </c>
      <c r="EK99">
        <v>15435.1</v>
      </c>
      <c r="EL99">
        <v>14420.8</v>
      </c>
      <c r="EM99">
        <v>48.625</v>
      </c>
      <c r="EN99">
        <v>48.375</v>
      </c>
      <c r="EO99">
        <v>47.686999999999998</v>
      </c>
      <c r="EP99">
        <v>49.625</v>
      </c>
      <c r="EQ99">
        <v>50.186999999999998</v>
      </c>
      <c r="ER99">
        <v>1755.86</v>
      </c>
      <c r="ES99">
        <v>39.51</v>
      </c>
      <c r="ET99">
        <v>0</v>
      </c>
      <c r="EU99">
        <v>121.69999980926509</v>
      </c>
      <c r="EV99">
        <v>0</v>
      </c>
      <c r="EW99">
        <v>840.82784615384617</v>
      </c>
      <c r="EX99">
        <v>-3.0530598260466588</v>
      </c>
      <c r="EY99">
        <v>-0.73846130152321232</v>
      </c>
      <c r="EZ99">
        <v>15463.4</v>
      </c>
      <c r="FA99">
        <v>15</v>
      </c>
      <c r="FB99">
        <v>1657393305</v>
      </c>
      <c r="FC99" t="s">
        <v>844</v>
      </c>
      <c r="FD99">
        <v>1657393303.5</v>
      </c>
      <c r="FE99">
        <v>1657393305</v>
      </c>
      <c r="FF99">
        <v>94</v>
      </c>
      <c r="FG99">
        <v>0.47799999999999998</v>
      </c>
      <c r="FH99">
        <v>2.5000000000000001E-2</v>
      </c>
      <c r="FI99">
        <v>2.7850000000000001</v>
      </c>
      <c r="FJ99">
        <v>-7.6999999999999999E-2</v>
      </c>
      <c r="FK99">
        <v>1200</v>
      </c>
      <c r="FL99">
        <v>17</v>
      </c>
      <c r="FM99">
        <v>0.05</v>
      </c>
      <c r="FN99">
        <v>0.02</v>
      </c>
      <c r="FO99">
        <v>-50.624251219512189</v>
      </c>
      <c r="FP99">
        <v>0.37759442508708918</v>
      </c>
      <c r="FQ99">
        <v>8.6307428733628538E-2</v>
      </c>
      <c r="FR99">
        <v>1</v>
      </c>
      <c r="FS99">
        <v>4.6158602439024392</v>
      </c>
      <c r="FT99">
        <v>-8.9845714285712266E-2</v>
      </c>
      <c r="FU99">
        <v>1.5879433160585078E-2</v>
      </c>
      <c r="FV99">
        <v>1</v>
      </c>
      <c r="FW99">
        <v>2</v>
      </c>
      <c r="FX99">
        <v>2</v>
      </c>
      <c r="FY99" t="s">
        <v>424</v>
      </c>
      <c r="FZ99">
        <v>2.9312900000000002</v>
      </c>
      <c r="GA99">
        <v>2.7028599999999998</v>
      </c>
      <c r="GB99">
        <v>0.20135700000000001</v>
      </c>
      <c r="GC99">
        <v>0.207451</v>
      </c>
      <c r="GD99">
        <v>0.108446</v>
      </c>
      <c r="GE99">
        <v>9.15657E-2</v>
      </c>
      <c r="GF99">
        <v>27992.1</v>
      </c>
      <c r="GG99">
        <v>15322.9</v>
      </c>
      <c r="GH99">
        <v>31501.1</v>
      </c>
      <c r="GI99">
        <v>21037.9</v>
      </c>
      <c r="GJ99">
        <v>38039</v>
      </c>
      <c r="GK99">
        <v>32529.4</v>
      </c>
      <c r="GL99">
        <v>47653.1</v>
      </c>
      <c r="GM99">
        <v>40254.300000000003</v>
      </c>
      <c r="GN99">
        <v>1.9114</v>
      </c>
      <c r="GO99">
        <v>1.8852</v>
      </c>
      <c r="GP99">
        <v>2.4437899999999999E-2</v>
      </c>
      <c r="GQ99">
        <v>0</v>
      </c>
      <c r="GR99">
        <v>27.605599999999999</v>
      </c>
      <c r="GS99">
        <v>999.9</v>
      </c>
      <c r="GT99">
        <v>59.2</v>
      </c>
      <c r="GU99">
        <v>37.299999999999997</v>
      </c>
      <c r="GV99">
        <v>38.135899999999999</v>
      </c>
      <c r="GW99">
        <v>61.4024</v>
      </c>
      <c r="GX99">
        <v>20.180299999999999</v>
      </c>
      <c r="GY99">
        <v>1</v>
      </c>
      <c r="GZ99">
        <v>0.70142800000000005</v>
      </c>
      <c r="HA99">
        <v>5.8663699999999999</v>
      </c>
      <c r="HB99">
        <v>20.047899999999998</v>
      </c>
      <c r="HC99">
        <v>5.1966200000000002</v>
      </c>
      <c r="HD99">
        <v>11.950100000000001</v>
      </c>
      <c r="HE99">
        <v>4.9950000000000001</v>
      </c>
      <c r="HF99">
        <v>3.2910499999999998</v>
      </c>
      <c r="HG99">
        <v>9999</v>
      </c>
      <c r="HH99">
        <v>9999</v>
      </c>
      <c r="HI99">
        <v>9999</v>
      </c>
      <c r="HJ99">
        <v>999.9</v>
      </c>
      <c r="HK99">
        <v>1.8759399999999999</v>
      </c>
      <c r="HL99">
        <v>1.8749800000000001</v>
      </c>
      <c r="HM99">
        <v>1.87531</v>
      </c>
      <c r="HN99">
        <v>1.879</v>
      </c>
      <c r="HO99">
        <v>1.87256</v>
      </c>
      <c r="HP99">
        <v>1.8702399999999999</v>
      </c>
      <c r="HQ99">
        <v>1.8724099999999999</v>
      </c>
      <c r="HR99">
        <v>1.8755999999999999</v>
      </c>
      <c r="HS99">
        <v>0</v>
      </c>
      <c r="HT99">
        <v>0</v>
      </c>
      <c r="HU99">
        <v>0</v>
      </c>
      <c r="HV99">
        <v>0</v>
      </c>
      <c r="HW99" t="s">
        <v>425</v>
      </c>
      <c r="HX99" t="s">
        <v>426</v>
      </c>
      <c r="HY99" t="s">
        <v>427</v>
      </c>
      <c r="HZ99" t="s">
        <v>427</v>
      </c>
      <c r="IA99" t="s">
        <v>427</v>
      </c>
      <c r="IB99" t="s">
        <v>427</v>
      </c>
      <c r="IC99">
        <v>0</v>
      </c>
      <c r="ID99">
        <v>100</v>
      </c>
      <c r="IE99">
        <v>100</v>
      </c>
      <c r="IF99">
        <v>2.78</v>
      </c>
      <c r="IG99">
        <v>-7.6700000000000004E-2</v>
      </c>
      <c r="IH99">
        <v>2.7852380952381282</v>
      </c>
      <c r="II99">
        <v>0</v>
      </c>
      <c r="IJ99">
        <v>0</v>
      </c>
      <c r="IK99">
        <v>0</v>
      </c>
      <c r="IL99">
        <v>-7.6730000000001297E-2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0.8</v>
      </c>
      <c r="IU99">
        <v>0.7</v>
      </c>
      <c r="IV99">
        <v>2.4352999999999998</v>
      </c>
      <c r="IW99">
        <v>2.36328</v>
      </c>
      <c r="IX99">
        <v>1.5490699999999999</v>
      </c>
      <c r="IY99">
        <v>2.3034699999999999</v>
      </c>
      <c r="IZ99">
        <v>1.5918000000000001</v>
      </c>
      <c r="JA99">
        <v>2.3767100000000001</v>
      </c>
      <c r="JB99">
        <v>40.019399999999997</v>
      </c>
      <c r="JC99">
        <v>23.921099999999999</v>
      </c>
      <c r="JD99">
        <v>18</v>
      </c>
      <c r="JE99">
        <v>512.923</v>
      </c>
      <c r="JF99">
        <v>471.58100000000002</v>
      </c>
      <c r="JG99">
        <v>19.8354</v>
      </c>
      <c r="JH99">
        <v>35.533499999999997</v>
      </c>
      <c r="JI99">
        <v>30.0002</v>
      </c>
      <c r="JJ99">
        <v>35.715699999999998</v>
      </c>
      <c r="JK99">
        <v>35.737299999999998</v>
      </c>
      <c r="JL99">
        <v>48.755299999999998</v>
      </c>
      <c r="JM99">
        <v>55.046999999999997</v>
      </c>
      <c r="JN99">
        <v>0</v>
      </c>
      <c r="JO99">
        <v>19.830500000000001</v>
      </c>
      <c r="JP99">
        <v>1200</v>
      </c>
      <c r="JQ99">
        <v>17.656600000000001</v>
      </c>
      <c r="JR99">
        <v>98.967500000000001</v>
      </c>
      <c r="JS99">
        <v>98.414699999999996</v>
      </c>
    </row>
    <row r="100" spans="1:279" x14ac:dyDescent="0.25">
      <c r="A100">
        <v>84</v>
      </c>
      <c r="B100">
        <v>1657393538</v>
      </c>
      <c r="C100">
        <v>16283.400000095369</v>
      </c>
      <c r="D100" t="s">
        <v>845</v>
      </c>
      <c r="E100" t="s">
        <v>846</v>
      </c>
      <c r="F100" t="s">
        <v>413</v>
      </c>
      <c r="G100" t="s">
        <v>414</v>
      </c>
      <c r="H100" t="s">
        <v>512</v>
      </c>
      <c r="I100" t="s">
        <v>31</v>
      </c>
      <c r="J100" t="s">
        <v>686</v>
      </c>
      <c r="K100">
        <v>1657393538</v>
      </c>
      <c r="L100">
        <f t="shared" si="100"/>
        <v>1.8700533518300263E-3</v>
      </c>
      <c r="M100">
        <f t="shared" si="101"/>
        <v>1.8700533518300262</v>
      </c>
      <c r="N100">
        <f t="shared" si="102"/>
        <v>37.882249479558546</v>
      </c>
      <c r="O100">
        <f t="shared" si="103"/>
        <v>1451.13</v>
      </c>
      <c r="P100">
        <f t="shared" si="104"/>
        <v>891.55965732750701</v>
      </c>
      <c r="Q100">
        <f t="shared" si="105"/>
        <v>88.782634130997337</v>
      </c>
      <c r="R100">
        <f t="shared" si="106"/>
        <v>144.505353968913</v>
      </c>
      <c r="S100">
        <f t="shared" si="107"/>
        <v>0.11675460645389578</v>
      </c>
      <c r="T100">
        <f t="shared" si="108"/>
        <v>2.9239381991667832</v>
      </c>
      <c r="U100">
        <f t="shared" si="109"/>
        <v>0.11422509359273551</v>
      </c>
      <c r="V100">
        <f t="shared" si="110"/>
        <v>7.1613385747292591E-2</v>
      </c>
      <c r="W100">
        <f t="shared" si="111"/>
        <v>289.56966284757027</v>
      </c>
      <c r="X100">
        <f t="shared" si="112"/>
        <v>28.891026668991497</v>
      </c>
      <c r="Y100">
        <f t="shared" si="113"/>
        <v>27.940200000000001</v>
      </c>
      <c r="Z100">
        <f t="shared" si="114"/>
        <v>3.7816304586439964</v>
      </c>
      <c r="AA100">
        <f t="shared" si="115"/>
        <v>59.115237376485254</v>
      </c>
      <c r="AB100">
        <f t="shared" si="116"/>
        <v>2.2002877744135398</v>
      </c>
      <c r="AC100">
        <f t="shared" si="117"/>
        <v>3.7220315303830045</v>
      </c>
      <c r="AD100">
        <f t="shared" si="118"/>
        <v>1.5813426842304565</v>
      </c>
      <c r="AE100">
        <f t="shared" si="119"/>
        <v>-82.469352815704156</v>
      </c>
      <c r="AF100">
        <f t="shared" si="120"/>
        <v>-42.892580420246084</v>
      </c>
      <c r="AG100">
        <f t="shared" si="121"/>
        <v>-3.1913670203249924</v>
      </c>
      <c r="AH100">
        <f t="shared" si="122"/>
        <v>161.01636259129504</v>
      </c>
      <c r="AI100">
        <f t="shared" si="123"/>
        <v>37.882249479558546</v>
      </c>
      <c r="AJ100">
        <f t="shared" si="124"/>
        <v>1.8700533518300262</v>
      </c>
      <c r="AK100">
        <f t="shared" si="125"/>
        <v>37.583303226697552</v>
      </c>
      <c r="AL100">
        <v>1530.135618061958</v>
      </c>
      <c r="AM100">
        <v>1483.8875151515149</v>
      </c>
      <c r="AN100">
        <v>4.269645415280518E-2</v>
      </c>
      <c r="AO100">
        <v>67.057175864769434</v>
      </c>
      <c r="AP100">
        <f t="shared" si="126"/>
        <v>2.0214680407866426</v>
      </c>
      <c r="AQ100">
        <v>19.846864079261561</v>
      </c>
      <c r="AR100">
        <v>22.084223636363639</v>
      </c>
      <c r="AS100">
        <v>2.173663152539802E-2</v>
      </c>
      <c r="AT100">
        <v>78.101492233644663</v>
      </c>
      <c r="AU100">
        <v>0</v>
      </c>
      <c r="AV100">
        <v>0</v>
      </c>
      <c r="AW100">
        <f t="shared" si="127"/>
        <v>1</v>
      </c>
      <c r="AX100">
        <f t="shared" si="128"/>
        <v>0</v>
      </c>
      <c r="AY100">
        <f t="shared" si="129"/>
        <v>52586.769042174819</v>
      </c>
      <c r="AZ100" t="s">
        <v>418</v>
      </c>
      <c r="BA100">
        <v>10366.9</v>
      </c>
      <c r="BB100">
        <v>993.59653846153856</v>
      </c>
      <c r="BC100">
        <v>3431.87</v>
      </c>
      <c r="BD100">
        <f t="shared" si="130"/>
        <v>0.71047955241266758</v>
      </c>
      <c r="BE100">
        <v>-3.9894345373445681</v>
      </c>
      <c r="BF100" t="s">
        <v>847</v>
      </c>
      <c r="BG100">
        <v>10344.6</v>
      </c>
      <c r="BH100">
        <v>834.25611538461533</v>
      </c>
      <c r="BI100">
        <v>1211.81</v>
      </c>
      <c r="BJ100">
        <f t="shared" si="131"/>
        <v>0.31156194833792805</v>
      </c>
      <c r="BK100">
        <v>0.5</v>
      </c>
      <c r="BL100">
        <f t="shared" si="132"/>
        <v>1513.201499921021</v>
      </c>
      <c r="BM100">
        <f t="shared" si="133"/>
        <v>37.882249479558546</v>
      </c>
      <c r="BN100">
        <f t="shared" si="134"/>
        <v>235.72800377163418</v>
      </c>
      <c r="BO100">
        <f t="shared" si="135"/>
        <v>2.7670924208764359E-2</v>
      </c>
      <c r="BP100">
        <f t="shared" si="136"/>
        <v>1.8320198711019056</v>
      </c>
      <c r="BQ100">
        <f t="shared" si="137"/>
        <v>649.2367063980181</v>
      </c>
      <c r="BR100" t="s">
        <v>848</v>
      </c>
      <c r="BS100">
        <v>586.71</v>
      </c>
      <c r="BT100">
        <f t="shared" si="138"/>
        <v>586.71</v>
      </c>
      <c r="BU100">
        <f t="shared" si="139"/>
        <v>0.51583994190508409</v>
      </c>
      <c r="BV100">
        <f t="shared" si="140"/>
        <v>0.60398957705228706</v>
      </c>
      <c r="BW100">
        <f t="shared" si="141"/>
        <v>0.78029355115353793</v>
      </c>
      <c r="BX100">
        <f t="shared" si="142"/>
        <v>1.7302043693983498</v>
      </c>
      <c r="BY100">
        <f t="shared" si="143"/>
        <v>0.91050492695730001</v>
      </c>
      <c r="BZ100">
        <f t="shared" si="144"/>
        <v>0.4247697058702104</v>
      </c>
      <c r="CA100">
        <f t="shared" si="145"/>
        <v>0.57523029412978954</v>
      </c>
      <c r="CB100">
        <v>1085</v>
      </c>
      <c r="CC100">
        <v>300</v>
      </c>
      <c r="CD100">
        <v>300</v>
      </c>
      <c r="CE100">
        <v>300</v>
      </c>
      <c r="CF100">
        <v>10344.6</v>
      </c>
      <c r="CG100">
        <v>1142.96</v>
      </c>
      <c r="CH100">
        <v>-7.0708699999999999E-3</v>
      </c>
      <c r="CI100">
        <v>2.83</v>
      </c>
      <c r="CJ100" t="s">
        <v>421</v>
      </c>
      <c r="CK100" t="s">
        <v>421</v>
      </c>
      <c r="CL100" t="s">
        <v>421</v>
      </c>
      <c r="CM100" t="s">
        <v>421</v>
      </c>
      <c r="CN100" t="s">
        <v>421</v>
      </c>
      <c r="CO100" t="s">
        <v>421</v>
      </c>
      <c r="CP100" t="s">
        <v>421</v>
      </c>
      <c r="CQ100" t="s">
        <v>421</v>
      </c>
      <c r="CR100" t="s">
        <v>421</v>
      </c>
      <c r="CS100" t="s">
        <v>421</v>
      </c>
      <c r="CT100">
        <f t="shared" si="146"/>
        <v>1800.02</v>
      </c>
      <c r="CU100">
        <f t="shared" si="147"/>
        <v>1513.201499921021</v>
      </c>
      <c r="CV100">
        <f t="shared" si="148"/>
        <v>0.84065815930990817</v>
      </c>
      <c r="CW100">
        <f t="shared" si="149"/>
        <v>0.16087024746812273</v>
      </c>
      <c r="CX100">
        <v>6</v>
      </c>
      <c r="CY100">
        <v>0.5</v>
      </c>
      <c r="CZ100" t="s">
        <v>422</v>
      </c>
      <c r="DA100">
        <v>2</v>
      </c>
      <c r="DB100" t="b">
        <v>0</v>
      </c>
      <c r="DC100">
        <v>1657393538</v>
      </c>
      <c r="DD100">
        <v>1451.13</v>
      </c>
      <c r="DE100">
        <v>1499.85</v>
      </c>
      <c r="DF100">
        <v>22.095400000000001</v>
      </c>
      <c r="DG100">
        <v>19.900700000000001</v>
      </c>
      <c r="DH100">
        <v>1447.89</v>
      </c>
      <c r="DI100">
        <v>22.143899999999999</v>
      </c>
      <c r="DJ100">
        <v>499.95</v>
      </c>
      <c r="DK100">
        <v>99.481499999999997</v>
      </c>
      <c r="DL100">
        <v>9.9760100000000004E-2</v>
      </c>
      <c r="DM100">
        <v>27.668099999999999</v>
      </c>
      <c r="DN100">
        <v>27.940200000000001</v>
      </c>
      <c r="DO100">
        <v>999.9</v>
      </c>
      <c r="DP100">
        <v>0</v>
      </c>
      <c r="DQ100">
        <v>0</v>
      </c>
      <c r="DR100">
        <v>10020</v>
      </c>
      <c r="DS100">
        <v>0</v>
      </c>
      <c r="DT100">
        <v>657.01599999999996</v>
      </c>
      <c r="DU100">
        <v>-48.724699999999999</v>
      </c>
      <c r="DV100">
        <v>1483.91</v>
      </c>
      <c r="DW100">
        <v>1530.31</v>
      </c>
      <c r="DX100">
        <v>2.19469</v>
      </c>
      <c r="DY100">
        <v>1499.85</v>
      </c>
      <c r="DZ100">
        <v>19.900700000000001</v>
      </c>
      <c r="EA100">
        <v>2.1980900000000001</v>
      </c>
      <c r="EB100">
        <v>1.97976</v>
      </c>
      <c r="EC100">
        <v>18.948399999999999</v>
      </c>
      <c r="ED100">
        <v>17.2834</v>
      </c>
      <c r="EE100">
        <v>1800.02</v>
      </c>
      <c r="EF100">
        <v>0.97800200000000004</v>
      </c>
      <c r="EG100">
        <v>2.1997599999999999E-2</v>
      </c>
      <c r="EH100">
        <v>0</v>
      </c>
      <c r="EI100">
        <v>834.30200000000002</v>
      </c>
      <c r="EJ100">
        <v>5.0001199999999999</v>
      </c>
      <c r="EK100">
        <v>14965.3</v>
      </c>
      <c r="EL100">
        <v>14418</v>
      </c>
      <c r="EM100">
        <v>48.561999999999998</v>
      </c>
      <c r="EN100">
        <v>48.125</v>
      </c>
      <c r="EO100">
        <v>48.436999999999998</v>
      </c>
      <c r="EP100">
        <v>48.936999999999998</v>
      </c>
      <c r="EQ100">
        <v>49.936999999999998</v>
      </c>
      <c r="ER100">
        <v>1755.53</v>
      </c>
      <c r="ES100">
        <v>39.49</v>
      </c>
      <c r="ET100">
        <v>0</v>
      </c>
      <c r="EU100">
        <v>189.19999980926511</v>
      </c>
      <c r="EV100">
        <v>0</v>
      </c>
      <c r="EW100">
        <v>834.25611538461533</v>
      </c>
      <c r="EX100">
        <v>-0.53623930817266574</v>
      </c>
      <c r="EY100">
        <v>-66.085470215012791</v>
      </c>
      <c r="EZ100">
        <v>14984.376923076919</v>
      </c>
      <c r="FA100">
        <v>15</v>
      </c>
      <c r="FB100">
        <v>1657393485</v>
      </c>
      <c r="FC100" t="s">
        <v>849</v>
      </c>
      <c r="FD100">
        <v>1657393482</v>
      </c>
      <c r="FE100">
        <v>1657393485</v>
      </c>
      <c r="FF100">
        <v>95</v>
      </c>
      <c r="FG100">
        <v>0.45600000000000002</v>
      </c>
      <c r="FH100">
        <v>2.8000000000000001E-2</v>
      </c>
      <c r="FI100">
        <v>3.2410000000000001</v>
      </c>
      <c r="FJ100">
        <v>-4.9000000000000002E-2</v>
      </c>
      <c r="FK100">
        <v>1500</v>
      </c>
      <c r="FL100">
        <v>18</v>
      </c>
      <c r="FM100">
        <v>0.05</v>
      </c>
      <c r="FN100">
        <v>0.03</v>
      </c>
      <c r="FO100">
        <v>-48.855710000000002</v>
      </c>
      <c r="FP100">
        <v>1.544638649155835</v>
      </c>
      <c r="FQ100">
        <v>0.18748613255385049</v>
      </c>
      <c r="FR100">
        <v>0</v>
      </c>
      <c r="FS100">
        <v>2.4861267499999991</v>
      </c>
      <c r="FT100">
        <v>-2.9083471294559171</v>
      </c>
      <c r="FU100">
        <v>0.29057714576672672</v>
      </c>
      <c r="FV100">
        <v>0</v>
      </c>
      <c r="FW100">
        <v>0</v>
      </c>
      <c r="FX100">
        <v>2</v>
      </c>
      <c r="FY100" t="s">
        <v>493</v>
      </c>
      <c r="FZ100">
        <v>2.9308000000000001</v>
      </c>
      <c r="GA100">
        <v>2.7028599999999998</v>
      </c>
      <c r="GB100">
        <v>0.23264199999999999</v>
      </c>
      <c r="GC100">
        <v>0.23782500000000001</v>
      </c>
      <c r="GD100">
        <v>0.107762</v>
      </c>
      <c r="GE100">
        <v>9.9574800000000005E-2</v>
      </c>
      <c r="GF100">
        <v>26898.9</v>
      </c>
      <c r="GG100">
        <v>14737.5</v>
      </c>
      <c r="GH100">
        <v>31509.200000000001</v>
      </c>
      <c r="GI100">
        <v>21042.799999999999</v>
      </c>
      <c r="GJ100">
        <v>38077.599999999999</v>
      </c>
      <c r="GK100">
        <v>32250.7</v>
      </c>
      <c r="GL100">
        <v>47665</v>
      </c>
      <c r="GM100">
        <v>40263.599999999999</v>
      </c>
      <c r="GN100">
        <v>1.9117999999999999</v>
      </c>
      <c r="GO100">
        <v>1.89225</v>
      </c>
      <c r="GP100">
        <v>5.2332900000000002E-2</v>
      </c>
      <c r="GQ100">
        <v>0</v>
      </c>
      <c r="GR100">
        <v>27.085100000000001</v>
      </c>
      <c r="GS100">
        <v>999.9</v>
      </c>
      <c r="GT100">
        <v>58.9</v>
      </c>
      <c r="GU100">
        <v>37.299999999999997</v>
      </c>
      <c r="GV100">
        <v>37.947699999999998</v>
      </c>
      <c r="GW100">
        <v>61.0625</v>
      </c>
      <c r="GX100">
        <v>20.665099999999999</v>
      </c>
      <c r="GY100">
        <v>1</v>
      </c>
      <c r="GZ100">
        <v>0.68281499999999995</v>
      </c>
      <c r="HA100">
        <v>4.5747200000000001</v>
      </c>
      <c r="HB100">
        <v>20.0886</v>
      </c>
      <c r="HC100">
        <v>5.1933299999999996</v>
      </c>
      <c r="HD100">
        <v>11.950100000000001</v>
      </c>
      <c r="HE100">
        <v>4.9935499999999999</v>
      </c>
      <c r="HF100">
        <v>3.2910300000000001</v>
      </c>
      <c r="HG100">
        <v>9999</v>
      </c>
      <c r="HH100">
        <v>9999</v>
      </c>
      <c r="HI100">
        <v>9999</v>
      </c>
      <c r="HJ100">
        <v>999.9</v>
      </c>
      <c r="HK100">
        <v>1.87592</v>
      </c>
      <c r="HL100">
        <v>1.8748499999999999</v>
      </c>
      <c r="HM100">
        <v>1.8751500000000001</v>
      </c>
      <c r="HN100">
        <v>1.8789499999999999</v>
      </c>
      <c r="HO100">
        <v>1.87253</v>
      </c>
      <c r="HP100">
        <v>1.87012</v>
      </c>
      <c r="HQ100">
        <v>1.87225</v>
      </c>
      <c r="HR100">
        <v>1.8754599999999999</v>
      </c>
      <c r="HS100">
        <v>0</v>
      </c>
      <c r="HT100">
        <v>0</v>
      </c>
      <c r="HU100">
        <v>0</v>
      </c>
      <c r="HV100">
        <v>0</v>
      </c>
      <c r="HW100" t="s">
        <v>425</v>
      </c>
      <c r="HX100" t="s">
        <v>426</v>
      </c>
      <c r="HY100" t="s">
        <v>427</v>
      </c>
      <c r="HZ100" t="s">
        <v>427</v>
      </c>
      <c r="IA100" t="s">
        <v>427</v>
      </c>
      <c r="IB100" t="s">
        <v>427</v>
      </c>
      <c r="IC100">
        <v>0</v>
      </c>
      <c r="ID100">
        <v>100</v>
      </c>
      <c r="IE100">
        <v>100</v>
      </c>
      <c r="IF100">
        <v>3.24</v>
      </c>
      <c r="IG100">
        <v>-4.8500000000000001E-2</v>
      </c>
      <c r="IH100">
        <v>3.2404999999999999</v>
      </c>
      <c r="II100">
        <v>0</v>
      </c>
      <c r="IJ100">
        <v>0</v>
      </c>
      <c r="IK100">
        <v>0</v>
      </c>
      <c r="IL100">
        <v>-4.8504999999998688E-2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0.9</v>
      </c>
      <c r="IU100">
        <v>0.9</v>
      </c>
      <c r="IV100">
        <v>2.9235799999999998</v>
      </c>
      <c r="IW100">
        <v>2.3584000000000001</v>
      </c>
      <c r="IX100">
        <v>1.5490699999999999</v>
      </c>
      <c r="IY100">
        <v>2.3022499999999999</v>
      </c>
      <c r="IZ100">
        <v>1.5918000000000001</v>
      </c>
      <c r="JA100">
        <v>2.2814899999999998</v>
      </c>
      <c r="JB100">
        <v>39.692</v>
      </c>
      <c r="JC100">
        <v>23.9649</v>
      </c>
      <c r="JD100">
        <v>18</v>
      </c>
      <c r="JE100">
        <v>512.56299999999999</v>
      </c>
      <c r="JF100">
        <v>475.85</v>
      </c>
      <c r="JG100">
        <v>20.5108</v>
      </c>
      <c r="JH100">
        <v>35.369300000000003</v>
      </c>
      <c r="JI100">
        <v>29.9971</v>
      </c>
      <c r="JJ100">
        <v>35.632399999999997</v>
      </c>
      <c r="JK100">
        <v>35.6599</v>
      </c>
      <c r="JL100">
        <v>58.534399999999998</v>
      </c>
      <c r="JM100">
        <v>49.387599999999999</v>
      </c>
      <c r="JN100">
        <v>0</v>
      </c>
      <c r="JO100">
        <v>20.595300000000002</v>
      </c>
      <c r="JP100">
        <v>1500</v>
      </c>
      <c r="JQ100">
        <v>20.035799999999998</v>
      </c>
      <c r="JR100">
        <v>98.992599999999996</v>
      </c>
      <c r="JS100">
        <v>98.437399999999997</v>
      </c>
    </row>
    <row r="101" spans="1:279" x14ac:dyDescent="0.25">
      <c r="A101">
        <v>85</v>
      </c>
      <c r="B101">
        <v>1657393727.5</v>
      </c>
      <c r="C101">
        <v>16472.900000095371</v>
      </c>
      <c r="D101" t="s">
        <v>850</v>
      </c>
      <c r="E101" t="s">
        <v>851</v>
      </c>
      <c r="F101" t="s">
        <v>413</v>
      </c>
      <c r="G101" t="s">
        <v>414</v>
      </c>
      <c r="H101" t="s">
        <v>512</v>
      </c>
      <c r="I101" t="s">
        <v>31</v>
      </c>
      <c r="J101" t="s">
        <v>686</v>
      </c>
      <c r="K101">
        <v>1657393727.5</v>
      </c>
      <c r="L101">
        <f t="shared" si="100"/>
        <v>1.1997391781740643E-3</v>
      </c>
      <c r="M101">
        <f t="shared" si="101"/>
        <v>1.1997391781740643</v>
      </c>
      <c r="N101">
        <f t="shared" si="102"/>
        <v>36.79475419255337</v>
      </c>
      <c r="O101">
        <f t="shared" si="103"/>
        <v>1753.4290000000001</v>
      </c>
      <c r="P101">
        <f t="shared" si="104"/>
        <v>883.6800552864795</v>
      </c>
      <c r="Q101">
        <f t="shared" si="105"/>
        <v>87.995142738344185</v>
      </c>
      <c r="R101">
        <f t="shared" si="106"/>
        <v>174.60305255676721</v>
      </c>
      <c r="S101">
        <f t="shared" si="107"/>
        <v>7.1417890521209143E-2</v>
      </c>
      <c r="T101">
        <f t="shared" si="108"/>
        <v>2.9232153940072103</v>
      </c>
      <c r="U101">
        <f t="shared" si="109"/>
        <v>7.0462534599428556E-2</v>
      </c>
      <c r="V101">
        <f t="shared" si="110"/>
        <v>4.4123854304377846E-2</v>
      </c>
      <c r="W101">
        <f t="shared" si="111"/>
        <v>289.55952054735491</v>
      </c>
      <c r="X101">
        <f t="shared" si="112"/>
        <v>28.98961876170786</v>
      </c>
      <c r="Y101">
        <f t="shared" si="113"/>
        <v>28.119199999999999</v>
      </c>
      <c r="Z101">
        <f t="shared" si="114"/>
        <v>3.8212899054075327</v>
      </c>
      <c r="AA101">
        <f t="shared" si="115"/>
        <v>58.747677743836988</v>
      </c>
      <c r="AB101">
        <f t="shared" si="116"/>
        <v>2.1768758997047999</v>
      </c>
      <c r="AC101">
        <f t="shared" si="117"/>
        <v>3.7054671491813447</v>
      </c>
      <c r="AD101">
        <f t="shared" si="118"/>
        <v>1.6444140057027328</v>
      </c>
      <c r="AE101">
        <f t="shared" si="119"/>
        <v>-52.908497757476233</v>
      </c>
      <c r="AF101">
        <f t="shared" si="120"/>
        <v>-83.116335200873422</v>
      </c>
      <c r="AG101">
        <f t="shared" si="121"/>
        <v>-6.1888645280913739</v>
      </c>
      <c r="AH101">
        <f t="shared" si="122"/>
        <v>147.34582306091392</v>
      </c>
      <c r="AI101">
        <f t="shared" si="123"/>
        <v>36.79475419255337</v>
      </c>
      <c r="AJ101">
        <f t="shared" si="124"/>
        <v>1.1997391781740643</v>
      </c>
      <c r="AK101">
        <f t="shared" si="125"/>
        <v>37.914528744412515</v>
      </c>
      <c r="AL101">
        <v>1837.5978906118501</v>
      </c>
      <c r="AM101">
        <v>1791.502606060606</v>
      </c>
      <c r="AN101">
        <v>-6.4682477110004105E-2</v>
      </c>
      <c r="AO101">
        <v>67.057175864769434</v>
      </c>
      <c r="AP101">
        <f t="shared" si="126"/>
        <v>1.1088035020101346</v>
      </c>
      <c r="AQ101">
        <v>20.515251178143359</v>
      </c>
      <c r="AR101">
        <v>21.81851212121213</v>
      </c>
      <c r="AS101">
        <v>-3.0987776994615811E-4</v>
      </c>
      <c r="AT101">
        <v>78.101492233644663</v>
      </c>
      <c r="AU101">
        <v>0</v>
      </c>
      <c r="AV101">
        <v>0</v>
      </c>
      <c r="AW101">
        <f t="shared" si="127"/>
        <v>1</v>
      </c>
      <c r="AX101">
        <f t="shared" si="128"/>
        <v>0</v>
      </c>
      <c r="AY101">
        <f t="shared" si="129"/>
        <v>52579.248783190655</v>
      </c>
      <c r="AZ101" t="s">
        <v>418</v>
      </c>
      <c r="BA101">
        <v>10366.9</v>
      </c>
      <c r="BB101">
        <v>993.59653846153856</v>
      </c>
      <c r="BC101">
        <v>3431.87</v>
      </c>
      <c r="BD101">
        <f t="shared" si="130"/>
        <v>0.71047955241266758</v>
      </c>
      <c r="BE101">
        <v>-3.9894345373445681</v>
      </c>
      <c r="BF101" t="s">
        <v>852</v>
      </c>
      <c r="BG101">
        <v>10344.6</v>
      </c>
      <c r="BH101">
        <v>831.38696153846161</v>
      </c>
      <c r="BI101">
        <v>1215.8</v>
      </c>
      <c r="BJ101">
        <f t="shared" si="131"/>
        <v>0.31618114694977661</v>
      </c>
      <c r="BK101">
        <v>0.5</v>
      </c>
      <c r="BL101">
        <f t="shared" si="132"/>
        <v>1513.1508065012201</v>
      </c>
      <c r="BM101">
        <f t="shared" si="133"/>
        <v>36.79475419255337</v>
      </c>
      <c r="BN101">
        <f t="shared" si="134"/>
        <v>239.21487875376764</v>
      </c>
      <c r="BO101">
        <f t="shared" si="135"/>
        <v>2.6953155333010785E-2</v>
      </c>
      <c r="BP101">
        <f t="shared" si="136"/>
        <v>1.8227257772659975</v>
      </c>
      <c r="BQ101">
        <f t="shared" si="137"/>
        <v>650.38023392763967</v>
      </c>
      <c r="BR101" t="s">
        <v>853</v>
      </c>
      <c r="BS101">
        <v>587.77</v>
      </c>
      <c r="BT101">
        <f t="shared" si="138"/>
        <v>587.77</v>
      </c>
      <c r="BU101">
        <f t="shared" si="139"/>
        <v>0.5165569995064978</v>
      </c>
      <c r="BV101">
        <f t="shared" si="140"/>
        <v>0.61209343257732651</v>
      </c>
      <c r="BW101">
        <f t="shared" si="141"/>
        <v>0.77918146338033112</v>
      </c>
      <c r="BX101">
        <f t="shared" si="142"/>
        <v>1.7300047253989332</v>
      </c>
      <c r="BY101">
        <f t="shared" si="143"/>
        <v>0.90886852314003386</v>
      </c>
      <c r="BZ101">
        <f t="shared" si="144"/>
        <v>0.43273490385298941</v>
      </c>
      <c r="CA101">
        <f t="shared" si="145"/>
        <v>0.56726509614701059</v>
      </c>
      <c r="CB101">
        <v>1087</v>
      </c>
      <c r="CC101">
        <v>300</v>
      </c>
      <c r="CD101">
        <v>300</v>
      </c>
      <c r="CE101">
        <v>300</v>
      </c>
      <c r="CF101">
        <v>10344.6</v>
      </c>
      <c r="CG101">
        <v>1140.24</v>
      </c>
      <c r="CH101">
        <v>-7.07056E-3</v>
      </c>
      <c r="CI101">
        <v>1.97</v>
      </c>
      <c r="CJ101" t="s">
        <v>421</v>
      </c>
      <c r="CK101" t="s">
        <v>421</v>
      </c>
      <c r="CL101" t="s">
        <v>421</v>
      </c>
      <c r="CM101" t="s">
        <v>421</v>
      </c>
      <c r="CN101" t="s">
        <v>421</v>
      </c>
      <c r="CO101" t="s">
        <v>421</v>
      </c>
      <c r="CP101" t="s">
        <v>421</v>
      </c>
      <c r="CQ101" t="s">
        <v>421</v>
      </c>
      <c r="CR101" t="s">
        <v>421</v>
      </c>
      <c r="CS101" t="s">
        <v>421</v>
      </c>
      <c r="CT101">
        <f t="shared" si="146"/>
        <v>1799.96</v>
      </c>
      <c r="CU101">
        <f t="shared" si="147"/>
        <v>1513.1508065012201</v>
      </c>
      <c r="CV101">
        <f t="shared" si="148"/>
        <v>0.84065801823441633</v>
      </c>
      <c r="CW101">
        <f t="shared" si="149"/>
        <v>0.16086997519242366</v>
      </c>
      <c r="CX101">
        <v>6</v>
      </c>
      <c r="CY101">
        <v>0.5</v>
      </c>
      <c r="CZ101" t="s">
        <v>422</v>
      </c>
      <c r="DA101">
        <v>2</v>
      </c>
      <c r="DB101" t="b">
        <v>0</v>
      </c>
      <c r="DC101">
        <v>1657393727.5</v>
      </c>
      <c r="DD101">
        <v>1753.4290000000001</v>
      </c>
      <c r="DE101">
        <v>1800.1</v>
      </c>
      <c r="DF101">
        <v>21.861000000000001</v>
      </c>
      <c r="DG101">
        <v>20.452999999999999</v>
      </c>
      <c r="DH101">
        <v>1749.19</v>
      </c>
      <c r="DI101">
        <v>21.866</v>
      </c>
      <c r="DJ101">
        <v>500.07600000000002</v>
      </c>
      <c r="DK101">
        <v>99.478200000000001</v>
      </c>
      <c r="DL101">
        <v>9.9856799999999996E-2</v>
      </c>
      <c r="DM101">
        <v>27.591799999999999</v>
      </c>
      <c r="DN101">
        <v>28.119199999999999</v>
      </c>
      <c r="DO101">
        <v>999.9</v>
      </c>
      <c r="DP101">
        <v>0</v>
      </c>
      <c r="DQ101">
        <v>0</v>
      </c>
      <c r="DR101">
        <v>10016.200000000001</v>
      </c>
      <c r="DS101">
        <v>0</v>
      </c>
      <c r="DT101">
        <v>2045.43</v>
      </c>
      <c r="DU101">
        <v>-47.6663</v>
      </c>
      <c r="DV101">
        <v>1791.52</v>
      </c>
      <c r="DW101">
        <v>1837.68</v>
      </c>
      <c r="DX101">
        <v>1.3644099999999999</v>
      </c>
      <c r="DY101">
        <v>1800.1</v>
      </c>
      <c r="DZ101">
        <v>20.452999999999999</v>
      </c>
      <c r="EA101">
        <v>2.1703600000000001</v>
      </c>
      <c r="EB101">
        <v>2.0346299999999999</v>
      </c>
      <c r="EC101">
        <v>18.745200000000001</v>
      </c>
      <c r="ED101">
        <v>17.7165</v>
      </c>
      <c r="EE101">
        <v>1799.96</v>
      </c>
      <c r="EF101">
        <v>0.97800200000000004</v>
      </c>
      <c r="EG101">
        <v>2.1997599999999999E-2</v>
      </c>
      <c r="EH101">
        <v>0</v>
      </c>
      <c r="EI101">
        <v>831.27499999999998</v>
      </c>
      <c r="EJ101">
        <v>5.0001199999999999</v>
      </c>
      <c r="EK101">
        <v>15267.3</v>
      </c>
      <c r="EL101">
        <v>14417.5</v>
      </c>
      <c r="EM101">
        <v>48.436999999999998</v>
      </c>
      <c r="EN101">
        <v>48.186999999999998</v>
      </c>
      <c r="EO101">
        <v>48.311999999999998</v>
      </c>
      <c r="EP101">
        <v>48.936999999999998</v>
      </c>
      <c r="EQ101">
        <v>49.875</v>
      </c>
      <c r="ER101">
        <v>1755.47</v>
      </c>
      <c r="ES101">
        <v>39.479999999999997</v>
      </c>
      <c r="ET101">
        <v>0</v>
      </c>
      <c r="EU101">
        <v>189.19999980926511</v>
      </c>
      <c r="EV101">
        <v>0</v>
      </c>
      <c r="EW101">
        <v>831.38696153846161</v>
      </c>
      <c r="EX101">
        <v>-0.55900855207601086</v>
      </c>
      <c r="EY101">
        <v>-176.07863232093629</v>
      </c>
      <c r="EZ101">
        <v>15264.96538461538</v>
      </c>
      <c r="FA101">
        <v>15</v>
      </c>
      <c r="FB101">
        <v>1657393751.5</v>
      </c>
      <c r="FC101" t="s">
        <v>854</v>
      </c>
      <c r="FD101">
        <v>1657393751</v>
      </c>
      <c r="FE101">
        <v>1657393751.5</v>
      </c>
      <c r="FF101">
        <v>96</v>
      </c>
      <c r="FG101">
        <v>0.999</v>
      </c>
      <c r="FH101">
        <v>4.2999999999999997E-2</v>
      </c>
      <c r="FI101">
        <v>4.2389999999999999</v>
      </c>
      <c r="FJ101">
        <v>-5.0000000000000001E-3</v>
      </c>
      <c r="FK101">
        <v>1801</v>
      </c>
      <c r="FL101">
        <v>20</v>
      </c>
      <c r="FM101">
        <v>7.0000000000000007E-2</v>
      </c>
      <c r="FN101">
        <v>0.06</v>
      </c>
      <c r="FO101">
        <v>-47.424767499999987</v>
      </c>
      <c r="FP101">
        <v>-0.10333846153838119</v>
      </c>
      <c r="FQ101">
        <v>0.13489712818940941</v>
      </c>
      <c r="FR101">
        <v>1</v>
      </c>
      <c r="FS101">
        <v>1.175692</v>
      </c>
      <c r="FT101">
        <v>0.93130266416509988</v>
      </c>
      <c r="FU101">
        <v>9.6101346145618577E-2</v>
      </c>
      <c r="FV101">
        <v>0</v>
      </c>
      <c r="FW101">
        <v>1</v>
      </c>
      <c r="FX101">
        <v>2</v>
      </c>
      <c r="FY101" t="s">
        <v>582</v>
      </c>
      <c r="FZ101">
        <v>2.9312800000000001</v>
      </c>
      <c r="GA101">
        <v>2.7029200000000002</v>
      </c>
      <c r="GB101">
        <v>0.26052700000000001</v>
      </c>
      <c r="GC101">
        <v>0.26491999999999999</v>
      </c>
      <c r="GD101">
        <v>0.106832</v>
      </c>
      <c r="GE101">
        <v>0.101545</v>
      </c>
      <c r="GF101">
        <v>25930</v>
      </c>
      <c r="GG101">
        <v>14216.9</v>
      </c>
      <c r="GH101">
        <v>31524.1</v>
      </c>
      <c r="GI101">
        <v>21050.3</v>
      </c>
      <c r="GJ101">
        <v>38134.5</v>
      </c>
      <c r="GK101">
        <v>32192.2</v>
      </c>
      <c r="GL101">
        <v>47686.9</v>
      </c>
      <c r="GM101">
        <v>40278.300000000003</v>
      </c>
      <c r="GN101">
        <v>1.9137500000000001</v>
      </c>
      <c r="GO101">
        <v>1.8974800000000001</v>
      </c>
      <c r="GP101">
        <v>5.4910800000000003E-2</v>
      </c>
      <c r="GQ101">
        <v>0</v>
      </c>
      <c r="GR101">
        <v>27.222200000000001</v>
      </c>
      <c r="GS101">
        <v>999.9</v>
      </c>
      <c r="GT101">
        <v>59</v>
      </c>
      <c r="GU101">
        <v>37.1</v>
      </c>
      <c r="GV101">
        <v>37.599800000000002</v>
      </c>
      <c r="GW101">
        <v>61.032499999999999</v>
      </c>
      <c r="GX101">
        <v>20.0962</v>
      </c>
      <c r="GY101">
        <v>1</v>
      </c>
      <c r="GZ101">
        <v>0.67074699999999998</v>
      </c>
      <c r="HA101">
        <v>6.0340699999999998</v>
      </c>
      <c r="HB101">
        <v>20.043700000000001</v>
      </c>
      <c r="HC101">
        <v>5.1981200000000003</v>
      </c>
      <c r="HD101">
        <v>11.950100000000001</v>
      </c>
      <c r="HE101">
        <v>4.9951999999999996</v>
      </c>
      <c r="HF101">
        <v>3.2909999999999999</v>
      </c>
      <c r="HG101">
        <v>9999</v>
      </c>
      <c r="HH101">
        <v>9999</v>
      </c>
      <c r="HI101">
        <v>9999</v>
      </c>
      <c r="HJ101">
        <v>999.9</v>
      </c>
      <c r="HK101">
        <v>1.8757699999999999</v>
      </c>
      <c r="HL101">
        <v>1.87473</v>
      </c>
      <c r="HM101">
        <v>1.87513</v>
      </c>
      <c r="HN101">
        <v>1.8788100000000001</v>
      </c>
      <c r="HO101">
        <v>1.8724099999999999</v>
      </c>
      <c r="HP101">
        <v>1.8700699999999999</v>
      </c>
      <c r="HQ101">
        <v>1.8722300000000001</v>
      </c>
      <c r="HR101">
        <v>1.87544</v>
      </c>
      <c r="HS101">
        <v>0</v>
      </c>
      <c r="HT101">
        <v>0</v>
      </c>
      <c r="HU101">
        <v>0</v>
      </c>
      <c r="HV101">
        <v>0</v>
      </c>
      <c r="HW101" t="s">
        <v>425</v>
      </c>
      <c r="HX101" t="s">
        <v>426</v>
      </c>
      <c r="HY101" t="s">
        <v>427</v>
      </c>
      <c r="HZ101" t="s">
        <v>427</v>
      </c>
      <c r="IA101" t="s">
        <v>427</v>
      </c>
      <c r="IB101" t="s">
        <v>427</v>
      </c>
      <c r="IC101">
        <v>0</v>
      </c>
      <c r="ID101">
        <v>100</v>
      </c>
      <c r="IE101">
        <v>100</v>
      </c>
      <c r="IF101">
        <v>4.2389999999999999</v>
      </c>
      <c r="IG101">
        <v>-5.0000000000000001E-3</v>
      </c>
      <c r="IH101">
        <v>3.2404999999999999</v>
      </c>
      <c r="II101">
        <v>0</v>
      </c>
      <c r="IJ101">
        <v>0</v>
      </c>
      <c r="IK101">
        <v>0</v>
      </c>
      <c r="IL101">
        <v>-4.8504999999998688E-2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4.0999999999999996</v>
      </c>
      <c r="IU101">
        <v>4</v>
      </c>
      <c r="IV101">
        <v>3.3825699999999999</v>
      </c>
      <c r="IW101">
        <v>2.33521</v>
      </c>
      <c r="IX101">
        <v>1.5490699999999999</v>
      </c>
      <c r="IY101">
        <v>2.3022499999999999</v>
      </c>
      <c r="IZ101">
        <v>1.5918000000000001</v>
      </c>
      <c r="JA101">
        <v>2.3901400000000002</v>
      </c>
      <c r="JB101">
        <v>39.341799999999999</v>
      </c>
      <c r="JC101">
        <v>23.973700000000001</v>
      </c>
      <c r="JD101">
        <v>18</v>
      </c>
      <c r="JE101">
        <v>512.56700000000001</v>
      </c>
      <c r="JF101">
        <v>478.30500000000001</v>
      </c>
      <c r="JG101">
        <v>19.273399999999999</v>
      </c>
      <c r="JH101">
        <v>35.173099999999998</v>
      </c>
      <c r="JI101">
        <v>29.9999</v>
      </c>
      <c r="JJ101">
        <v>35.460500000000003</v>
      </c>
      <c r="JK101">
        <v>35.503500000000003</v>
      </c>
      <c r="JL101">
        <v>67.738200000000006</v>
      </c>
      <c r="JM101">
        <v>48.788499999999999</v>
      </c>
      <c r="JN101">
        <v>0</v>
      </c>
      <c r="JO101">
        <v>19.288699999999999</v>
      </c>
      <c r="JP101">
        <v>1800</v>
      </c>
      <c r="JQ101">
        <v>20.274799999999999</v>
      </c>
      <c r="JR101">
        <v>99.038499999999999</v>
      </c>
      <c r="JS101">
        <v>98.472999999999999</v>
      </c>
    </row>
    <row r="102" spans="1:279" x14ac:dyDescent="0.25">
      <c r="A102">
        <v>86</v>
      </c>
      <c r="B102">
        <v>1657395560.0999999</v>
      </c>
      <c r="C102">
        <v>18305.5</v>
      </c>
      <c r="D102" t="s">
        <v>855</v>
      </c>
      <c r="E102" t="s">
        <v>856</v>
      </c>
      <c r="F102" t="s">
        <v>413</v>
      </c>
      <c r="G102" t="s">
        <v>414</v>
      </c>
      <c r="H102" t="s">
        <v>857</v>
      </c>
      <c r="I102" t="s">
        <v>31</v>
      </c>
      <c r="J102" t="s">
        <v>858</v>
      </c>
      <c r="K102">
        <v>1657395560.0999999</v>
      </c>
      <c r="L102">
        <f t="shared" si="100"/>
        <v>6.9356388759736626E-3</v>
      </c>
      <c r="M102">
        <f t="shared" si="101"/>
        <v>6.9356388759736625</v>
      </c>
      <c r="N102">
        <f t="shared" si="102"/>
        <v>25.747332240645338</v>
      </c>
      <c r="O102">
        <f t="shared" si="103"/>
        <v>366.12900000000002</v>
      </c>
      <c r="P102">
        <f t="shared" si="104"/>
        <v>265.65898239300344</v>
      </c>
      <c r="Q102">
        <f t="shared" si="105"/>
        <v>26.452368873174695</v>
      </c>
      <c r="R102">
        <f t="shared" si="106"/>
        <v>36.456434771850006</v>
      </c>
      <c r="S102">
        <f t="shared" si="107"/>
        <v>0.47951023903949708</v>
      </c>
      <c r="T102">
        <f t="shared" si="108"/>
        <v>2.9167711495062605</v>
      </c>
      <c r="U102">
        <f t="shared" si="109"/>
        <v>0.43963123383969499</v>
      </c>
      <c r="V102">
        <f t="shared" si="110"/>
        <v>0.27807558465809112</v>
      </c>
      <c r="W102">
        <f t="shared" si="111"/>
        <v>289.55849084756437</v>
      </c>
      <c r="X102">
        <f t="shared" si="112"/>
        <v>27.905231881627536</v>
      </c>
      <c r="Y102">
        <f t="shared" si="113"/>
        <v>28.0381</v>
      </c>
      <c r="Z102">
        <f t="shared" si="114"/>
        <v>3.8032765657525092</v>
      </c>
      <c r="AA102">
        <f t="shared" si="115"/>
        <v>60.086250824897355</v>
      </c>
      <c r="AB102">
        <f t="shared" si="116"/>
        <v>2.2804028730350003</v>
      </c>
      <c r="AC102">
        <f t="shared" si="117"/>
        <v>3.7952157801965769</v>
      </c>
      <c r="AD102">
        <f t="shared" si="118"/>
        <v>1.5228736927175088</v>
      </c>
      <c r="AE102">
        <f t="shared" si="119"/>
        <v>-305.86167443043854</v>
      </c>
      <c r="AF102">
        <f t="shared" si="120"/>
        <v>-5.7238623701234754</v>
      </c>
      <c r="AG102">
        <f t="shared" si="121"/>
        <v>-0.42784223847491704</v>
      </c>
      <c r="AH102">
        <f t="shared" si="122"/>
        <v>-22.454888191472556</v>
      </c>
      <c r="AI102">
        <f t="shared" si="123"/>
        <v>25.747332240645338</v>
      </c>
      <c r="AJ102">
        <f t="shared" si="124"/>
        <v>6.9356388759736625</v>
      </c>
      <c r="AK102">
        <f t="shared" si="125"/>
        <v>25.763889067822067</v>
      </c>
      <c r="AL102">
        <v>406.01942596324062</v>
      </c>
      <c r="AM102">
        <v>374.70910303030291</v>
      </c>
      <c r="AN102">
        <v>-1.241074464913197E-2</v>
      </c>
      <c r="AO102">
        <v>67.086887927034354</v>
      </c>
      <c r="AP102">
        <f t="shared" si="126"/>
        <v>6.7784169332037738</v>
      </c>
      <c r="AQ102">
        <v>14.775808861842121</v>
      </c>
      <c r="AR102">
        <v>22.914653939393929</v>
      </c>
      <c r="AS102">
        <v>-3.0901640098429758E-2</v>
      </c>
      <c r="AT102">
        <v>78.234488347076024</v>
      </c>
      <c r="AU102">
        <v>0</v>
      </c>
      <c r="AV102">
        <v>0</v>
      </c>
      <c r="AW102">
        <f t="shared" si="127"/>
        <v>1</v>
      </c>
      <c r="AX102">
        <f t="shared" si="128"/>
        <v>0</v>
      </c>
      <c r="AY102">
        <f t="shared" si="129"/>
        <v>52322.507639220719</v>
      </c>
      <c r="AZ102" t="s">
        <v>418</v>
      </c>
      <c r="BA102">
        <v>10366.9</v>
      </c>
      <c r="BB102">
        <v>993.59653846153856</v>
      </c>
      <c r="BC102">
        <v>3431.87</v>
      </c>
      <c r="BD102">
        <f t="shared" si="130"/>
        <v>0.71047955241266758</v>
      </c>
      <c r="BE102">
        <v>-3.9894345373445681</v>
      </c>
      <c r="BF102" t="s">
        <v>859</v>
      </c>
      <c r="BG102">
        <v>10377.5</v>
      </c>
      <c r="BH102">
        <v>971.54039999999998</v>
      </c>
      <c r="BI102">
        <v>1460.37</v>
      </c>
      <c r="BJ102">
        <f t="shared" si="131"/>
        <v>0.33472996569362556</v>
      </c>
      <c r="BK102">
        <v>0.5</v>
      </c>
      <c r="BL102">
        <f t="shared" si="132"/>
        <v>1513.1426999210178</v>
      </c>
      <c r="BM102">
        <f t="shared" si="133"/>
        <v>25.747332240645338</v>
      </c>
      <c r="BN102">
        <f t="shared" si="134"/>
        <v>253.24710201706111</v>
      </c>
      <c r="BO102">
        <f t="shared" si="135"/>
        <v>1.9652321476052517E-2</v>
      </c>
      <c r="BP102">
        <f t="shared" si="136"/>
        <v>1.3500003423789861</v>
      </c>
      <c r="BQ102">
        <f t="shared" si="137"/>
        <v>714.37941347424385</v>
      </c>
      <c r="BR102" t="s">
        <v>860</v>
      </c>
      <c r="BS102">
        <v>679.97</v>
      </c>
      <c r="BT102">
        <f t="shared" si="138"/>
        <v>679.97</v>
      </c>
      <c r="BU102">
        <f t="shared" si="139"/>
        <v>0.53438512157877793</v>
      </c>
      <c r="BV102">
        <f t="shared" si="140"/>
        <v>0.62638339313172731</v>
      </c>
      <c r="BW102">
        <f t="shared" si="141"/>
        <v>0.71641411388495235</v>
      </c>
      <c r="BX102">
        <f t="shared" si="142"/>
        <v>1.0472523403298095</v>
      </c>
      <c r="BY102">
        <f t="shared" si="143"/>
        <v>0.80856394128821607</v>
      </c>
      <c r="BZ102">
        <f t="shared" si="144"/>
        <v>0.43839856358807172</v>
      </c>
      <c r="CA102">
        <f t="shared" si="145"/>
        <v>0.56160143641192828</v>
      </c>
      <c r="CB102">
        <v>1089</v>
      </c>
      <c r="CC102">
        <v>300</v>
      </c>
      <c r="CD102">
        <v>300</v>
      </c>
      <c r="CE102">
        <v>300</v>
      </c>
      <c r="CF102">
        <v>10377.5</v>
      </c>
      <c r="CG102">
        <v>1369.51</v>
      </c>
      <c r="CH102">
        <v>-7.0928299999999996E-3</v>
      </c>
      <c r="CI102">
        <v>3.42</v>
      </c>
      <c r="CJ102" t="s">
        <v>421</v>
      </c>
      <c r="CK102" t="s">
        <v>421</v>
      </c>
      <c r="CL102" t="s">
        <v>421</v>
      </c>
      <c r="CM102" t="s">
        <v>421</v>
      </c>
      <c r="CN102" t="s">
        <v>421</v>
      </c>
      <c r="CO102" t="s">
        <v>421</v>
      </c>
      <c r="CP102" t="s">
        <v>421</v>
      </c>
      <c r="CQ102" t="s">
        <v>421</v>
      </c>
      <c r="CR102" t="s">
        <v>421</v>
      </c>
      <c r="CS102" t="s">
        <v>421</v>
      </c>
      <c r="CT102">
        <f t="shared" si="146"/>
        <v>1799.95</v>
      </c>
      <c r="CU102">
        <f t="shared" si="147"/>
        <v>1513.1426999210178</v>
      </c>
      <c r="CV102">
        <f t="shared" si="148"/>
        <v>0.84065818490570166</v>
      </c>
      <c r="CW102">
        <f t="shared" si="149"/>
        <v>0.1608702968680043</v>
      </c>
      <c r="CX102">
        <v>6</v>
      </c>
      <c r="CY102">
        <v>0.5</v>
      </c>
      <c r="CZ102" t="s">
        <v>422</v>
      </c>
      <c r="DA102">
        <v>2</v>
      </c>
      <c r="DB102" t="b">
        <v>0</v>
      </c>
      <c r="DC102">
        <v>1657395560.0999999</v>
      </c>
      <c r="DD102">
        <v>366.12900000000002</v>
      </c>
      <c r="DE102">
        <v>400.06900000000002</v>
      </c>
      <c r="DF102">
        <v>22.901900000000001</v>
      </c>
      <c r="DG102">
        <v>14.7707</v>
      </c>
      <c r="DH102">
        <v>365.91</v>
      </c>
      <c r="DI102">
        <v>22.996300000000002</v>
      </c>
      <c r="DJ102">
        <v>500.05900000000003</v>
      </c>
      <c r="DK102">
        <v>99.472300000000004</v>
      </c>
      <c r="DL102">
        <v>0.10034999999999999</v>
      </c>
      <c r="DM102">
        <v>28.0017</v>
      </c>
      <c r="DN102">
        <v>28.0381</v>
      </c>
      <c r="DO102">
        <v>999.9</v>
      </c>
      <c r="DP102">
        <v>0</v>
      </c>
      <c r="DQ102">
        <v>0</v>
      </c>
      <c r="DR102">
        <v>9980</v>
      </c>
      <c r="DS102">
        <v>0</v>
      </c>
      <c r="DT102">
        <v>801.53099999999995</v>
      </c>
      <c r="DU102">
        <v>-33.940100000000001</v>
      </c>
      <c r="DV102">
        <v>374.71</v>
      </c>
      <c r="DW102">
        <v>406.06700000000001</v>
      </c>
      <c r="DX102">
        <v>8.1312099999999994</v>
      </c>
      <c r="DY102">
        <v>400.06900000000002</v>
      </c>
      <c r="DZ102">
        <v>14.7707</v>
      </c>
      <c r="EA102">
        <v>2.2781099999999999</v>
      </c>
      <c r="EB102">
        <v>1.4692799999999999</v>
      </c>
      <c r="EC102">
        <v>19.522400000000001</v>
      </c>
      <c r="ED102">
        <v>12.652100000000001</v>
      </c>
      <c r="EE102">
        <v>1799.95</v>
      </c>
      <c r="EF102">
        <v>0.97799999999999998</v>
      </c>
      <c r="EG102">
        <v>2.1999700000000001E-2</v>
      </c>
      <c r="EH102">
        <v>0</v>
      </c>
      <c r="EI102">
        <v>970.20699999999999</v>
      </c>
      <c r="EJ102">
        <v>5.0001199999999999</v>
      </c>
      <c r="EK102">
        <v>17283.900000000001</v>
      </c>
      <c r="EL102">
        <v>14417.4</v>
      </c>
      <c r="EM102">
        <v>46.061999999999998</v>
      </c>
      <c r="EN102">
        <v>47.811999999999998</v>
      </c>
      <c r="EO102">
        <v>47.25</v>
      </c>
      <c r="EP102">
        <v>46.436999999999998</v>
      </c>
      <c r="EQ102">
        <v>47.936999999999998</v>
      </c>
      <c r="ER102">
        <v>1755.46</v>
      </c>
      <c r="ES102">
        <v>39.49</v>
      </c>
      <c r="ET102">
        <v>0</v>
      </c>
      <c r="EU102">
        <v>1832.1999998092649</v>
      </c>
      <c r="EV102">
        <v>0</v>
      </c>
      <c r="EW102">
        <v>971.54039999999998</v>
      </c>
      <c r="EX102">
        <v>-8.3165384754038527</v>
      </c>
      <c r="EY102">
        <v>-2188.8000037450188</v>
      </c>
      <c r="EZ102">
        <v>17524.98</v>
      </c>
      <c r="FA102">
        <v>15</v>
      </c>
      <c r="FB102">
        <v>1657395522.0999999</v>
      </c>
      <c r="FC102" t="s">
        <v>861</v>
      </c>
      <c r="FD102">
        <v>1657395508.5999999</v>
      </c>
      <c r="FE102">
        <v>1657395522.0999999</v>
      </c>
      <c r="FF102">
        <v>101</v>
      </c>
      <c r="FG102">
        <v>0.09</v>
      </c>
      <c r="FH102">
        <v>4.2999999999999997E-2</v>
      </c>
      <c r="FI102">
        <v>0.219</v>
      </c>
      <c r="FJ102">
        <v>-9.4E-2</v>
      </c>
      <c r="FK102">
        <v>400</v>
      </c>
      <c r="FL102">
        <v>16</v>
      </c>
      <c r="FM102">
        <v>0.04</v>
      </c>
      <c r="FN102">
        <v>0.02</v>
      </c>
      <c r="FO102">
        <v>-33.971012500000001</v>
      </c>
      <c r="FP102">
        <v>0.62868405253281423</v>
      </c>
      <c r="FQ102">
        <v>7.8465674621136225E-2</v>
      </c>
      <c r="FR102">
        <v>0</v>
      </c>
      <c r="FS102">
        <v>8.3927877500000001</v>
      </c>
      <c r="FT102">
        <v>-1.051101275797391</v>
      </c>
      <c r="FU102">
        <v>0.1165639538083601</v>
      </c>
      <c r="FV102">
        <v>0</v>
      </c>
      <c r="FW102">
        <v>0</v>
      </c>
      <c r="FX102">
        <v>2</v>
      </c>
      <c r="FY102" t="s">
        <v>493</v>
      </c>
      <c r="FZ102">
        <v>2.9313500000000001</v>
      </c>
      <c r="GA102">
        <v>2.7031000000000001</v>
      </c>
      <c r="GB102">
        <v>9.0477799999999997E-2</v>
      </c>
      <c r="GC102">
        <v>9.7587699999999999E-2</v>
      </c>
      <c r="GD102">
        <v>0.110787</v>
      </c>
      <c r="GE102">
        <v>8.0490400000000004E-2</v>
      </c>
      <c r="GF102">
        <v>31915.5</v>
      </c>
      <c r="GG102">
        <v>17467</v>
      </c>
      <c r="GH102">
        <v>31525.8</v>
      </c>
      <c r="GI102">
        <v>21053.599999999999</v>
      </c>
      <c r="GJ102">
        <v>37964</v>
      </c>
      <c r="GK102">
        <v>32948.400000000001</v>
      </c>
      <c r="GL102">
        <v>47689.599999999999</v>
      </c>
      <c r="GM102">
        <v>40283.9</v>
      </c>
      <c r="GN102">
        <v>1.9175</v>
      </c>
      <c r="GO102">
        <v>1.8820699999999999</v>
      </c>
      <c r="GP102">
        <v>2.29403E-2</v>
      </c>
      <c r="GQ102">
        <v>0</v>
      </c>
      <c r="GR102">
        <v>27.663499999999999</v>
      </c>
      <c r="GS102">
        <v>999.9</v>
      </c>
      <c r="GT102">
        <v>57.6</v>
      </c>
      <c r="GU102">
        <v>37.4</v>
      </c>
      <c r="GV102">
        <v>37.3123</v>
      </c>
      <c r="GW102">
        <v>61.409199999999998</v>
      </c>
      <c r="GX102">
        <v>18.926300000000001</v>
      </c>
      <c r="GY102">
        <v>1</v>
      </c>
      <c r="GZ102">
        <v>0.65798299999999998</v>
      </c>
      <c r="HA102">
        <v>4.8171099999999996</v>
      </c>
      <c r="HB102">
        <v>20.077500000000001</v>
      </c>
      <c r="HC102">
        <v>5.1958799999999998</v>
      </c>
      <c r="HD102">
        <v>11.950100000000001</v>
      </c>
      <c r="HE102">
        <v>4.9955999999999996</v>
      </c>
      <c r="HF102">
        <v>3.2909999999999999</v>
      </c>
      <c r="HG102">
        <v>9999</v>
      </c>
      <c r="HH102">
        <v>9999</v>
      </c>
      <c r="HI102">
        <v>9999</v>
      </c>
      <c r="HJ102">
        <v>999.9</v>
      </c>
      <c r="HK102">
        <v>1.87568</v>
      </c>
      <c r="HL102">
        <v>1.87466</v>
      </c>
      <c r="HM102">
        <v>1.875</v>
      </c>
      <c r="HN102">
        <v>1.8786700000000001</v>
      </c>
      <c r="HO102">
        <v>1.87226</v>
      </c>
      <c r="HP102">
        <v>1.8699600000000001</v>
      </c>
      <c r="HQ102">
        <v>1.8721000000000001</v>
      </c>
      <c r="HR102">
        <v>1.8752800000000001</v>
      </c>
      <c r="HS102">
        <v>0</v>
      </c>
      <c r="HT102">
        <v>0</v>
      </c>
      <c r="HU102">
        <v>0</v>
      </c>
      <c r="HV102">
        <v>0</v>
      </c>
      <c r="HW102" t="s">
        <v>425</v>
      </c>
      <c r="HX102" t="s">
        <v>426</v>
      </c>
      <c r="HY102" t="s">
        <v>427</v>
      </c>
      <c r="HZ102" t="s">
        <v>427</v>
      </c>
      <c r="IA102" t="s">
        <v>427</v>
      </c>
      <c r="IB102" t="s">
        <v>427</v>
      </c>
      <c r="IC102">
        <v>0</v>
      </c>
      <c r="ID102">
        <v>100</v>
      </c>
      <c r="IE102">
        <v>100</v>
      </c>
      <c r="IF102">
        <v>0.219</v>
      </c>
      <c r="IG102">
        <v>-9.4399999999999998E-2</v>
      </c>
      <c r="IH102">
        <v>0.21852380952373099</v>
      </c>
      <c r="II102">
        <v>0</v>
      </c>
      <c r="IJ102">
        <v>0</v>
      </c>
      <c r="IK102">
        <v>0</v>
      </c>
      <c r="IL102">
        <v>-9.4370000000001397E-2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0.9</v>
      </c>
      <c r="IU102">
        <v>0.6</v>
      </c>
      <c r="IV102">
        <v>0.99243199999999998</v>
      </c>
      <c r="IW102">
        <v>2.3913600000000002</v>
      </c>
      <c r="IX102">
        <v>1.5478499999999999</v>
      </c>
      <c r="IY102">
        <v>2.3034699999999999</v>
      </c>
      <c r="IZ102">
        <v>1.5918000000000001</v>
      </c>
      <c r="JA102">
        <v>2.3730500000000001</v>
      </c>
      <c r="JB102">
        <v>40.272799999999997</v>
      </c>
      <c r="JC102">
        <v>24.113800000000001</v>
      </c>
      <c r="JD102">
        <v>18</v>
      </c>
      <c r="JE102">
        <v>513.71100000000001</v>
      </c>
      <c r="JF102">
        <v>466.34500000000003</v>
      </c>
      <c r="JG102">
        <v>21.326000000000001</v>
      </c>
      <c r="JH102">
        <v>35.0991</v>
      </c>
      <c r="JI102">
        <v>30.000699999999998</v>
      </c>
      <c r="JJ102">
        <v>35.282200000000003</v>
      </c>
      <c r="JK102">
        <v>35.301099999999998</v>
      </c>
      <c r="JL102">
        <v>19.9053</v>
      </c>
      <c r="JM102">
        <v>60.255899999999997</v>
      </c>
      <c r="JN102">
        <v>0</v>
      </c>
      <c r="JO102">
        <v>21.2729</v>
      </c>
      <c r="JP102">
        <v>400</v>
      </c>
      <c r="JQ102">
        <v>14.841200000000001</v>
      </c>
      <c r="JR102">
        <v>99.043999999999997</v>
      </c>
      <c r="JS102">
        <v>98.487300000000005</v>
      </c>
    </row>
    <row r="103" spans="1:279" x14ac:dyDescent="0.25">
      <c r="A103">
        <v>87</v>
      </c>
      <c r="B103">
        <v>1657395749.5999999</v>
      </c>
      <c r="C103">
        <v>18495</v>
      </c>
      <c r="D103" t="s">
        <v>862</v>
      </c>
      <c r="E103" t="s">
        <v>863</v>
      </c>
      <c r="F103" t="s">
        <v>413</v>
      </c>
      <c r="G103" t="s">
        <v>414</v>
      </c>
      <c r="H103" t="s">
        <v>857</v>
      </c>
      <c r="I103" t="s">
        <v>31</v>
      </c>
      <c r="J103" t="s">
        <v>858</v>
      </c>
      <c r="K103">
        <v>1657395749.5999999</v>
      </c>
      <c r="L103">
        <f t="shared" si="100"/>
        <v>5.0655120410973194E-3</v>
      </c>
      <c r="M103">
        <f t="shared" si="101"/>
        <v>5.0655120410973193</v>
      </c>
      <c r="N103">
        <f t="shared" si="102"/>
        <v>17.814309328792231</v>
      </c>
      <c r="O103">
        <f t="shared" si="103"/>
        <v>276.93</v>
      </c>
      <c r="P103">
        <f t="shared" si="104"/>
        <v>180.47734059375233</v>
      </c>
      <c r="Q103">
        <f t="shared" si="105"/>
        <v>17.972874585179714</v>
      </c>
      <c r="R103">
        <f t="shared" si="106"/>
        <v>27.578133313020004</v>
      </c>
      <c r="S103">
        <f t="shared" si="107"/>
        <v>0.33165253407187589</v>
      </c>
      <c r="T103">
        <f t="shared" si="108"/>
        <v>2.9219212835539894</v>
      </c>
      <c r="U103">
        <f t="shared" si="109"/>
        <v>0.31206852543249353</v>
      </c>
      <c r="V103">
        <f t="shared" si="110"/>
        <v>0.1967059347178069</v>
      </c>
      <c r="W103">
        <f t="shared" si="111"/>
        <v>289.58083484757623</v>
      </c>
      <c r="X103">
        <f t="shared" si="112"/>
        <v>28.136892233434057</v>
      </c>
      <c r="Y103">
        <f t="shared" si="113"/>
        <v>28.063500000000001</v>
      </c>
      <c r="Z103">
        <f t="shared" si="114"/>
        <v>3.8089102437149602</v>
      </c>
      <c r="AA103">
        <f t="shared" si="115"/>
        <v>59.950893852968058</v>
      </c>
      <c r="AB103">
        <f t="shared" si="116"/>
        <v>2.2415436648832001</v>
      </c>
      <c r="AC103">
        <f t="shared" si="117"/>
        <v>3.7389662118811353</v>
      </c>
      <c r="AD103">
        <f t="shared" si="118"/>
        <v>1.5673665788317601</v>
      </c>
      <c r="AE103">
        <f t="shared" si="119"/>
        <v>-223.38908101239178</v>
      </c>
      <c r="AF103">
        <f t="shared" si="120"/>
        <v>-50.04620724991878</v>
      </c>
      <c r="AG103">
        <f t="shared" si="121"/>
        <v>-3.7299300253756886</v>
      </c>
      <c r="AH103">
        <f t="shared" si="122"/>
        <v>12.415616559889997</v>
      </c>
      <c r="AI103">
        <f t="shared" si="123"/>
        <v>17.814309328792231</v>
      </c>
      <c r="AJ103">
        <f t="shared" si="124"/>
        <v>5.0655120410973193</v>
      </c>
      <c r="AK103">
        <f t="shared" si="125"/>
        <v>17.825442873150187</v>
      </c>
      <c r="AL103">
        <v>305.07410859735768</v>
      </c>
      <c r="AM103">
        <v>283.31127272727258</v>
      </c>
      <c r="AN103">
        <v>2.5087651288601921E-3</v>
      </c>
      <c r="AO103">
        <v>67.081076359645053</v>
      </c>
      <c r="AP103">
        <f t="shared" si="126"/>
        <v>5.0713889511122661</v>
      </c>
      <c r="AQ103">
        <v>16.560796700419889</v>
      </c>
      <c r="AR103">
        <v>22.509423636363628</v>
      </c>
      <c r="AS103">
        <v>-5.427647969420283E-5</v>
      </c>
      <c r="AT103">
        <v>78.216593831662848</v>
      </c>
      <c r="AU103">
        <v>0</v>
      </c>
      <c r="AV103">
        <v>0</v>
      </c>
      <c r="AW103">
        <f t="shared" si="127"/>
        <v>1</v>
      </c>
      <c r="AX103">
        <f t="shared" si="128"/>
        <v>0</v>
      </c>
      <c r="AY103">
        <f t="shared" si="129"/>
        <v>52515.270365135941</v>
      </c>
      <c r="AZ103" t="s">
        <v>418</v>
      </c>
      <c r="BA103">
        <v>10366.9</v>
      </c>
      <c r="BB103">
        <v>993.59653846153856</v>
      </c>
      <c r="BC103">
        <v>3431.87</v>
      </c>
      <c r="BD103">
        <f t="shared" si="130"/>
        <v>0.71047955241266758</v>
      </c>
      <c r="BE103">
        <v>-3.9894345373445681</v>
      </c>
      <c r="BF103" t="s">
        <v>864</v>
      </c>
      <c r="BG103">
        <v>10379</v>
      </c>
      <c r="BH103">
        <v>905.70019230769242</v>
      </c>
      <c r="BI103">
        <v>1314.14</v>
      </c>
      <c r="BJ103">
        <f t="shared" si="131"/>
        <v>0.31080387758709704</v>
      </c>
      <c r="BK103">
        <v>0.5</v>
      </c>
      <c r="BL103">
        <f t="shared" si="132"/>
        <v>1513.2602999210239</v>
      </c>
      <c r="BM103">
        <f t="shared" si="133"/>
        <v>17.814309328792231</v>
      </c>
      <c r="BN103">
        <f t="shared" si="134"/>
        <v>235.16358450703385</v>
      </c>
      <c r="BO103">
        <f t="shared" si="135"/>
        <v>1.4408455615517516E-2</v>
      </c>
      <c r="BP103">
        <f t="shared" si="136"/>
        <v>1.61149497009451</v>
      </c>
      <c r="BQ103">
        <f t="shared" si="137"/>
        <v>677.50111397096373</v>
      </c>
      <c r="BR103" t="s">
        <v>865</v>
      </c>
      <c r="BS103">
        <v>654.35</v>
      </c>
      <c r="BT103">
        <f t="shared" si="138"/>
        <v>654.35</v>
      </c>
      <c r="BU103">
        <f t="shared" si="139"/>
        <v>0.5020697946946292</v>
      </c>
      <c r="BV103">
        <f t="shared" si="140"/>
        <v>0.61904516238849883</v>
      </c>
      <c r="BW103">
        <f t="shared" si="141"/>
        <v>0.76245355568996787</v>
      </c>
      <c r="BX103">
        <f t="shared" si="142"/>
        <v>1.2742103854871474</v>
      </c>
      <c r="BY103">
        <f t="shared" si="143"/>
        <v>0.86853670574907105</v>
      </c>
      <c r="BZ103">
        <f t="shared" si="144"/>
        <v>0.44724756100228313</v>
      </c>
      <c r="CA103">
        <f t="shared" si="145"/>
        <v>0.55275243899771687</v>
      </c>
      <c r="CB103">
        <v>1091</v>
      </c>
      <c r="CC103">
        <v>300</v>
      </c>
      <c r="CD103">
        <v>300</v>
      </c>
      <c r="CE103">
        <v>300</v>
      </c>
      <c r="CF103">
        <v>10379</v>
      </c>
      <c r="CG103">
        <v>1240.54</v>
      </c>
      <c r="CH103">
        <v>-7.0937500000000002E-3</v>
      </c>
      <c r="CI103">
        <v>3.76</v>
      </c>
      <c r="CJ103" t="s">
        <v>421</v>
      </c>
      <c r="CK103" t="s">
        <v>421</v>
      </c>
      <c r="CL103" t="s">
        <v>421</v>
      </c>
      <c r="CM103" t="s">
        <v>421</v>
      </c>
      <c r="CN103" t="s">
        <v>421</v>
      </c>
      <c r="CO103" t="s">
        <v>421</v>
      </c>
      <c r="CP103" t="s">
        <v>421</v>
      </c>
      <c r="CQ103" t="s">
        <v>421</v>
      </c>
      <c r="CR103" t="s">
        <v>421</v>
      </c>
      <c r="CS103" t="s">
        <v>421</v>
      </c>
      <c r="CT103">
        <f t="shared" si="146"/>
        <v>1800.09</v>
      </c>
      <c r="CU103">
        <f t="shared" si="147"/>
        <v>1513.2602999210239</v>
      </c>
      <c r="CV103">
        <f t="shared" si="148"/>
        <v>0.84065813371610532</v>
      </c>
      <c r="CW103">
        <f t="shared" si="149"/>
        <v>0.16087019807208319</v>
      </c>
      <c r="CX103">
        <v>6</v>
      </c>
      <c r="CY103">
        <v>0.5</v>
      </c>
      <c r="CZ103" t="s">
        <v>422</v>
      </c>
      <c r="DA103">
        <v>2</v>
      </c>
      <c r="DB103" t="b">
        <v>0</v>
      </c>
      <c r="DC103">
        <v>1657395749.5999999</v>
      </c>
      <c r="DD103">
        <v>276.93</v>
      </c>
      <c r="DE103">
        <v>299.98899999999998</v>
      </c>
      <c r="DF103">
        <v>22.508800000000001</v>
      </c>
      <c r="DG103">
        <v>16.567399999999999</v>
      </c>
      <c r="DH103">
        <v>276.99700000000001</v>
      </c>
      <c r="DI103">
        <v>22.6098</v>
      </c>
      <c r="DJ103">
        <v>500.03300000000002</v>
      </c>
      <c r="DK103">
        <v>99.485200000000006</v>
      </c>
      <c r="DL103">
        <v>0.10001400000000001</v>
      </c>
      <c r="DM103">
        <v>27.745799999999999</v>
      </c>
      <c r="DN103">
        <v>28.063500000000001</v>
      </c>
      <c r="DO103">
        <v>999.9</v>
      </c>
      <c r="DP103">
        <v>0</v>
      </c>
      <c r="DQ103">
        <v>0</v>
      </c>
      <c r="DR103">
        <v>10008.1</v>
      </c>
      <c r="DS103">
        <v>0</v>
      </c>
      <c r="DT103">
        <v>1816.93</v>
      </c>
      <c r="DU103">
        <v>-23.058499999999999</v>
      </c>
      <c r="DV103">
        <v>283.30700000000002</v>
      </c>
      <c r="DW103">
        <v>305.04300000000001</v>
      </c>
      <c r="DX103">
        <v>5.9413799999999997</v>
      </c>
      <c r="DY103">
        <v>299.98899999999998</v>
      </c>
      <c r="DZ103">
        <v>16.567399999999999</v>
      </c>
      <c r="EA103">
        <v>2.23929</v>
      </c>
      <c r="EB103">
        <v>1.64821</v>
      </c>
      <c r="EC103">
        <v>19.246200000000002</v>
      </c>
      <c r="ED103">
        <v>14.4171</v>
      </c>
      <c r="EE103">
        <v>1800.09</v>
      </c>
      <c r="EF103">
        <v>0.97799999999999998</v>
      </c>
      <c r="EG103">
        <v>2.1999700000000001E-2</v>
      </c>
      <c r="EH103">
        <v>0</v>
      </c>
      <c r="EI103">
        <v>904.43399999999997</v>
      </c>
      <c r="EJ103">
        <v>5.0001199999999999</v>
      </c>
      <c r="EK103">
        <v>16516.099999999999</v>
      </c>
      <c r="EL103">
        <v>14418.5</v>
      </c>
      <c r="EM103">
        <v>45.625</v>
      </c>
      <c r="EN103">
        <v>47.125</v>
      </c>
      <c r="EO103">
        <v>46.75</v>
      </c>
      <c r="EP103">
        <v>46.375</v>
      </c>
      <c r="EQ103">
        <v>47.436999999999998</v>
      </c>
      <c r="ER103">
        <v>1755.6</v>
      </c>
      <c r="ES103">
        <v>39.49</v>
      </c>
      <c r="ET103">
        <v>0</v>
      </c>
      <c r="EU103">
        <v>189.29999995231631</v>
      </c>
      <c r="EV103">
        <v>0</v>
      </c>
      <c r="EW103">
        <v>905.70019230769242</v>
      </c>
      <c r="EX103">
        <v>-6.2863931654356637</v>
      </c>
      <c r="EY103">
        <v>-158.01367519912759</v>
      </c>
      <c r="EZ103">
        <v>16538.88846153846</v>
      </c>
      <c r="FA103">
        <v>15</v>
      </c>
      <c r="FB103">
        <v>1657395653.5999999</v>
      </c>
      <c r="FC103" t="s">
        <v>866</v>
      </c>
      <c r="FD103">
        <v>1657395642.5999999</v>
      </c>
      <c r="FE103">
        <v>1657395653.5999999</v>
      </c>
      <c r="FF103">
        <v>102</v>
      </c>
      <c r="FG103">
        <v>-0.28499999999999998</v>
      </c>
      <c r="FH103">
        <v>-7.0000000000000001E-3</v>
      </c>
      <c r="FI103">
        <v>-6.7000000000000004E-2</v>
      </c>
      <c r="FJ103">
        <v>-0.10100000000000001</v>
      </c>
      <c r="FK103">
        <v>300</v>
      </c>
      <c r="FL103">
        <v>15</v>
      </c>
      <c r="FM103">
        <v>0.09</v>
      </c>
      <c r="FN103">
        <v>0.01</v>
      </c>
      <c r="FO103">
        <v>-23.1910825</v>
      </c>
      <c r="FP103">
        <v>0.81507129455912819</v>
      </c>
      <c r="FQ103">
        <v>8.5261025350097552E-2</v>
      </c>
      <c r="FR103">
        <v>0</v>
      </c>
      <c r="FS103">
        <v>5.9945442499999997</v>
      </c>
      <c r="FT103">
        <v>-0.54095786116322664</v>
      </c>
      <c r="FU103">
        <v>6.0675348366840839E-2</v>
      </c>
      <c r="FV103">
        <v>0</v>
      </c>
      <c r="FW103">
        <v>0</v>
      </c>
      <c r="FX103">
        <v>2</v>
      </c>
      <c r="FY103" t="s">
        <v>493</v>
      </c>
      <c r="FZ103">
        <v>2.9313500000000001</v>
      </c>
      <c r="GA103">
        <v>2.7030099999999999</v>
      </c>
      <c r="GB103">
        <v>7.2081300000000001E-2</v>
      </c>
      <c r="GC103">
        <v>7.7612399999999998E-2</v>
      </c>
      <c r="GD103">
        <v>0.109483</v>
      </c>
      <c r="GE103">
        <v>8.7478200000000006E-2</v>
      </c>
      <c r="GF103">
        <v>32567.200000000001</v>
      </c>
      <c r="GG103">
        <v>17857.7</v>
      </c>
      <c r="GH103">
        <v>31530.799999999999</v>
      </c>
      <c r="GI103">
        <v>21057.3</v>
      </c>
      <c r="GJ103">
        <v>38024.6</v>
      </c>
      <c r="GK103">
        <v>32703.5</v>
      </c>
      <c r="GL103">
        <v>47697</v>
      </c>
      <c r="GM103">
        <v>40290.9</v>
      </c>
      <c r="GN103">
        <v>1.91753</v>
      </c>
      <c r="GO103">
        <v>1.8863300000000001</v>
      </c>
      <c r="GP103">
        <v>3.6202400000000003E-2</v>
      </c>
      <c r="GQ103">
        <v>0</v>
      </c>
      <c r="GR103">
        <v>27.472200000000001</v>
      </c>
      <c r="GS103">
        <v>999.9</v>
      </c>
      <c r="GT103">
        <v>57.5</v>
      </c>
      <c r="GU103">
        <v>37.4</v>
      </c>
      <c r="GV103">
        <v>37.244500000000002</v>
      </c>
      <c r="GW103">
        <v>61.529200000000003</v>
      </c>
      <c r="GX103">
        <v>19.110600000000002</v>
      </c>
      <c r="GY103">
        <v>1</v>
      </c>
      <c r="GZ103">
        <v>0.65208100000000002</v>
      </c>
      <c r="HA103">
        <v>5.31088</v>
      </c>
      <c r="HB103">
        <v>20.063400000000001</v>
      </c>
      <c r="HC103">
        <v>5.1975199999999999</v>
      </c>
      <c r="HD103">
        <v>11.950100000000001</v>
      </c>
      <c r="HE103">
        <v>4.9952500000000004</v>
      </c>
      <c r="HF103">
        <v>3.2909999999999999</v>
      </c>
      <c r="HG103">
        <v>9999</v>
      </c>
      <c r="HH103">
        <v>9999</v>
      </c>
      <c r="HI103">
        <v>9999</v>
      </c>
      <c r="HJ103">
        <v>999.9</v>
      </c>
      <c r="HK103">
        <v>1.87561</v>
      </c>
      <c r="HL103">
        <v>1.8745400000000001</v>
      </c>
      <c r="HM103">
        <v>1.87496</v>
      </c>
      <c r="HN103">
        <v>1.87866</v>
      </c>
      <c r="HO103">
        <v>1.87225</v>
      </c>
      <c r="HP103">
        <v>1.86988</v>
      </c>
      <c r="HQ103">
        <v>1.87198</v>
      </c>
      <c r="HR103">
        <v>1.87517</v>
      </c>
      <c r="HS103">
        <v>0</v>
      </c>
      <c r="HT103">
        <v>0</v>
      </c>
      <c r="HU103">
        <v>0</v>
      </c>
      <c r="HV103">
        <v>0</v>
      </c>
      <c r="HW103" t="s">
        <v>425</v>
      </c>
      <c r="HX103" t="s">
        <v>426</v>
      </c>
      <c r="HY103" t="s">
        <v>427</v>
      </c>
      <c r="HZ103" t="s">
        <v>427</v>
      </c>
      <c r="IA103" t="s">
        <v>427</v>
      </c>
      <c r="IB103" t="s">
        <v>427</v>
      </c>
      <c r="IC103">
        <v>0</v>
      </c>
      <c r="ID103">
        <v>100</v>
      </c>
      <c r="IE103">
        <v>100</v>
      </c>
      <c r="IF103">
        <v>-6.7000000000000004E-2</v>
      </c>
      <c r="IG103">
        <v>-0.10100000000000001</v>
      </c>
      <c r="IH103">
        <v>-6.6649999999981446E-2</v>
      </c>
      <c r="II103">
        <v>0</v>
      </c>
      <c r="IJ103">
        <v>0</v>
      </c>
      <c r="IK103">
        <v>0</v>
      </c>
      <c r="IL103">
        <v>-0.1010250000000017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1.8</v>
      </c>
      <c r="IU103">
        <v>1.6</v>
      </c>
      <c r="IV103">
        <v>0.78979500000000002</v>
      </c>
      <c r="IW103">
        <v>2.4084500000000002</v>
      </c>
      <c r="IX103">
        <v>1.5490699999999999</v>
      </c>
      <c r="IY103">
        <v>2.3022499999999999</v>
      </c>
      <c r="IZ103">
        <v>1.5918000000000001</v>
      </c>
      <c r="JA103">
        <v>2.3071299999999999</v>
      </c>
      <c r="JB103">
        <v>39.9437</v>
      </c>
      <c r="JC103">
        <v>24.096299999999999</v>
      </c>
      <c r="JD103">
        <v>18</v>
      </c>
      <c r="JE103">
        <v>513.31299999999999</v>
      </c>
      <c r="JF103">
        <v>468.90699999999998</v>
      </c>
      <c r="JG103">
        <v>20.620699999999999</v>
      </c>
      <c r="JH103">
        <v>34.9998</v>
      </c>
      <c r="JI103">
        <v>30.0001</v>
      </c>
      <c r="JJ103">
        <v>35.227400000000003</v>
      </c>
      <c r="JK103">
        <v>35.257399999999997</v>
      </c>
      <c r="JL103">
        <v>15.844900000000001</v>
      </c>
      <c r="JM103">
        <v>56.074199999999998</v>
      </c>
      <c r="JN103">
        <v>0</v>
      </c>
      <c r="JO103">
        <v>20.5686</v>
      </c>
      <c r="JP103">
        <v>300</v>
      </c>
      <c r="JQ103">
        <v>16.548999999999999</v>
      </c>
      <c r="JR103">
        <v>99.0595</v>
      </c>
      <c r="JS103">
        <v>98.504499999999993</v>
      </c>
    </row>
    <row r="104" spans="1:279" x14ac:dyDescent="0.25">
      <c r="A104">
        <v>88</v>
      </c>
      <c r="B104">
        <v>1657395908.0999999</v>
      </c>
      <c r="C104">
        <v>18653.5</v>
      </c>
      <c r="D104" t="s">
        <v>867</v>
      </c>
      <c r="E104" t="s">
        <v>868</v>
      </c>
      <c r="F104" t="s">
        <v>413</v>
      </c>
      <c r="G104" t="s">
        <v>414</v>
      </c>
      <c r="H104" t="s">
        <v>857</v>
      </c>
      <c r="I104" t="s">
        <v>31</v>
      </c>
      <c r="J104" t="s">
        <v>858</v>
      </c>
      <c r="K104">
        <v>1657395908.0999999</v>
      </c>
      <c r="L104">
        <f t="shared" si="100"/>
        <v>5.4553888493722473E-3</v>
      </c>
      <c r="M104">
        <f t="shared" si="101"/>
        <v>5.4553888493722473</v>
      </c>
      <c r="N104">
        <f t="shared" si="102"/>
        <v>9.8627737310539949</v>
      </c>
      <c r="O104">
        <f t="shared" si="103"/>
        <v>186.94200000000001</v>
      </c>
      <c r="P104">
        <f t="shared" si="104"/>
        <v>132.919072794914</v>
      </c>
      <c r="Q104">
        <f t="shared" si="105"/>
        <v>13.235487413084103</v>
      </c>
      <c r="R104">
        <f t="shared" si="106"/>
        <v>18.614849140532403</v>
      </c>
      <c r="S104">
        <f t="shared" si="107"/>
        <v>0.33521767935443897</v>
      </c>
      <c r="T104">
        <f t="shared" si="108"/>
        <v>2.9232938104881168</v>
      </c>
      <c r="U104">
        <f t="shared" si="109"/>
        <v>0.31523277221587226</v>
      </c>
      <c r="V104">
        <f t="shared" si="110"/>
        <v>0.19871668477416624</v>
      </c>
      <c r="W104">
        <f t="shared" si="111"/>
        <v>289.54731884755847</v>
      </c>
      <c r="X104">
        <f t="shared" si="112"/>
        <v>27.590768657431926</v>
      </c>
      <c r="Y104">
        <f t="shared" si="113"/>
        <v>28.022200000000002</v>
      </c>
      <c r="Z104">
        <f t="shared" si="114"/>
        <v>3.7997536729482184</v>
      </c>
      <c r="AA104">
        <f t="shared" si="115"/>
        <v>58.407401802637928</v>
      </c>
      <c r="AB104">
        <f t="shared" si="116"/>
        <v>2.1277996749221404</v>
      </c>
      <c r="AC104">
        <f t="shared" si="117"/>
        <v>3.6430308646703748</v>
      </c>
      <c r="AD104">
        <f t="shared" si="118"/>
        <v>1.671953998026078</v>
      </c>
      <c r="AE104">
        <f t="shared" si="119"/>
        <v>-240.58264825731609</v>
      </c>
      <c r="AF104">
        <f t="shared" si="120"/>
        <v>-113.5827638870833</v>
      </c>
      <c r="AG104">
        <f t="shared" si="121"/>
        <v>-8.4408614793724013</v>
      </c>
      <c r="AH104">
        <f t="shared" si="122"/>
        <v>-73.058954776213341</v>
      </c>
      <c r="AI104">
        <f t="shared" si="123"/>
        <v>9.8627737310539949</v>
      </c>
      <c r="AJ104">
        <f t="shared" si="124"/>
        <v>5.4553888493722473</v>
      </c>
      <c r="AK104">
        <f t="shared" si="125"/>
        <v>9.8401629739173107</v>
      </c>
      <c r="AL104">
        <v>203.01856904305791</v>
      </c>
      <c r="AM104">
        <v>191.030496969697</v>
      </c>
      <c r="AN104">
        <v>-5.0351377187455212E-5</v>
      </c>
      <c r="AO104">
        <v>67.035410290820678</v>
      </c>
      <c r="AP104">
        <f t="shared" si="126"/>
        <v>5.3787877756207827</v>
      </c>
      <c r="AQ104">
        <v>14.969513446703781</v>
      </c>
      <c r="AR104">
        <v>21.377035151515159</v>
      </c>
      <c r="AS104">
        <v>-1.456037020398882E-2</v>
      </c>
      <c r="AT104">
        <v>78.067377316728923</v>
      </c>
      <c r="AU104">
        <v>0</v>
      </c>
      <c r="AV104">
        <v>0</v>
      </c>
      <c r="AW104">
        <f t="shared" si="127"/>
        <v>1</v>
      </c>
      <c r="AX104">
        <f t="shared" si="128"/>
        <v>0</v>
      </c>
      <c r="AY104">
        <f t="shared" si="129"/>
        <v>52632.28048681662</v>
      </c>
      <c r="AZ104" t="s">
        <v>418</v>
      </c>
      <c r="BA104">
        <v>10366.9</v>
      </c>
      <c r="BB104">
        <v>993.59653846153856</v>
      </c>
      <c r="BC104">
        <v>3431.87</v>
      </c>
      <c r="BD104">
        <f t="shared" si="130"/>
        <v>0.71047955241266758</v>
      </c>
      <c r="BE104">
        <v>-3.9894345373445681</v>
      </c>
      <c r="BF104" t="s">
        <v>869</v>
      </c>
      <c r="BG104">
        <v>10377.700000000001</v>
      </c>
      <c r="BH104">
        <v>869.46723076923092</v>
      </c>
      <c r="BI104">
        <v>1199.19</v>
      </c>
      <c r="BJ104">
        <f t="shared" si="131"/>
        <v>0.27495456869284196</v>
      </c>
      <c r="BK104">
        <v>0.5</v>
      </c>
      <c r="BL104">
        <f t="shared" si="132"/>
        <v>1513.0838999210146</v>
      </c>
      <c r="BM104">
        <f t="shared" si="133"/>
        <v>9.8627737310539949</v>
      </c>
      <c r="BN104">
        <f t="shared" si="134"/>
        <v>208.01466554943289</v>
      </c>
      <c r="BO104">
        <f t="shared" si="135"/>
        <v>9.1549505411574802E-3</v>
      </c>
      <c r="BP104">
        <f t="shared" si="136"/>
        <v>1.8618233974599518</v>
      </c>
      <c r="BQ104">
        <f t="shared" si="137"/>
        <v>645.59670795704494</v>
      </c>
      <c r="BR104" t="s">
        <v>870</v>
      </c>
      <c r="BS104">
        <v>646.65</v>
      </c>
      <c r="BT104">
        <f t="shared" si="138"/>
        <v>646.65</v>
      </c>
      <c r="BU104">
        <f t="shared" si="139"/>
        <v>0.46076101368423694</v>
      </c>
      <c r="BV104">
        <f t="shared" si="140"/>
        <v>0.59674008982294324</v>
      </c>
      <c r="BW104">
        <f t="shared" si="141"/>
        <v>0.80161710744573145</v>
      </c>
      <c r="BX104">
        <f t="shared" si="142"/>
        <v>1.6037609696507109</v>
      </c>
      <c r="BY104">
        <f t="shared" si="143"/>
        <v>0.91568072048459248</v>
      </c>
      <c r="BZ104">
        <f t="shared" si="144"/>
        <v>0.44381428698883862</v>
      </c>
      <c r="CA104">
        <f t="shared" si="145"/>
        <v>0.55618571301116138</v>
      </c>
      <c r="CB104">
        <v>1093</v>
      </c>
      <c r="CC104">
        <v>300</v>
      </c>
      <c r="CD104">
        <v>300</v>
      </c>
      <c r="CE104">
        <v>300</v>
      </c>
      <c r="CF104">
        <v>10377.700000000001</v>
      </c>
      <c r="CG104">
        <v>1140.82</v>
      </c>
      <c r="CH104">
        <v>-7.0928900000000001E-3</v>
      </c>
      <c r="CI104">
        <v>4.32</v>
      </c>
      <c r="CJ104" t="s">
        <v>421</v>
      </c>
      <c r="CK104" t="s">
        <v>421</v>
      </c>
      <c r="CL104" t="s">
        <v>421</v>
      </c>
      <c r="CM104" t="s">
        <v>421</v>
      </c>
      <c r="CN104" t="s">
        <v>421</v>
      </c>
      <c r="CO104" t="s">
        <v>421</v>
      </c>
      <c r="CP104" t="s">
        <v>421</v>
      </c>
      <c r="CQ104" t="s">
        <v>421</v>
      </c>
      <c r="CR104" t="s">
        <v>421</v>
      </c>
      <c r="CS104" t="s">
        <v>421</v>
      </c>
      <c r="CT104">
        <f t="shared" si="146"/>
        <v>1799.88</v>
      </c>
      <c r="CU104">
        <f t="shared" si="147"/>
        <v>1513.0838999210146</v>
      </c>
      <c r="CV104">
        <f t="shared" si="148"/>
        <v>0.8406582105034861</v>
      </c>
      <c r="CW104">
        <f t="shared" si="149"/>
        <v>0.16087034627172836</v>
      </c>
      <c r="CX104">
        <v>6</v>
      </c>
      <c r="CY104">
        <v>0.5</v>
      </c>
      <c r="CZ104" t="s">
        <v>422</v>
      </c>
      <c r="DA104">
        <v>2</v>
      </c>
      <c r="DB104" t="b">
        <v>0</v>
      </c>
      <c r="DC104">
        <v>1657395908.0999999</v>
      </c>
      <c r="DD104">
        <v>186.94200000000001</v>
      </c>
      <c r="DE104">
        <v>200.00200000000001</v>
      </c>
      <c r="DF104">
        <v>21.3687</v>
      </c>
      <c r="DG104">
        <v>14.9617</v>
      </c>
      <c r="DH104">
        <v>187.12</v>
      </c>
      <c r="DI104">
        <v>21.448699999999999</v>
      </c>
      <c r="DJ104">
        <v>499.96699999999998</v>
      </c>
      <c r="DK104">
        <v>99.475700000000003</v>
      </c>
      <c r="DL104">
        <v>9.9832199999999996E-2</v>
      </c>
      <c r="DM104">
        <v>27.301500000000001</v>
      </c>
      <c r="DN104">
        <v>28.022200000000002</v>
      </c>
      <c r="DO104">
        <v>999.9</v>
      </c>
      <c r="DP104">
        <v>0</v>
      </c>
      <c r="DQ104">
        <v>0</v>
      </c>
      <c r="DR104">
        <v>10016.9</v>
      </c>
      <c r="DS104">
        <v>0</v>
      </c>
      <c r="DT104">
        <v>629.11699999999996</v>
      </c>
      <c r="DU104">
        <v>-13.059900000000001</v>
      </c>
      <c r="DV104">
        <v>191.024</v>
      </c>
      <c r="DW104">
        <v>203.04</v>
      </c>
      <c r="DX104">
        <v>6.4070400000000003</v>
      </c>
      <c r="DY104">
        <v>200.00200000000001</v>
      </c>
      <c r="DZ104">
        <v>14.9617</v>
      </c>
      <c r="EA104">
        <v>2.1256699999999999</v>
      </c>
      <c r="EB104">
        <v>1.4883200000000001</v>
      </c>
      <c r="EC104">
        <v>18.412800000000001</v>
      </c>
      <c r="ED104">
        <v>12.848699999999999</v>
      </c>
      <c r="EE104">
        <v>1799.88</v>
      </c>
      <c r="EF104">
        <v>0.97799999999999998</v>
      </c>
      <c r="EG104">
        <v>2.1999700000000001E-2</v>
      </c>
      <c r="EH104">
        <v>0</v>
      </c>
      <c r="EI104">
        <v>869.50699999999995</v>
      </c>
      <c r="EJ104">
        <v>5.0001199999999999</v>
      </c>
      <c r="EK104">
        <v>15479.8</v>
      </c>
      <c r="EL104">
        <v>14416.8</v>
      </c>
      <c r="EM104">
        <v>45.75</v>
      </c>
      <c r="EN104">
        <v>47.375</v>
      </c>
      <c r="EO104">
        <v>46.811999999999998</v>
      </c>
      <c r="EP104">
        <v>46.625</v>
      </c>
      <c r="EQ104">
        <v>47.5</v>
      </c>
      <c r="ER104">
        <v>1755.39</v>
      </c>
      <c r="ES104">
        <v>39.49</v>
      </c>
      <c r="ET104">
        <v>0</v>
      </c>
      <c r="EU104">
        <v>157.5999999046326</v>
      </c>
      <c r="EV104">
        <v>0</v>
      </c>
      <c r="EW104">
        <v>869.46723076923092</v>
      </c>
      <c r="EX104">
        <v>-1.5872820547270901</v>
      </c>
      <c r="EY104">
        <v>-457.16239262570139</v>
      </c>
      <c r="EZ104">
        <v>15508.48461538461</v>
      </c>
      <c r="FA104">
        <v>15</v>
      </c>
      <c r="FB104">
        <v>1657395830.5999999</v>
      </c>
      <c r="FC104" t="s">
        <v>871</v>
      </c>
      <c r="FD104">
        <v>1657395823.5999999</v>
      </c>
      <c r="FE104">
        <v>1657395830.5999999</v>
      </c>
      <c r="FF104">
        <v>103</v>
      </c>
      <c r="FG104">
        <v>-0.111</v>
      </c>
      <c r="FH104">
        <v>2.1000000000000001E-2</v>
      </c>
      <c r="FI104">
        <v>-0.17799999999999999</v>
      </c>
      <c r="FJ104">
        <v>-0.08</v>
      </c>
      <c r="FK104">
        <v>200</v>
      </c>
      <c r="FL104">
        <v>17</v>
      </c>
      <c r="FM104">
        <v>0.1</v>
      </c>
      <c r="FN104">
        <v>0.02</v>
      </c>
      <c r="FO104">
        <v>-13.078279999999999</v>
      </c>
      <c r="FP104">
        <v>0.28356022514069729</v>
      </c>
      <c r="FQ104">
        <v>3.7008297718214372E-2</v>
      </c>
      <c r="FR104">
        <v>1</v>
      </c>
      <c r="FS104">
        <v>6.4766932500000012</v>
      </c>
      <c r="FT104">
        <v>-6.2584277673559452E-2</v>
      </c>
      <c r="FU104">
        <v>3.2774226336215767E-2</v>
      </c>
      <c r="FV104">
        <v>1</v>
      </c>
      <c r="FW104">
        <v>2</v>
      </c>
      <c r="FX104">
        <v>2</v>
      </c>
      <c r="FY104" t="s">
        <v>424</v>
      </c>
      <c r="FZ104">
        <v>2.9310900000000002</v>
      </c>
      <c r="GA104">
        <v>2.7029000000000001</v>
      </c>
      <c r="GB104">
        <v>5.1074000000000001E-2</v>
      </c>
      <c r="GC104">
        <v>5.4726900000000002E-2</v>
      </c>
      <c r="GD104">
        <v>0.105405</v>
      </c>
      <c r="GE104">
        <v>8.1245600000000001E-2</v>
      </c>
      <c r="GF104">
        <v>33297.1</v>
      </c>
      <c r="GG104">
        <v>18297.2</v>
      </c>
      <c r="GH104">
        <v>31524.7</v>
      </c>
      <c r="GI104">
        <v>21053.8</v>
      </c>
      <c r="GJ104">
        <v>38191.800000000003</v>
      </c>
      <c r="GK104">
        <v>32921.199999999997</v>
      </c>
      <c r="GL104">
        <v>47688.2</v>
      </c>
      <c r="GM104">
        <v>40284.5</v>
      </c>
      <c r="GN104">
        <v>1.9172</v>
      </c>
      <c r="GO104">
        <v>1.88005</v>
      </c>
      <c r="GP104">
        <v>2.70456E-2</v>
      </c>
      <c r="GQ104">
        <v>0</v>
      </c>
      <c r="GR104">
        <v>27.580500000000001</v>
      </c>
      <c r="GS104">
        <v>999.9</v>
      </c>
      <c r="GT104">
        <v>57.9</v>
      </c>
      <c r="GU104">
        <v>37.4</v>
      </c>
      <c r="GV104">
        <v>37.505499999999998</v>
      </c>
      <c r="GW104">
        <v>61.379300000000001</v>
      </c>
      <c r="GX104">
        <v>19.499199999999998</v>
      </c>
      <c r="GY104">
        <v>1</v>
      </c>
      <c r="GZ104">
        <v>0.66911100000000001</v>
      </c>
      <c r="HA104">
        <v>6.6158599999999996</v>
      </c>
      <c r="HB104">
        <v>20.018599999999999</v>
      </c>
      <c r="HC104">
        <v>5.1975199999999999</v>
      </c>
      <c r="HD104">
        <v>11.950100000000001</v>
      </c>
      <c r="HE104">
        <v>4.99505</v>
      </c>
      <c r="HF104">
        <v>3.2909999999999999</v>
      </c>
      <c r="HG104">
        <v>9999</v>
      </c>
      <c r="HH104">
        <v>9999</v>
      </c>
      <c r="HI104">
        <v>9999</v>
      </c>
      <c r="HJ104">
        <v>999.9</v>
      </c>
      <c r="HK104">
        <v>1.8756299999999999</v>
      </c>
      <c r="HL104">
        <v>1.87456</v>
      </c>
      <c r="HM104">
        <v>1.8749499999999999</v>
      </c>
      <c r="HN104">
        <v>1.87866</v>
      </c>
      <c r="HO104">
        <v>1.87225</v>
      </c>
      <c r="HP104">
        <v>1.8698399999999999</v>
      </c>
      <c r="HQ104">
        <v>1.87202</v>
      </c>
      <c r="HR104">
        <v>1.8752</v>
      </c>
      <c r="HS104">
        <v>0</v>
      </c>
      <c r="HT104">
        <v>0</v>
      </c>
      <c r="HU104">
        <v>0</v>
      </c>
      <c r="HV104">
        <v>0</v>
      </c>
      <c r="HW104" t="s">
        <v>425</v>
      </c>
      <c r="HX104" t="s">
        <v>426</v>
      </c>
      <c r="HY104" t="s">
        <v>427</v>
      </c>
      <c r="HZ104" t="s">
        <v>427</v>
      </c>
      <c r="IA104" t="s">
        <v>427</v>
      </c>
      <c r="IB104" t="s">
        <v>427</v>
      </c>
      <c r="IC104">
        <v>0</v>
      </c>
      <c r="ID104">
        <v>100</v>
      </c>
      <c r="IE104">
        <v>100</v>
      </c>
      <c r="IF104">
        <v>-0.17799999999999999</v>
      </c>
      <c r="IG104">
        <v>-0.08</v>
      </c>
      <c r="IH104">
        <v>-0.17775000000000321</v>
      </c>
      <c r="II104">
        <v>0</v>
      </c>
      <c r="IJ104">
        <v>0</v>
      </c>
      <c r="IK104">
        <v>0</v>
      </c>
      <c r="IL104">
        <v>-7.9985000000000639E-2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1.4</v>
      </c>
      <c r="IU104">
        <v>1.3</v>
      </c>
      <c r="IV104">
        <v>0.57128900000000005</v>
      </c>
      <c r="IW104">
        <v>2.4145500000000002</v>
      </c>
      <c r="IX104">
        <v>1.5490699999999999</v>
      </c>
      <c r="IY104">
        <v>2.3034699999999999</v>
      </c>
      <c r="IZ104">
        <v>1.5918000000000001</v>
      </c>
      <c r="JA104">
        <v>2.32056</v>
      </c>
      <c r="JB104">
        <v>40.019399999999997</v>
      </c>
      <c r="JC104">
        <v>24.078700000000001</v>
      </c>
      <c r="JD104">
        <v>18</v>
      </c>
      <c r="JE104">
        <v>513.60400000000004</v>
      </c>
      <c r="JF104">
        <v>465.09300000000002</v>
      </c>
      <c r="JG104">
        <v>19.103999999999999</v>
      </c>
      <c r="JH104">
        <v>35.136899999999997</v>
      </c>
      <c r="JI104">
        <v>30.001000000000001</v>
      </c>
      <c r="JJ104">
        <v>35.294499999999999</v>
      </c>
      <c r="JK104">
        <v>35.317100000000003</v>
      </c>
      <c r="JL104">
        <v>11.484999999999999</v>
      </c>
      <c r="JM104">
        <v>60.626100000000001</v>
      </c>
      <c r="JN104">
        <v>0</v>
      </c>
      <c r="JO104">
        <v>19.060500000000001</v>
      </c>
      <c r="JP104">
        <v>200</v>
      </c>
      <c r="JQ104">
        <v>14.8688</v>
      </c>
      <c r="JR104">
        <v>99.040800000000004</v>
      </c>
      <c r="JS104">
        <v>98.488600000000005</v>
      </c>
    </row>
    <row r="105" spans="1:279" x14ac:dyDescent="0.25">
      <c r="A105">
        <v>89</v>
      </c>
      <c r="B105">
        <v>1657396009.0999999</v>
      </c>
      <c r="C105">
        <v>18754.5</v>
      </c>
      <c r="D105" t="s">
        <v>872</v>
      </c>
      <c r="E105" t="s">
        <v>873</v>
      </c>
      <c r="F105" t="s">
        <v>413</v>
      </c>
      <c r="G105" t="s">
        <v>414</v>
      </c>
      <c r="H105" t="s">
        <v>857</v>
      </c>
      <c r="I105" t="s">
        <v>31</v>
      </c>
      <c r="J105" t="s">
        <v>858</v>
      </c>
      <c r="K105">
        <v>1657396009.0999999</v>
      </c>
      <c r="L105">
        <f t="shared" si="100"/>
        <v>3.9928764343022454E-3</v>
      </c>
      <c r="M105">
        <f t="shared" si="101"/>
        <v>3.9928764343022451</v>
      </c>
      <c r="N105">
        <f t="shared" si="102"/>
        <v>6.1528939660645738</v>
      </c>
      <c r="O105">
        <f t="shared" si="103"/>
        <v>141.952</v>
      </c>
      <c r="P105">
        <f t="shared" si="104"/>
        <v>96.102717872699131</v>
      </c>
      <c r="Q105">
        <f t="shared" si="105"/>
        <v>9.568820666894343</v>
      </c>
      <c r="R105">
        <f t="shared" si="106"/>
        <v>14.133973121408001</v>
      </c>
      <c r="S105">
        <f t="shared" si="107"/>
        <v>0.24033650704865359</v>
      </c>
      <c r="T105">
        <f t="shared" si="108"/>
        <v>2.918238228426552</v>
      </c>
      <c r="U105">
        <f t="shared" si="109"/>
        <v>0.22985683504597798</v>
      </c>
      <c r="V105">
        <f t="shared" si="110"/>
        <v>0.14456399740775958</v>
      </c>
      <c r="W105">
        <f t="shared" si="111"/>
        <v>289.59519884758384</v>
      </c>
      <c r="X105">
        <f t="shared" si="112"/>
        <v>27.900494520060185</v>
      </c>
      <c r="Y105">
        <f t="shared" si="113"/>
        <v>28.039899999999999</v>
      </c>
      <c r="Z105">
        <f t="shared" si="114"/>
        <v>3.8036755633028383</v>
      </c>
      <c r="AA105">
        <f t="shared" si="115"/>
        <v>58.594878717094758</v>
      </c>
      <c r="AB105">
        <f t="shared" si="116"/>
        <v>2.1255523318203999</v>
      </c>
      <c r="AC105">
        <f t="shared" si="117"/>
        <v>3.6275394340909881</v>
      </c>
      <c r="AD105">
        <f t="shared" si="118"/>
        <v>1.6781232314824384</v>
      </c>
      <c r="AE105">
        <f t="shared" si="119"/>
        <v>-176.08585075272902</v>
      </c>
      <c r="AF105">
        <f t="shared" si="120"/>
        <v>-127.60878895576313</v>
      </c>
      <c r="AG105">
        <f t="shared" si="121"/>
        <v>-9.4970264055261033</v>
      </c>
      <c r="AH105">
        <f t="shared" si="122"/>
        <v>-23.596467266434431</v>
      </c>
      <c r="AI105">
        <f t="shared" si="123"/>
        <v>6.1528939660645738</v>
      </c>
      <c r="AJ105">
        <f t="shared" si="124"/>
        <v>3.9928764343022451</v>
      </c>
      <c r="AK105">
        <f t="shared" si="125"/>
        <v>6.2142622043053599</v>
      </c>
      <c r="AL105">
        <v>152.57597912140761</v>
      </c>
      <c r="AM105">
        <v>144.99105454545449</v>
      </c>
      <c r="AN105">
        <v>3.8772514046574288E-4</v>
      </c>
      <c r="AO105">
        <v>67.035410290820678</v>
      </c>
      <c r="AP105">
        <f t="shared" si="126"/>
        <v>3.9999711498828185</v>
      </c>
      <c r="AQ105">
        <v>16.654377050740489</v>
      </c>
      <c r="AR105">
        <v>21.349742424242422</v>
      </c>
      <c r="AS105">
        <v>2.8232879673192217E-4</v>
      </c>
      <c r="AT105">
        <v>78.067377316728923</v>
      </c>
      <c r="AU105">
        <v>0</v>
      </c>
      <c r="AV105">
        <v>0</v>
      </c>
      <c r="AW105">
        <f t="shared" si="127"/>
        <v>1</v>
      </c>
      <c r="AX105">
        <f t="shared" si="128"/>
        <v>0</v>
      </c>
      <c r="AY105">
        <f t="shared" si="129"/>
        <v>52499.328252372157</v>
      </c>
      <c r="AZ105" t="s">
        <v>418</v>
      </c>
      <c r="BA105">
        <v>10366.9</v>
      </c>
      <c r="BB105">
        <v>993.59653846153856</v>
      </c>
      <c r="BC105">
        <v>3431.87</v>
      </c>
      <c r="BD105">
        <f t="shared" si="130"/>
        <v>0.71047955241266758</v>
      </c>
      <c r="BE105">
        <v>-3.9894345373445681</v>
      </c>
      <c r="BF105" t="s">
        <v>874</v>
      </c>
      <c r="BG105">
        <v>10376.700000000001</v>
      </c>
      <c r="BH105">
        <v>862.85949999999991</v>
      </c>
      <c r="BI105">
        <v>1157.23</v>
      </c>
      <c r="BJ105">
        <f t="shared" si="131"/>
        <v>0.25437510261572904</v>
      </c>
      <c r="BK105">
        <v>0.5</v>
      </c>
      <c r="BL105">
        <f t="shared" si="132"/>
        <v>1513.3358999210279</v>
      </c>
      <c r="BM105">
        <f t="shared" si="133"/>
        <v>6.1528939660645738</v>
      </c>
      <c r="BN105">
        <f t="shared" si="134"/>
        <v>192.47748741723908</v>
      </c>
      <c r="BO105">
        <f t="shared" si="135"/>
        <v>6.7019678208508834E-3</v>
      </c>
      <c r="BP105">
        <f t="shared" si="136"/>
        <v>1.9655902456728567</v>
      </c>
      <c r="BQ105">
        <f t="shared" si="137"/>
        <v>633.23568297645159</v>
      </c>
      <c r="BR105" t="s">
        <v>875</v>
      </c>
      <c r="BS105">
        <v>647.49</v>
      </c>
      <c r="BT105">
        <f t="shared" si="138"/>
        <v>647.49</v>
      </c>
      <c r="BU105">
        <f t="shared" si="139"/>
        <v>0.44048287721541957</v>
      </c>
      <c r="BV105">
        <f t="shared" si="140"/>
        <v>0.57749146623768999</v>
      </c>
      <c r="BW105">
        <f t="shared" si="141"/>
        <v>0.81692872380925008</v>
      </c>
      <c r="BX105">
        <f t="shared" si="142"/>
        <v>1.7989627380143722</v>
      </c>
      <c r="BY105">
        <f t="shared" si="143"/>
        <v>0.93288961877343535</v>
      </c>
      <c r="BZ105">
        <f t="shared" si="144"/>
        <v>0.43334975100145728</v>
      </c>
      <c r="CA105">
        <f t="shared" si="145"/>
        <v>0.56665024899854277</v>
      </c>
      <c r="CB105">
        <v>1095</v>
      </c>
      <c r="CC105">
        <v>300</v>
      </c>
      <c r="CD105">
        <v>300</v>
      </c>
      <c r="CE105">
        <v>300</v>
      </c>
      <c r="CF105">
        <v>10376.700000000001</v>
      </c>
      <c r="CG105">
        <v>1105.29</v>
      </c>
      <c r="CH105">
        <v>-7.0917000000000003E-3</v>
      </c>
      <c r="CI105">
        <v>3.34</v>
      </c>
      <c r="CJ105" t="s">
        <v>421</v>
      </c>
      <c r="CK105" t="s">
        <v>421</v>
      </c>
      <c r="CL105" t="s">
        <v>421</v>
      </c>
      <c r="CM105" t="s">
        <v>421</v>
      </c>
      <c r="CN105" t="s">
        <v>421</v>
      </c>
      <c r="CO105" t="s">
        <v>421</v>
      </c>
      <c r="CP105" t="s">
        <v>421</v>
      </c>
      <c r="CQ105" t="s">
        <v>421</v>
      </c>
      <c r="CR105" t="s">
        <v>421</v>
      </c>
      <c r="CS105" t="s">
        <v>421</v>
      </c>
      <c r="CT105">
        <f t="shared" si="146"/>
        <v>1800.18</v>
      </c>
      <c r="CU105">
        <f t="shared" si="147"/>
        <v>1513.3358999210279</v>
      </c>
      <c r="CV105">
        <f t="shared" si="148"/>
        <v>0.84065810081271197</v>
      </c>
      <c r="CW105">
        <f t="shared" si="149"/>
        <v>0.16087013456853416</v>
      </c>
      <c r="CX105">
        <v>6</v>
      </c>
      <c r="CY105">
        <v>0.5</v>
      </c>
      <c r="CZ105" t="s">
        <v>422</v>
      </c>
      <c r="DA105">
        <v>2</v>
      </c>
      <c r="DB105" t="b">
        <v>0</v>
      </c>
      <c r="DC105">
        <v>1657396009.0999999</v>
      </c>
      <c r="DD105">
        <v>141.952</v>
      </c>
      <c r="DE105">
        <v>150.01499999999999</v>
      </c>
      <c r="DF105">
        <v>21.3476</v>
      </c>
      <c r="DG105">
        <v>16.658799999999999</v>
      </c>
      <c r="DH105">
        <v>142.078</v>
      </c>
      <c r="DI105">
        <v>21.430599999999998</v>
      </c>
      <c r="DJ105">
        <v>500.03899999999999</v>
      </c>
      <c r="DK105">
        <v>99.468500000000006</v>
      </c>
      <c r="DL105">
        <v>0.100179</v>
      </c>
      <c r="DM105">
        <v>27.2288</v>
      </c>
      <c r="DN105">
        <v>28.039899999999999</v>
      </c>
      <c r="DO105">
        <v>999.9</v>
      </c>
      <c r="DP105">
        <v>0</v>
      </c>
      <c r="DQ105">
        <v>0</v>
      </c>
      <c r="DR105">
        <v>9988.75</v>
      </c>
      <c r="DS105">
        <v>0</v>
      </c>
      <c r="DT105">
        <v>1666.59</v>
      </c>
      <c r="DU105">
        <v>-8.1140699999999999</v>
      </c>
      <c r="DV105">
        <v>144.99600000000001</v>
      </c>
      <c r="DW105">
        <v>152.55600000000001</v>
      </c>
      <c r="DX105">
        <v>4.6918300000000004</v>
      </c>
      <c r="DY105">
        <v>150.01499999999999</v>
      </c>
      <c r="DZ105">
        <v>16.658799999999999</v>
      </c>
      <c r="EA105">
        <v>2.1237200000000001</v>
      </c>
      <c r="EB105">
        <v>1.65703</v>
      </c>
      <c r="EC105">
        <v>18.398199999999999</v>
      </c>
      <c r="ED105">
        <v>14.499599999999999</v>
      </c>
      <c r="EE105">
        <v>1800.18</v>
      </c>
      <c r="EF105">
        <v>0.97800399999999998</v>
      </c>
      <c r="EG105">
        <v>2.1996000000000002E-2</v>
      </c>
      <c r="EH105">
        <v>0</v>
      </c>
      <c r="EI105">
        <v>862.27800000000002</v>
      </c>
      <c r="EJ105">
        <v>5.0001199999999999</v>
      </c>
      <c r="EK105">
        <v>15740.9</v>
      </c>
      <c r="EL105">
        <v>14419.3</v>
      </c>
      <c r="EM105">
        <v>45.936999999999998</v>
      </c>
      <c r="EN105">
        <v>47.625</v>
      </c>
      <c r="EO105">
        <v>47</v>
      </c>
      <c r="EP105">
        <v>46.75</v>
      </c>
      <c r="EQ105">
        <v>47.75</v>
      </c>
      <c r="ER105">
        <v>1755.69</v>
      </c>
      <c r="ES105">
        <v>39.49</v>
      </c>
      <c r="ET105">
        <v>0</v>
      </c>
      <c r="EU105">
        <v>100.4000000953674</v>
      </c>
      <c r="EV105">
        <v>0</v>
      </c>
      <c r="EW105">
        <v>862.85949999999991</v>
      </c>
      <c r="EX105">
        <v>-2.0161709415132631</v>
      </c>
      <c r="EY105">
        <v>-398.85128204867709</v>
      </c>
      <c r="EZ105">
        <v>15788.36153846154</v>
      </c>
      <c r="FA105">
        <v>15</v>
      </c>
      <c r="FB105">
        <v>1657396034.5999999</v>
      </c>
      <c r="FC105" t="s">
        <v>876</v>
      </c>
      <c r="FD105">
        <v>1657396029.0999999</v>
      </c>
      <c r="FE105">
        <v>1657396034.5999999</v>
      </c>
      <c r="FF105">
        <v>104</v>
      </c>
      <c r="FG105">
        <v>5.1999999999999998E-2</v>
      </c>
      <c r="FH105">
        <v>-3.0000000000000001E-3</v>
      </c>
      <c r="FI105">
        <v>-0.126</v>
      </c>
      <c r="FJ105">
        <v>-8.3000000000000004E-2</v>
      </c>
      <c r="FK105">
        <v>150</v>
      </c>
      <c r="FL105">
        <v>17</v>
      </c>
      <c r="FM105">
        <v>0.11</v>
      </c>
      <c r="FN105">
        <v>0.02</v>
      </c>
      <c r="FO105">
        <v>-8.1736927500000007</v>
      </c>
      <c r="FP105">
        <v>0.1769204127580043</v>
      </c>
      <c r="FQ105">
        <v>3.2437471771664193E-2</v>
      </c>
      <c r="FR105">
        <v>1</v>
      </c>
      <c r="FS105">
        <v>4.6870617499999998</v>
      </c>
      <c r="FT105">
        <v>-2.794863039399666E-2</v>
      </c>
      <c r="FU105">
        <v>7.3560583492451688E-3</v>
      </c>
      <c r="FV105">
        <v>1</v>
      </c>
      <c r="FW105">
        <v>2</v>
      </c>
      <c r="FX105">
        <v>2</v>
      </c>
      <c r="FY105" t="s">
        <v>424</v>
      </c>
      <c r="FZ105">
        <v>2.9311500000000001</v>
      </c>
      <c r="GA105">
        <v>2.7030099999999999</v>
      </c>
      <c r="GB105">
        <v>3.95468E-2</v>
      </c>
      <c r="GC105">
        <v>4.2030400000000002E-2</v>
      </c>
      <c r="GD105">
        <v>0.105311</v>
      </c>
      <c r="GE105">
        <v>8.7780899999999995E-2</v>
      </c>
      <c r="GF105">
        <v>33692.800000000003</v>
      </c>
      <c r="GG105">
        <v>18538.5</v>
      </c>
      <c r="GH105">
        <v>31517.200000000001</v>
      </c>
      <c r="GI105">
        <v>21049.200000000001</v>
      </c>
      <c r="GJ105">
        <v>38187</v>
      </c>
      <c r="GK105">
        <v>32679.8</v>
      </c>
      <c r="GL105">
        <v>47676.9</v>
      </c>
      <c r="GM105">
        <v>40275.800000000003</v>
      </c>
      <c r="GN105">
        <v>1.91567</v>
      </c>
      <c r="GO105">
        <v>1.8801699999999999</v>
      </c>
      <c r="GP105">
        <v>3.3713899999999998E-2</v>
      </c>
      <c r="GQ105">
        <v>0</v>
      </c>
      <c r="GR105">
        <v>27.4892</v>
      </c>
      <c r="GS105">
        <v>999.9</v>
      </c>
      <c r="GT105">
        <v>58.1</v>
      </c>
      <c r="GU105">
        <v>37.5</v>
      </c>
      <c r="GV105">
        <v>37.844000000000001</v>
      </c>
      <c r="GW105">
        <v>61.509300000000003</v>
      </c>
      <c r="GX105">
        <v>19.222799999999999</v>
      </c>
      <c r="GY105">
        <v>1</v>
      </c>
      <c r="GZ105">
        <v>0.67974100000000004</v>
      </c>
      <c r="HA105">
        <v>6.5659200000000002</v>
      </c>
      <c r="HB105">
        <v>20.0197</v>
      </c>
      <c r="HC105">
        <v>5.1952800000000003</v>
      </c>
      <c r="HD105">
        <v>11.950100000000001</v>
      </c>
      <c r="HE105">
        <v>4.9951499999999998</v>
      </c>
      <c r="HF105">
        <v>3.2910300000000001</v>
      </c>
      <c r="HG105">
        <v>9999</v>
      </c>
      <c r="HH105">
        <v>9999</v>
      </c>
      <c r="HI105">
        <v>9999</v>
      </c>
      <c r="HJ105">
        <v>999.9</v>
      </c>
      <c r="HK105">
        <v>1.87561</v>
      </c>
      <c r="HL105">
        <v>1.8745700000000001</v>
      </c>
      <c r="HM105">
        <v>1.87497</v>
      </c>
      <c r="HN105">
        <v>1.87866</v>
      </c>
      <c r="HO105">
        <v>1.87225</v>
      </c>
      <c r="HP105">
        <v>1.8698900000000001</v>
      </c>
      <c r="HQ105">
        <v>1.87202</v>
      </c>
      <c r="HR105">
        <v>1.87517</v>
      </c>
      <c r="HS105">
        <v>0</v>
      </c>
      <c r="HT105">
        <v>0</v>
      </c>
      <c r="HU105">
        <v>0</v>
      </c>
      <c r="HV105">
        <v>0</v>
      </c>
      <c r="HW105" t="s">
        <v>425</v>
      </c>
      <c r="HX105" t="s">
        <v>426</v>
      </c>
      <c r="HY105" t="s">
        <v>427</v>
      </c>
      <c r="HZ105" t="s">
        <v>427</v>
      </c>
      <c r="IA105" t="s">
        <v>427</v>
      </c>
      <c r="IB105" t="s">
        <v>427</v>
      </c>
      <c r="IC105">
        <v>0</v>
      </c>
      <c r="ID105">
        <v>100</v>
      </c>
      <c r="IE105">
        <v>100</v>
      </c>
      <c r="IF105">
        <v>-0.126</v>
      </c>
      <c r="IG105">
        <v>-8.3000000000000004E-2</v>
      </c>
      <c r="IH105">
        <v>-0.17775000000000321</v>
      </c>
      <c r="II105">
        <v>0</v>
      </c>
      <c r="IJ105">
        <v>0</v>
      </c>
      <c r="IK105">
        <v>0</v>
      </c>
      <c r="IL105">
        <v>-7.9985000000000639E-2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3.1</v>
      </c>
      <c r="IU105">
        <v>3</v>
      </c>
      <c r="IV105">
        <v>0.462646</v>
      </c>
      <c r="IW105">
        <v>2.4304199999999998</v>
      </c>
      <c r="IX105">
        <v>1.5490699999999999</v>
      </c>
      <c r="IY105">
        <v>2.3022499999999999</v>
      </c>
      <c r="IZ105">
        <v>1.5918000000000001</v>
      </c>
      <c r="JA105">
        <v>2.2802699999999998</v>
      </c>
      <c r="JB105">
        <v>40.095300000000002</v>
      </c>
      <c r="JC105">
        <v>24.078700000000001</v>
      </c>
      <c r="JD105">
        <v>18</v>
      </c>
      <c r="JE105">
        <v>513.25199999999995</v>
      </c>
      <c r="JF105">
        <v>465.76900000000001</v>
      </c>
      <c r="JG105">
        <v>19.227</v>
      </c>
      <c r="JH105">
        <v>35.2562</v>
      </c>
      <c r="JI105">
        <v>30.000499999999999</v>
      </c>
      <c r="JJ105">
        <v>35.382100000000001</v>
      </c>
      <c r="JK105">
        <v>35.400399999999998</v>
      </c>
      <c r="JL105">
        <v>9.3014500000000009</v>
      </c>
      <c r="JM105">
        <v>56.372700000000002</v>
      </c>
      <c r="JN105">
        <v>0</v>
      </c>
      <c r="JO105">
        <v>19.212299999999999</v>
      </c>
      <c r="JP105">
        <v>150</v>
      </c>
      <c r="JQ105">
        <v>16.6355</v>
      </c>
      <c r="JR105">
        <v>99.017300000000006</v>
      </c>
      <c r="JS105">
        <v>98.467100000000002</v>
      </c>
    </row>
    <row r="106" spans="1:279" x14ac:dyDescent="0.25">
      <c r="A106">
        <v>90</v>
      </c>
      <c r="B106">
        <v>1657396209.5999999</v>
      </c>
      <c r="C106">
        <v>18955</v>
      </c>
      <c r="D106" t="s">
        <v>877</v>
      </c>
      <c r="E106" t="s">
        <v>878</v>
      </c>
      <c r="F106" t="s">
        <v>413</v>
      </c>
      <c r="G106" t="s">
        <v>414</v>
      </c>
      <c r="H106" t="s">
        <v>857</v>
      </c>
      <c r="I106" t="s">
        <v>31</v>
      </c>
      <c r="J106" t="s">
        <v>858</v>
      </c>
      <c r="K106">
        <v>1657396209.5999999</v>
      </c>
      <c r="L106">
        <f t="shared" si="100"/>
        <v>3.9223742609646424E-3</v>
      </c>
      <c r="M106">
        <f t="shared" si="101"/>
        <v>3.9223742609646424</v>
      </c>
      <c r="N106">
        <f t="shared" si="102"/>
        <v>2.6864321208645578</v>
      </c>
      <c r="O106">
        <f t="shared" si="103"/>
        <v>96.389700000000005</v>
      </c>
      <c r="P106">
        <f t="shared" si="104"/>
        <v>74.946654347051592</v>
      </c>
      <c r="Q106">
        <f t="shared" si="105"/>
        <v>7.4625679561012923</v>
      </c>
      <c r="R106">
        <f t="shared" si="106"/>
        <v>9.5976890867912985</v>
      </c>
      <c r="S106">
        <f t="shared" si="107"/>
        <v>0.23410349346251175</v>
      </c>
      <c r="T106">
        <f t="shared" si="108"/>
        <v>2.9187308916550658</v>
      </c>
      <c r="U106">
        <f t="shared" si="109"/>
        <v>0.22414984434210683</v>
      </c>
      <c r="V106">
        <f t="shared" si="110"/>
        <v>0.14095268101890027</v>
      </c>
      <c r="W106">
        <f t="shared" si="111"/>
        <v>289.56443684748967</v>
      </c>
      <c r="X106">
        <f t="shared" si="112"/>
        <v>27.798959427113548</v>
      </c>
      <c r="Y106">
        <f t="shared" si="113"/>
        <v>28.061</v>
      </c>
      <c r="Z106">
        <f t="shared" si="114"/>
        <v>3.8083554250223055</v>
      </c>
      <c r="AA106">
        <f t="shared" si="115"/>
        <v>58.792838148139047</v>
      </c>
      <c r="AB106">
        <f t="shared" si="116"/>
        <v>2.1178110184468002</v>
      </c>
      <c r="AC106">
        <f t="shared" si="117"/>
        <v>3.6021581627180463</v>
      </c>
      <c r="AD106">
        <f t="shared" si="118"/>
        <v>1.6905444065755053</v>
      </c>
      <c r="AE106">
        <f t="shared" si="119"/>
        <v>-172.97670490854074</v>
      </c>
      <c r="AF106">
        <f t="shared" si="120"/>
        <v>-149.785862617041</v>
      </c>
      <c r="AG106">
        <f t="shared" si="121"/>
        <v>-11.140154052735287</v>
      </c>
      <c r="AH106">
        <f t="shared" si="122"/>
        <v>-44.338284730827354</v>
      </c>
      <c r="AI106">
        <f t="shared" si="123"/>
        <v>2.6864321208645578</v>
      </c>
      <c r="AJ106">
        <f t="shared" si="124"/>
        <v>3.9223742609646424</v>
      </c>
      <c r="AK106">
        <f t="shared" si="125"/>
        <v>2.6810122799358416</v>
      </c>
      <c r="AL106">
        <v>101.7609249279332</v>
      </c>
      <c r="AM106">
        <v>98.488853333333338</v>
      </c>
      <c r="AN106">
        <v>8.2206713571052675E-5</v>
      </c>
      <c r="AO106">
        <v>67.083680703672044</v>
      </c>
      <c r="AP106">
        <f t="shared" si="126"/>
        <v>3.8129355945363494</v>
      </c>
      <c r="AQ106">
        <v>16.743426992495749</v>
      </c>
      <c r="AR106">
        <v>21.274177575757559</v>
      </c>
      <c r="AS106">
        <v>-8.4543847396045847E-3</v>
      </c>
      <c r="AT106">
        <v>78.224164933136478</v>
      </c>
      <c r="AU106">
        <v>0</v>
      </c>
      <c r="AV106">
        <v>0</v>
      </c>
      <c r="AW106">
        <f t="shared" si="127"/>
        <v>1</v>
      </c>
      <c r="AX106">
        <f t="shared" si="128"/>
        <v>0</v>
      </c>
      <c r="AY106">
        <f t="shared" si="129"/>
        <v>52534.515782183225</v>
      </c>
      <c r="AZ106" t="s">
        <v>418</v>
      </c>
      <c r="BA106">
        <v>10366.9</v>
      </c>
      <c r="BB106">
        <v>993.59653846153856</v>
      </c>
      <c r="BC106">
        <v>3431.87</v>
      </c>
      <c r="BD106">
        <f t="shared" si="130"/>
        <v>0.71047955241266758</v>
      </c>
      <c r="BE106">
        <v>-3.9894345373445681</v>
      </c>
      <c r="BF106" t="s">
        <v>879</v>
      </c>
      <c r="BG106">
        <v>10373.5</v>
      </c>
      <c r="BH106">
        <v>861.24563999999998</v>
      </c>
      <c r="BI106">
        <v>1113.6600000000001</v>
      </c>
      <c r="BJ106">
        <f t="shared" si="131"/>
        <v>0.2266529820591564</v>
      </c>
      <c r="BK106">
        <v>0.5</v>
      </c>
      <c r="BL106">
        <f t="shared" si="132"/>
        <v>1513.168499920979</v>
      </c>
      <c r="BM106">
        <f t="shared" si="133"/>
        <v>2.6864321208645578</v>
      </c>
      <c r="BN106">
        <f t="shared" si="134"/>
        <v>171.48207643253514</v>
      </c>
      <c r="BO106">
        <f t="shared" si="135"/>
        <v>4.4118461748032384E-3</v>
      </c>
      <c r="BP106">
        <f t="shared" si="136"/>
        <v>2.0816137779932835</v>
      </c>
      <c r="BQ106">
        <f t="shared" si="137"/>
        <v>619.96336848706494</v>
      </c>
      <c r="BR106" t="s">
        <v>880</v>
      </c>
      <c r="BS106">
        <v>649.21</v>
      </c>
      <c r="BT106">
        <f t="shared" si="138"/>
        <v>649.21</v>
      </c>
      <c r="BU106">
        <f t="shared" si="139"/>
        <v>0.41704829121994147</v>
      </c>
      <c r="BV106">
        <f t="shared" si="140"/>
        <v>0.54346939390677163</v>
      </c>
      <c r="BW106">
        <f t="shared" si="141"/>
        <v>0.83309135862807537</v>
      </c>
      <c r="BX106">
        <f t="shared" si="142"/>
        <v>2.1023411849502676</v>
      </c>
      <c r="BY106">
        <f t="shared" si="143"/>
        <v>0.95075882035696446</v>
      </c>
      <c r="BZ106">
        <f t="shared" si="144"/>
        <v>0.40966914528381848</v>
      </c>
      <c r="CA106">
        <f t="shared" si="145"/>
        <v>0.59033085471618152</v>
      </c>
      <c r="CB106">
        <v>1097</v>
      </c>
      <c r="CC106">
        <v>300</v>
      </c>
      <c r="CD106">
        <v>300</v>
      </c>
      <c r="CE106">
        <v>300</v>
      </c>
      <c r="CF106">
        <v>10373.5</v>
      </c>
      <c r="CG106">
        <v>1071.51</v>
      </c>
      <c r="CH106">
        <v>-7.0897599999999996E-3</v>
      </c>
      <c r="CI106">
        <v>3.76</v>
      </c>
      <c r="CJ106" t="s">
        <v>421</v>
      </c>
      <c r="CK106" t="s">
        <v>421</v>
      </c>
      <c r="CL106" t="s">
        <v>421</v>
      </c>
      <c r="CM106" t="s">
        <v>421</v>
      </c>
      <c r="CN106" t="s">
        <v>421</v>
      </c>
      <c r="CO106" t="s">
        <v>421</v>
      </c>
      <c r="CP106" t="s">
        <v>421</v>
      </c>
      <c r="CQ106" t="s">
        <v>421</v>
      </c>
      <c r="CR106" t="s">
        <v>421</v>
      </c>
      <c r="CS106" t="s">
        <v>421</v>
      </c>
      <c r="CT106">
        <f t="shared" si="146"/>
        <v>1799.98</v>
      </c>
      <c r="CU106">
        <f t="shared" si="147"/>
        <v>1513.168499920979</v>
      </c>
      <c r="CV106">
        <f t="shared" si="148"/>
        <v>0.84065850727284686</v>
      </c>
      <c r="CW106">
        <f t="shared" si="149"/>
        <v>0.16087091903659467</v>
      </c>
      <c r="CX106">
        <v>6</v>
      </c>
      <c r="CY106">
        <v>0.5</v>
      </c>
      <c r="CZ106" t="s">
        <v>422</v>
      </c>
      <c r="DA106">
        <v>2</v>
      </c>
      <c r="DB106" t="b">
        <v>0</v>
      </c>
      <c r="DC106">
        <v>1657396209.5999999</v>
      </c>
      <c r="DD106">
        <v>96.389700000000005</v>
      </c>
      <c r="DE106">
        <v>100.06699999999999</v>
      </c>
      <c r="DF106">
        <v>21.269200000000001</v>
      </c>
      <c r="DG106">
        <v>16.662600000000001</v>
      </c>
      <c r="DH106">
        <v>96.524500000000003</v>
      </c>
      <c r="DI106">
        <v>21.364000000000001</v>
      </c>
      <c r="DJ106">
        <v>500.01499999999999</v>
      </c>
      <c r="DK106">
        <v>99.471599999999995</v>
      </c>
      <c r="DL106">
        <v>0.100129</v>
      </c>
      <c r="DM106">
        <v>27.109100000000002</v>
      </c>
      <c r="DN106">
        <v>28.061</v>
      </c>
      <c r="DO106">
        <v>999.9</v>
      </c>
      <c r="DP106">
        <v>0</v>
      </c>
      <c r="DQ106">
        <v>0</v>
      </c>
      <c r="DR106">
        <v>9991.25</v>
      </c>
      <c r="DS106">
        <v>0</v>
      </c>
      <c r="DT106">
        <v>1808.86</v>
      </c>
      <c r="DU106">
        <v>-3.67686</v>
      </c>
      <c r="DV106">
        <v>98.484300000000005</v>
      </c>
      <c r="DW106">
        <v>101.762</v>
      </c>
      <c r="DX106">
        <v>4.6066099999999999</v>
      </c>
      <c r="DY106">
        <v>100.06699999999999</v>
      </c>
      <c r="DZ106">
        <v>16.662600000000001</v>
      </c>
      <c r="EA106">
        <v>2.1156799999999998</v>
      </c>
      <c r="EB106">
        <v>1.6574500000000001</v>
      </c>
      <c r="EC106">
        <v>18.337700000000002</v>
      </c>
      <c r="ED106">
        <v>14.5036</v>
      </c>
      <c r="EE106">
        <v>1799.98</v>
      </c>
      <c r="EF106">
        <v>0.97799000000000003</v>
      </c>
      <c r="EG106">
        <v>2.20103E-2</v>
      </c>
      <c r="EH106">
        <v>0</v>
      </c>
      <c r="EI106">
        <v>861.64499999999998</v>
      </c>
      <c r="EJ106">
        <v>5.0001199999999999</v>
      </c>
      <c r="EK106">
        <v>15782.8</v>
      </c>
      <c r="EL106">
        <v>14417.6</v>
      </c>
      <c r="EM106">
        <v>46.375</v>
      </c>
      <c r="EN106">
        <v>48.061999999999998</v>
      </c>
      <c r="EO106">
        <v>47.375</v>
      </c>
      <c r="EP106">
        <v>47.25</v>
      </c>
      <c r="EQ106">
        <v>48.186999999999998</v>
      </c>
      <c r="ER106">
        <v>1755.47</v>
      </c>
      <c r="ES106">
        <v>39.51</v>
      </c>
      <c r="ET106">
        <v>0</v>
      </c>
      <c r="EU106">
        <v>200.20000004768369</v>
      </c>
      <c r="EV106">
        <v>0</v>
      </c>
      <c r="EW106">
        <v>861.24563999999998</v>
      </c>
      <c r="EX106">
        <v>0.23446155211976291</v>
      </c>
      <c r="EY106">
        <v>-119.14615376793191</v>
      </c>
      <c r="EZ106">
        <v>15776.392</v>
      </c>
      <c r="FA106">
        <v>15</v>
      </c>
      <c r="FB106">
        <v>1657396167.0999999</v>
      </c>
      <c r="FC106" t="s">
        <v>881</v>
      </c>
      <c r="FD106">
        <v>1657396162.5999999</v>
      </c>
      <c r="FE106">
        <v>1657396167.0999999</v>
      </c>
      <c r="FF106">
        <v>105</v>
      </c>
      <c r="FG106">
        <v>-8.9999999999999993E-3</v>
      </c>
      <c r="FH106">
        <v>-1.2E-2</v>
      </c>
      <c r="FI106">
        <v>-0.13500000000000001</v>
      </c>
      <c r="FJ106">
        <v>-9.5000000000000001E-2</v>
      </c>
      <c r="FK106">
        <v>100</v>
      </c>
      <c r="FL106">
        <v>16</v>
      </c>
      <c r="FM106">
        <v>0.22</v>
      </c>
      <c r="FN106">
        <v>0.02</v>
      </c>
      <c r="FO106">
        <v>-3.6602558536585361</v>
      </c>
      <c r="FP106">
        <v>0.1122618815330966</v>
      </c>
      <c r="FQ106">
        <v>3.7414797188565808E-2</v>
      </c>
      <c r="FR106">
        <v>1</v>
      </c>
      <c r="FS106">
        <v>4.545661219512195</v>
      </c>
      <c r="FT106">
        <v>5.9534216027873663E-2</v>
      </c>
      <c r="FU106">
        <v>2.012327728668202E-2</v>
      </c>
      <c r="FV106">
        <v>1</v>
      </c>
      <c r="FW106">
        <v>2</v>
      </c>
      <c r="FX106">
        <v>2</v>
      </c>
      <c r="FY106" t="s">
        <v>424</v>
      </c>
      <c r="FZ106">
        <v>2.93085</v>
      </c>
      <c r="GA106">
        <v>2.7029800000000002</v>
      </c>
      <c r="GB106">
        <v>2.72453E-2</v>
      </c>
      <c r="GC106">
        <v>2.8514299999999999E-2</v>
      </c>
      <c r="GD106">
        <v>0.10502300000000001</v>
      </c>
      <c r="GE106">
        <v>8.77526E-2</v>
      </c>
      <c r="GF106">
        <v>34102.5</v>
      </c>
      <c r="GG106">
        <v>18788.5</v>
      </c>
      <c r="GH106">
        <v>31498.7</v>
      </c>
      <c r="GI106">
        <v>21037.599999999999</v>
      </c>
      <c r="GJ106">
        <v>38178.9</v>
      </c>
      <c r="GK106">
        <v>32663.200000000001</v>
      </c>
      <c r="GL106">
        <v>47650.3</v>
      </c>
      <c r="GM106">
        <v>40254.5</v>
      </c>
      <c r="GN106">
        <v>1.91255</v>
      </c>
      <c r="GO106">
        <v>1.8743300000000001</v>
      </c>
      <c r="GP106">
        <v>3.2022599999999998E-2</v>
      </c>
      <c r="GQ106">
        <v>0</v>
      </c>
      <c r="GR106">
        <v>27.538</v>
      </c>
      <c r="GS106">
        <v>999.9</v>
      </c>
      <c r="GT106">
        <v>58.2</v>
      </c>
      <c r="GU106">
        <v>37.6</v>
      </c>
      <c r="GV106">
        <v>38.113199999999999</v>
      </c>
      <c r="GW106">
        <v>61.3093</v>
      </c>
      <c r="GX106">
        <v>19.294899999999998</v>
      </c>
      <c r="GY106">
        <v>1</v>
      </c>
      <c r="GZ106">
        <v>0.70845499999999995</v>
      </c>
      <c r="HA106">
        <v>7.0920300000000003</v>
      </c>
      <c r="HB106">
        <v>19.9969</v>
      </c>
      <c r="HC106">
        <v>5.1963200000000001</v>
      </c>
      <c r="HD106">
        <v>11.950100000000001</v>
      </c>
      <c r="HE106">
        <v>4.9946000000000002</v>
      </c>
      <c r="HF106">
        <v>3.2909999999999999</v>
      </c>
      <c r="HG106">
        <v>9999</v>
      </c>
      <c r="HH106">
        <v>9999</v>
      </c>
      <c r="HI106">
        <v>9999</v>
      </c>
      <c r="HJ106">
        <v>999.9</v>
      </c>
      <c r="HK106">
        <v>1.87568</v>
      </c>
      <c r="HL106">
        <v>1.8745700000000001</v>
      </c>
      <c r="HM106">
        <v>1.8749899999999999</v>
      </c>
      <c r="HN106">
        <v>1.87866</v>
      </c>
      <c r="HO106">
        <v>1.87225</v>
      </c>
      <c r="HP106">
        <v>1.8699399999999999</v>
      </c>
      <c r="HQ106">
        <v>1.8720699999999999</v>
      </c>
      <c r="HR106">
        <v>1.8752899999999999</v>
      </c>
      <c r="HS106">
        <v>0</v>
      </c>
      <c r="HT106">
        <v>0</v>
      </c>
      <c r="HU106">
        <v>0</v>
      </c>
      <c r="HV106">
        <v>0</v>
      </c>
      <c r="HW106" t="s">
        <v>425</v>
      </c>
      <c r="HX106" t="s">
        <v>426</v>
      </c>
      <c r="HY106" t="s">
        <v>427</v>
      </c>
      <c r="HZ106" t="s">
        <v>427</v>
      </c>
      <c r="IA106" t="s">
        <v>427</v>
      </c>
      <c r="IB106" t="s">
        <v>427</v>
      </c>
      <c r="IC106">
        <v>0</v>
      </c>
      <c r="ID106">
        <v>100</v>
      </c>
      <c r="IE106">
        <v>100</v>
      </c>
      <c r="IF106">
        <v>-0.13500000000000001</v>
      </c>
      <c r="IG106">
        <v>-9.4799999999999995E-2</v>
      </c>
      <c r="IH106">
        <v>-0.13488000000000969</v>
      </c>
      <c r="II106">
        <v>0</v>
      </c>
      <c r="IJ106">
        <v>0</v>
      </c>
      <c r="IK106">
        <v>0</v>
      </c>
      <c r="IL106">
        <v>-9.4790476190478756E-2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0.8</v>
      </c>
      <c r="IU106">
        <v>0.7</v>
      </c>
      <c r="IV106">
        <v>0.34912100000000001</v>
      </c>
      <c r="IW106">
        <v>2.4328599999999998</v>
      </c>
      <c r="IX106">
        <v>1.5490699999999999</v>
      </c>
      <c r="IY106">
        <v>2.3022499999999999</v>
      </c>
      <c r="IZ106">
        <v>1.5918000000000001</v>
      </c>
      <c r="JA106">
        <v>2.34497</v>
      </c>
      <c r="JB106">
        <v>40.298200000000001</v>
      </c>
      <c r="JC106">
        <v>24.07</v>
      </c>
      <c r="JD106">
        <v>18</v>
      </c>
      <c r="JE106">
        <v>512.94000000000005</v>
      </c>
      <c r="JF106">
        <v>463.40100000000001</v>
      </c>
      <c r="JG106">
        <v>18.935300000000002</v>
      </c>
      <c r="JH106">
        <v>35.537500000000001</v>
      </c>
      <c r="JI106">
        <v>30.001300000000001</v>
      </c>
      <c r="JJ106">
        <v>35.616300000000003</v>
      </c>
      <c r="JK106">
        <v>35.622700000000002</v>
      </c>
      <c r="JL106">
        <v>7.0380900000000004</v>
      </c>
      <c r="JM106">
        <v>56.993499999999997</v>
      </c>
      <c r="JN106">
        <v>0</v>
      </c>
      <c r="JO106">
        <v>18.9313</v>
      </c>
      <c r="JP106">
        <v>100</v>
      </c>
      <c r="JQ106">
        <v>16.541499999999999</v>
      </c>
      <c r="JR106">
        <v>98.961100000000002</v>
      </c>
      <c r="JS106">
        <v>98.414299999999997</v>
      </c>
    </row>
    <row r="107" spans="1:279" x14ac:dyDescent="0.25">
      <c r="A107">
        <v>91</v>
      </c>
      <c r="B107">
        <v>1657396372</v>
      </c>
      <c r="C107">
        <v>19117.400000095371</v>
      </c>
      <c r="D107" t="s">
        <v>882</v>
      </c>
      <c r="E107" t="s">
        <v>883</v>
      </c>
      <c r="F107" t="s">
        <v>413</v>
      </c>
      <c r="G107" t="s">
        <v>414</v>
      </c>
      <c r="H107" t="s">
        <v>857</v>
      </c>
      <c r="I107" t="s">
        <v>31</v>
      </c>
      <c r="J107" t="s">
        <v>858</v>
      </c>
      <c r="K107">
        <v>1657396372</v>
      </c>
      <c r="L107">
        <f t="shared" si="100"/>
        <v>4.3545462727933217E-3</v>
      </c>
      <c r="M107">
        <f t="shared" si="101"/>
        <v>4.3545462727933213</v>
      </c>
      <c r="N107">
        <f t="shared" si="102"/>
        <v>0.92054675249687723</v>
      </c>
      <c r="O107">
        <f t="shared" si="103"/>
        <v>73.497900000000001</v>
      </c>
      <c r="P107">
        <f t="shared" si="104"/>
        <v>65.921919374975843</v>
      </c>
      <c r="Q107">
        <f t="shared" si="105"/>
        <v>6.5646967157658898</v>
      </c>
      <c r="R107">
        <f t="shared" si="106"/>
        <v>7.3191349299341697</v>
      </c>
      <c r="S107">
        <f t="shared" si="107"/>
        <v>0.26985325997317661</v>
      </c>
      <c r="T107">
        <f t="shared" si="108"/>
        <v>2.9189315287237454</v>
      </c>
      <c r="U107">
        <f t="shared" si="109"/>
        <v>0.25671997123098211</v>
      </c>
      <c r="V107">
        <f t="shared" si="110"/>
        <v>0.16157667772538437</v>
      </c>
      <c r="W107">
        <f t="shared" si="111"/>
        <v>289.53818084763139</v>
      </c>
      <c r="X107">
        <f t="shared" si="112"/>
        <v>27.643911434499511</v>
      </c>
      <c r="Y107">
        <f t="shared" si="113"/>
        <v>27.975899999999999</v>
      </c>
      <c r="Z107">
        <f t="shared" si="114"/>
        <v>3.7895113964536224</v>
      </c>
      <c r="AA107">
        <f t="shared" si="115"/>
        <v>59.854757455350807</v>
      </c>
      <c r="AB107">
        <f t="shared" si="116"/>
        <v>2.1507419483992503</v>
      </c>
      <c r="AC107">
        <f t="shared" si="117"/>
        <v>3.5932681708778382</v>
      </c>
      <c r="AD107">
        <f t="shared" si="118"/>
        <v>1.6387694480543722</v>
      </c>
      <c r="AE107">
        <f t="shared" si="119"/>
        <v>-192.03549063018548</v>
      </c>
      <c r="AF107">
        <f t="shared" si="120"/>
        <v>-143.02944530443031</v>
      </c>
      <c r="AG107">
        <f t="shared" si="121"/>
        <v>-10.6301691353541</v>
      </c>
      <c r="AH107">
        <f t="shared" si="122"/>
        <v>-56.156924222338489</v>
      </c>
      <c r="AI107">
        <f t="shared" si="123"/>
        <v>0.92054675249687723</v>
      </c>
      <c r="AJ107">
        <f t="shared" si="124"/>
        <v>4.3545462727933213</v>
      </c>
      <c r="AK107">
        <f t="shared" si="125"/>
        <v>0.95023414585195976</v>
      </c>
      <c r="AL107">
        <v>76.283765927313823</v>
      </c>
      <c r="AM107">
        <v>75.12375999999999</v>
      </c>
      <c r="AN107">
        <v>1.3136352295048951E-4</v>
      </c>
      <c r="AO107">
        <v>67.084643711512825</v>
      </c>
      <c r="AP107">
        <f t="shared" si="126"/>
        <v>4.3547135352970363</v>
      </c>
      <c r="AQ107">
        <v>16.486000982729749</v>
      </c>
      <c r="AR107">
        <v>21.598623030303031</v>
      </c>
      <c r="AS107">
        <v>-3.7135568981474758E-5</v>
      </c>
      <c r="AT107">
        <v>78.227017387637204</v>
      </c>
      <c r="AU107">
        <v>0</v>
      </c>
      <c r="AV107">
        <v>0</v>
      </c>
      <c r="AW107">
        <f t="shared" si="127"/>
        <v>1</v>
      </c>
      <c r="AX107">
        <f t="shared" si="128"/>
        <v>0</v>
      </c>
      <c r="AY107">
        <f t="shared" si="129"/>
        <v>52547.908072932471</v>
      </c>
      <c r="AZ107" t="s">
        <v>418</v>
      </c>
      <c r="BA107">
        <v>10366.9</v>
      </c>
      <c r="BB107">
        <v>993.59653846153856</v>
      </c>
      <c r="BC107">
        <v>3431.87</v>
      </c>
      <c r="BD107">
        <f t="shared" si="130"/>
        <v>0.71047955241266758</v>
      </c>
      <c r="BE107">
        <v>-3.9894345373445681</v>
      </c>
      <c r="BF107" t="s">
        <v>884</v>
      </c>
      <c r="BG107">
        <v>10372.799999999999</v>
      </c>
      <c r="BH107">
        <v>862.39155999999991</v>
      </c>
      <c r="BI107">
        <v>1089.02</v>
      </c>
      <c r="BJ107">
        <f t="shared" si="131"/>
        <v>0.20810310187140735</v>
      </c>
      <c r="BK107">
        <v>0.5</v>
      </c>
      <c r="BL107">
        <f t="shared" si="132"/>
        <v>1513.0412999210525</v>
      </c>
      <c r="BM107">
        <f t="shared" si="133"/>
        <v>0.92054675249687723</v>
      </c>
      <c r="BN107">
        <f t="shared" si="134"/>
        <v>157.43429388655869</v>
      </c>
      <c r="BO107">
        <f t="shared" si="135"/>
        <v>3.2451072486241045E-3</v>
      </c>
      <c r="BP107">
        <f t="shared" si="136"/>
        <v>2.1513379001303923</v>
      </c>
      <c r="BQ107">
        <f t="shared" si="137"/>
        <v>612.25170168368277</v>
      </c>
      <c r="BR107" t="s">
        <v>885</v>
      </c>
      <c r="BS107">
        <v>653.71</v>
      </c>
      <c r="BT107">
        <f t="shared" si="138"/>
        <v>653.71</v>
      </c>
      <c r="BU107">
        <f t="shared" si="139"/>
        <v>0.39972635947916468</v>
      </c>
      <c r="BV107">
        <f t="shared" si="140"/>
        <v>0.52061390733040847</v>
      </c>
      <c r="BW107">
        <f t="shared" si="141"/>
        <v>0.84330996054942842</v>
      </c>
      <c r="BX107">
        <f t="shared" si="142"/>
        <v>2.3749760944131659</v>
      </c>
      <c r="BY107">
        <f t="shared" si="143"/>
        <v>0.96086433164955465</v>
      </c>
      <c r="BZ107">
        <f t="shared" si="144"/>
        <v>0.39463572366241773</v>
      </c>
      <c r="CA107">
        <f t="shared" si="145"/>
        <v>0.60536427633758227</v>
      </c>
      <c r="CB107">
        <v>1099</v>
      </c>
      <c r="CC107">
        <v>300</v>
      </c>
      <c r="CD107">
        <v>300</v>
      </c>
      <c r="CE107">
        <v>300</v>
      </c>
      <c r="CF107">
        <v>10372.799999999999</v>
      </c>
      <c r="CG107">
        <v>1053.46</v>
      </c>
      <c r="CH107">
        <v>-7.0889400000000002E-3</v>
      </c>
      <c r="CI107">
        <v>2.78</v>
      </c>
      <c r="CJ107" t="s">
        <v>421</v>
      </c>
      <c r="CK107" t="s">
        <v>421</v>
      </c>
      <c r="CL107" t="s">
        <v>421</v>
      </c>
      <c r="CM107" t="s">
        <v>421</v>
      </c>
      <c r="CN107" t="s">
        <v>421</v>
      </c>
      <c r="CO107" t="s">
        <v>421</v>
      </c>
      <c r="CP107" t="s">
        <v>421</v>
      </c>
      <c r="CQ107" t="s">
        <v>421</v>
      </c>
      <c r="CR107" t="s">
        <v>421</v>
      </c>
      <c r="CS107" t="s">
        <v>421</v>
      </c>
      <c r="CT107">
        <f t="shared" si="146"/>
        <v>1799.83</v>
      </c>
      <c r="CU107">
        <f t="shared" si="147"/>
        <v>1513.0412999210525</v>
      </c>
      <c r="CV107">
        <f t="shared" si="148"/>
        <v>0.84065789542404146</v>
      </c>
      <c r="CW107">
        <f t="shared" si="149"/>
        <v>0.16086973816840003</v>
      </c>
      <c r="CX107">
        <v>6</v>
      </c>
      <c r="CY107">
        <v>0.5</v>
      </c>
      <c r="CZ107" t="s">
        <v>422</v>
      </c>
      <c r="DA107">
        <v>2</v>
      </c>
      <c r="DB107" t="b">
        <v>0</v>
      </c>
      <c r="DC107">
        <v>1657396372</v>
      </c>
      <c r="DD107">
        <v>73.497900000000001</v>
      </c>
      <c r="DE107">
        <v>74.986500000000007</v>
      </c>
      <c r="DF107">
        <v>21.5975</v>
      </c>
      <c r="DG107">
        <v>16.485299999999999</v>
      </c>
      <c r="DH107">
        <v>73.594800000000006</v>
      </c>
      <c r="DI107">
        <v>21.697500000000002</v>
      </c>
      <c r="DJ107">
        <v>500.03899999999999</v>
      </c>
      <c r="DK107">
        <v>99.483000000000004</v>
      </c>
      <c r="DL107">
        <v>9.9912299999999996E-2</v>
      </c>
      <c r="DM107">
        <v>27.067</v>
      </c>
      <c r="DN107">
        <v>27.975899999999999</v>
      </c>
      <c r="DO107">
        <v>999.9</v>
      </c>
      <c r="DP107">
        <v>0</v>
      </c>
      <c r="DQ107">
        <v>0</v>
      </c>
      <c r="DR107">
        <v>9991.25</v>
      </c>
      <c r="DS107">
        <v>0</v>
      </c>
      <c r="DT107">
        <v>1712.3</v>
      </c>
      <c r="DU107">
        <v>-1.4885900000000001</v>
      </c>
      <c r="DV107">
        <v>75.1203</v>
      </c>
      <c r="DW107">
        <v>76.243399999999994</v>
      </c>
      <c r="DX107">
        <v>5.1122399999999999</v>
      </c>
      <c r="DY107">
        <v>74.986500000000007</v>
      </c>
      <c r="DZ107">
        <v>16.485299999999999</v>
      </c>
      <c r="EA107">
        <v>2.1485799999999999</v>
      </c>
      <c r="EB107">
        <v>1.64</v>
      </c>
      <c r="EC107">
        <v>18.584</v>
      </c>
      <c r="ED107">
        <v>14.3399</v>
      </c>
      <c r="EE107">
        <v>1799.83</v>
      </c>
      <c r="EF107">
        <v>0.97800799999999999</v>
      </c>
      <c r="EG107">
        <v>2.1992299999999999E-2</v>
      </c>
      <c r="EH107">
        <v>0</v>
      </c>
      <c r="EI107">
        <v>862.13800000000003</v>
      </c>
      <c r="EJ107">
        <v>5.0001199999999999</v>
      </c>
      <c r="EK107">
        <v>15784.3</v>
      </c>
      <c r="EL107">
        <v>14416.5</v>
      </c>
      <c r="EM107">
        <v>46.436999999999998</v>
      </c>
      <c r="EN107">
        <v>47.936999999999998</v>
      </c>
      <c r="EO107">
        <v>47.375</v>
      </c>
      <c r="EP107">
        <v>47.25</v>
      </c>
      <c r="EQ107">
        <v>48.186999999999998</v>
      </c>
      <c r="ER107">
        <v>1755.36</v>
      </c>
      <c r="ES107">
        <v>39.47</v>
      </c>
      <c r="ET107">
        <v>0</v>
      </c>
      <c r="EU107">
        <v>162.20000004768369</v>
      </c>
      <c r="EV107">
        <v>0</v>
      </c>
      <c r="EW107">
        <v>862.39155999999991</v>
      </c>
      <c r="EX107">
        <v>-1.5265384722136299</v>
      </c>
      <c r="EY107">
        <v>1.5153844604445439</v>
      </c>
      <c r="EZ107">
        <v>15783.144</v>
      </c>
      <c r="FA107">
        <v>15</v>
      </c>
      <c r="FB107">
        <v>1657396287</v>
      </c>
      <c r="FC107" t="s">
        <v>886</v>
      </c>
      <c r="FD107">
        <v>1657396272</v>
      </c>
      <c r="FE107">
        <v>1657396287</v>
      </c>
      <c r="FF107">
        <v>106</v>
      </c>
      <c r="FG107">
        <v>3.7999999999999999E-2</v>
      </c>
      <c r="FH107">
        <v>-5.0000000000000001E-3</v>
      </c>
      <c r="FI107">
        <v>-9.7000000000000003E-2</v>
      </c>
      <c r="FJ107">
        <v>-0.1</v>
      </c>
      <c r="FK107">
        <v>75</v>
      </c>
      <c r="FL107">
        <v>16</v>
      </c>
      <c r="FM107">
        <v>0.22</v>
      </c>
      <c r="FN107">
        <v>0.02</v>
      </c>
      <c r="FO107">
        <v>-1.5247517500000001</v>
      </c>
      <c r="FP107">
        <v>3.7357711069422407E-2</v>
      </c>
      <c r="FQ107">
        <v>2.0170045102515272E-2</v>
      </c>
      <c r="FR107">
        <v>1</v>
      </c>
      <c r="FS107">
        <v>5.1109592500000014</v>
      </c>
      <c r="FT107">
        <v>7.8210619136957843E-2</v>
      </c>
      <c r="FU107">
        <v>9.4123478440556723E-3</v>
      </c>
      <c r="FV107">
        <v>1</v>
      </c>
      <c r="FW107">
        <v>2</v>
      </c>
      <c r="FX107">
        <v>2</v>
      </c>
      <c r="FY107" t="s">
        <v>424</v>
      </c>
      <c r="FZ107">
        <v>2.9307500000000002</v>
      </c>
      <c r="GA107">
        <v>2.7027600000000001</v>
      </c>
      <c r="GB107">
        <v>2.08565E-2</v>
      </c>
      <c r="GC107">
        <v>2.1472000000000002E-2</v>
      </c>
      <c r="GD107">
        <v>0.10616</v>
      </c>
      <c r="GE107">
        <v>8.7052299999999999E-2</v>
      </c>
      <c r="GF107">
        <v>34310.6</v>
      </c>
      <c r="GG107">
        <v>18916.5</v>
      </c>
      <c r="GH107">
        <v>31485.3</v>
      </c>
      <c r="GI107">
        <v>21029.5</v>
      </c>
      <c r="GJ107">
        <v>38115.599999999999</v>
      </c>
      <c r="GK107">
        <v>32675.9</v>
      </c>
      <c r="GL107">
        <v>47631</v>
      </c>
      <c r="GM107">
        <v>40239.599999999999</v>
      </c>
      <c r="GN107">
        <v>1.9114199999999999</v>
      </c>
      <c r="GO107">
        <v>1.8708</v>
      </c>
      <c r="GP107">
        <v>3.4280100000000001E-2</v>
      </c>
      <c r="GQ107">
        <v>0</v>
      </c>
      <c r="GR107">
        <v>27.416</v>
      </c>
      <c r="GS107">
        <v>999.9</v>
      </c>
      <c r="GT107">
        <v>58.1</v>
      </c>
      <c r="GU107">
        <v>37.6</v>
      </c>
      <c r="GV107">
        <v>38.0473</v>
      </c>
      <c r="GW107">
        <v>61.539400000000001</v>
      </c>
      <c r="GX107">
        <v>19.054500000000001</v>
      </c>
      <c r="GY107">
        <v>1</v>
      </c>
      <c r="GZ107">
        <v>0.71731699999999998</v>
      </c>
      <c r="HA107">
        <v>5.4419199999999996</v>
      </c>
      <c r="HB107">
        <v>20.058900000000001</v>
      </c>
      <c r="HC107">
        <v>5.1933299999999996</v>
      </c>
      <c r="HD107">
        <v>11.950100000000001</v>
      </c>
      <c r="HE107">
        <v>4.99465</v>
      </c>
      <c r="HF107">
        <v>3.2910300000000001</v>
      </c>
      <c r="HG107">
        <v>9999</v>
      </c>
      <c r="HH107">
        <v>9999</v>
      </c>
      <c r="HI107">
        <v>9999</v>
      </c>
      <c r="HJ107">
        <v>999.9</v>
      </c>
      <c r="HK107">
        <v>1.87564</v>
      </c>
      <c r="HL107">
        <v>1.8745700000000001</v>
      </c>
      <c r="HM107">
        <v>1.875</v>
      </c>
      <c r="HN107">
        <v>1.87866</v>
      </c>
      <c r="HO107">
        <v>1.87225</v>
      </c>
      <c r="HP107">
        <v>1.8699399999999999</v>
      </c>
      <c r="HQ107">
        <v>1.8720699999999999</v>
      </c>
      <c r="HR107">
        <v>1.8752599999999999</v>
      </c>
      <c r="HS107">
        <v>0</v>
      </c>
      <c r="HT107">
        <v>0</v>
      </c>
      <c r="HU107">
        <v>0</v>
      </c>
      <c r="HV107">
        <v>0</v>
      </c>
      <c r="HW107" t="s">
        <v>425</v>
      </c>
      <c r="HX107" t="s">
        <v>426</v>
      </c>
      <c r="HY107" t="s">
        <v>427</v>
      </c>
      <c r="HZ107" t="s">
        <v>427</v>
      </c>
      <c r="IA107" t="s">
        <v>427</v>
      </c>
      <c r="IB107" t="s">
        <v>427</v>
      </c>
      <c r="IC107">
        <v>0</v>
      </c>
      <c r="ID107">
        <v>100</v>
      </c>
      <c r="IE107">
        <v>100</v>
      </c>
      <c r="IF107">
        <v>-9.7000000000000003E-2</v>
      </c>
      <c r="IG107">
        <v>-0.1</v>
      </c>
      <c r="IH107">
        <v>-9.6879999999998745E-2</v>
      </c>
      <c r="II107">
        <v>0</v>
      </c>
      <c r="IJ107">
        <v>0</v>
      </c>
      <c r="IK107">
        <v>0</v>
      </c>
      <c r="IL107">
        <v>-9.9969999999999004E-2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1.7</v>
      </c>
      <c r="IU107">
        <v>1.4</v>
      </c>
      <c r="IV107">
        <v>0.29296899999999998</v>
      </c>
      <c r="IW107">
        <v>2.4426299999999999</v>
      </c>
      <c r="IX107">
        <v>1.5490699999999999</v>
      </c>
      <c r="IY107">
        <v>2.3022499999999999</v>
      </c>
      <c r="IZ107">
        <v>1.5918000000000001</v>
      </c>
      <c r="JA107">
        <v>2.3877000000000002</v>
      </c>
      <c r="JB107">
        <v>40.4</v>
      </c>
      <c r="JC107">
        <v>24.096299999999999</v>
      </c>
      <c r="JD107">
        <v>18</v>
      </c>
      <c r="JE107">
        <v>513.654</v>
      </c>
      <c r="JF107">
        <v>462.34500000000003</v>
      </c>
      <c r="JG107">
        <v>19.9557</v>
      </c>
      <c r="JH107">
        <v>35.730899999999998</v>
      </c>
      <c r="JI107">
        <v>30.000599999999999</v>
      </c>
      <c r="JJ107">
        <v>35.811</v>
      </c>
      <c r="JK107">
        <v>35.81</v>
      </c>
      <c r="JL107">
        <v>5.9249999999999998</v>
      </c>
      <c r="JM107">
        <v>57.28</v>
      </c>
      <c r="JN107">
        <v>0</v>
      </c>
      <c r="JO107">
        <v>19.952999999999999</v>
      </c>
      <c r="JP107">
        <v>75</v>
      </c>
      <c r="JQ107">
        <v>16.442299999999999</v>
      </c>
      <c r="JR107">
        <v>98.920100000000005</v>
      </c>
      <c r="JS107">
        <v>98.377300000000005</v>
      </c>
    </row>
    <row r="108" spans="1:279" x14ac:dyDescent="0.25">
      <c r="A108">
        <v>92</v>
      </c>
      <c r="B108">
        <v>1657396545.5</v>
      </c>
      <c r="C108">
        <v>19290.900000095371</v>
      </c>
      <c r="D108" t="s">
        <v>887</v>
      </c>
      <c r="E108" t="s">
        <v>888</v>
      </c>
      <c r="F108" t="s">
        <v>413</v>
      </c>
      <c r="G108" t="s">
        <v>414</v>
      </c>
      <c r="H108" t="s">
        <v>857</v>
      </c>
      <c r="I108" t="s">
        <v>31</v>
      </c>
      <c r="J108" t="s">
        <v>858</v>
      </c>
      <c r="K108">
        <v>1657396545.5</v>
      </c>
      <c r="L108">
        <f t="shared" si="100"/>
        <v>4.5274185646188266E-3</v>
      </c>
      <c r="M108">
        <f t="shared" si="101"/>
        <v>4.5274185646188263</v>
      </c>
      <c r="N108">
        <f t="shared" si="102"/>
        <v>-0.72320777512944123</v>
      </c>
      <c r="O108">
        <f t="shared" si="103"/>
        <v>50.618299999999998</v>
      </c>
      <c r="P108">
        <f t="shared" si="104"/>
        <v>53.52209269771231</v>
      </c>
      <c r="Q108">
        <f t="shared" si="105"/>
        <v>5.3303088322707168</v>
      </c>
      <c r="R108">
        <f t="shared" si="106"/>
        <v>5.0411177509144993</v>
      </c>
      <c r="S108">
        <f t="shared" si="107"/>
        <v>0.28083129491076542</v>
      </c>
      <c r="T108">
        <f t="shared" si="108"/>
        <v>2.9219148632159992</v>
      </c>
      <c r="U108">
        <f t="shared" si="109"/>
        <v>0.26665160189357412</v>
      </c>
      <c r="V108">
        <f t="shared" si="110"/>
        <v>0.16787155705030943</v>
      </c>
      <c r="W108">
        <f t="shared" si="111"/>
        <v>289.56284084748887</v>
      </c>
      <c r="X108">
        <f t="shared" si="112"/>
        <v>27.60993908122181</v>
      </c>
      <c r="Y108">
        <f t="shared" si="113"/>
        <v>28.021999999999998</v>
      </c>
      <c r="Z108">
        <f t="shared" si="114"/>
        <v>3.799709377967798</v>
      </c>
      <c r="AA108">
        <f t="shared" si="115"/>
        <v>60.054262033648179</v>
      </c>
      <c r="AB108">
        <f t="shared" si="116"/>
        <v>2.1593678871560003</v>
      </c>
      <c r="AC108">
        <f t="shared" si="117"/>
        <v>3.5956946501917124</v>
      </c>
      <c r="AD108">
        <f t="shared" si="118"/>
        <v>1.6403414908117977</v>
      </c>
      <c r="AE108">
        <f t="shared" si="119"/>
        <v>-199.65915869969027</v>
      </c>
      <c r="AF108">
        <f t="shared" si="120"/>
        <v>-148.6260396187289</v>
      </c>
      <c r="AG108">
        <f t="shared" si="121"/>
        <v>-11.038013129437823</v>
      </c>
      <c r="AH108">
        <f t="shared" si="122"/>
        <v>-69.760370600368134</v>
      </c>
      <c r="AI108">
        <f t="shared" si="123"/>
        <v>-0.72320777512944123</v>
      </c>
      <c r="AJ108">
        <f t="shared" si="124"/>
        <v>4.5274185646188263</v>
      </c>
      <c r="AK108">
        <f t="shared" si="125"/>
        <v>-0.71598450334312047</v>
      </c>
      <c r="AL108">
        <v>50.866326401143581</v>
      </c>
      <c r="AM108">
        <v>51.738915151515151</v>
      </c>
      <c r="AN108">
        <v>1.5392919029257041E-4</v>
      </c>
      <c r="AO108">
        <v>67.083507759011155</v>
      </c>
      <c r="AP108">
        <f t="shared" si="126"/>
        <v>4.4682285120312057</v>
      </c>
      <c r="AQ108">
        <v>16.37275418356171</v>
      </c>
      <c r="AR108">
        <v>21.689641212121209</v>
      </c>
      <c r="AS108">
        <v>-1.1500456080806361E-2</v>
      </c>
      <c r="AT108">
        <v>78.223646133155356</v>
      </c>
      <c r="AU108">
        <v>0</v>
      </c>
      <c r="AV108">
        <v>0</v>
      </c>
      <c r="AW108">
        <f t="shared" si="127"/>
        <v>1</v>
      </c>
      <c r="AX108">
        <f t="shared" si="128"/>
        <v>0</v>
      </c>
      <c r="AY108">
        <f t="shared" si="129"/>
        <v>52631.987939904357</v>
      </c>
      <c r="AZ108" t="s">
        <v>418</v>
      </c>
      <c r="BA108">
        <v>10366.9</v>
      </c>
      <c r="BB108">
        <v>993.59653846153856</v>
      </c>
      <c r="BC108">
        <v>3431.87</v>
      </c>
      <c r="BD108">
        <f t="shared" si="130"/>
        <v>0.71047955241266758</v>
      </c>
      <c r="BE108">
        <v>-3.9894345373445681</v>
      </c>
      <c r="BF108" t="s">
        <v>889</v>
      </c>
      <c r="BG108">
        <v>10373.4</v>
      </c>
      <c r="BH108">
        <v>867.51065384615379</v>
      </c>
      <c r="BI108">
        <v>1068.7</v>
      </c>
      <c r="BJ108">
        <f t="shared" si="131"/>
        <v>0.1882561487357034</v>
      </c>
      <c r="BK108">
        <v>0.5</v>
      </c>
      <c r="BL108">
        <f t="shared" si="132"/>
        <v>1513.1600999209786</v>
      </c>
      <c r="BM108">
        <f t="shared" si="133"/>
        <v>-0.72320777512944123</v>
      </c>
      <c r="BN108">
        <f t="shared" si="134"/>
        <v>142.43084641582777</v>
      </c>
      <c r="BO108">
        <f t="shared" si="135"/>
        <v>2.1585467145120323E-3</v>
      </c>
      <c r="BP108">
        <f t="shared" si="136"/>
        <v>2.211256666978572</v>
      </c>
      <c r="BQ108">
        <f t="shared" si="137"/>
        <v>605.77618782408433</v>
      </c>
      <c r="BR108" t="s">
        <v>890</v>
      </c>
      <c r="BS108">
        <v>659.23</v>
      </c>
      <c r="BT108">
        <f t="shared" si="138"/>
        <v>659.23</v>
      </c>
      <c r="BU108">
        <f t="shared" si="139"/>
        <v>0.38314774960232056</v>
      </c>
      <c r="BV108">
        <f t="shared" si="140"/>
        <v>0.4913408702807196</v>
      </c>
      <c r="BW108">
        <f t="shared" si="141"/>
        <v>0.85231764671937227</v>
      </c>
      <c r="BX108">
        <f t="shared" si="142"/>
        <v>2.6788292048405054</v>
      </c>
      <c r="BY108">
        <f t="shared" si="143"/>
        <v>0.96919809745578167</v>
      </c>
      <c r="BZ108">
        <f t="shared" si="144"/>
        <v>0.37337482886129614</v>
      </c>
      <c r="CA108">
        <f t="shared" si="145"/>
        <v>0.62662517113870386</v>
      </c>
      <c r="CB108">
        <v>1101</v>
      </c>
      <c r="CC108">
        <v>300</v>
      </c>
      <c r="CD108">
        <v>300</v>
      </c>
      <c r="CE108">
        <v>300</v>
      </c>
      <c r="CF108">
        <v>10373.4</v>
      </c>
      <c r="CG108">
        <v>1037.3699999999999</v>
      </c>
      <c r="CH108">
        <v>-7.0894E-3</v>
      </c>
      <c r="CI108">
        <v>2.83</v>
      </c>
      <c r="CJ108" t="s">
        <v>421</v>
      </c>
      <c r="CK108" t="s">
        <v>421</v>
      </c>
      <c r="CL108" t="s">
        <v>421</v>
      </c>
      <c r="CM108" t="s">
        <v>421</v>
      </c>
      <c r="CN108" t="s">
        <v>421</v>
      </c>
      <c r="CO108" t="s">
        <v>421</v>
      </c>
      <c r="CP108" t="s">
        <v>421</v>
      </c>
      <c r="CQ108" t="s">
        <v>421</v>
      </c>
      <c r="CR108" t="s">
        <v>421</v>
      </c>
      <c r="CS108" t="s">
        <v>421</v>
      </c>
      <c r="CT108">
        <f t="shared" si="146"/>
        <v>1799.97</v>
      </c>
      <c r="CU108">
        <f t="shared" si="147"/>
        <v>1513.1600999209786</v>
      </c>
      <c r="CV108">
        <f t="shared" si="148"/>
        <v>0.84065851093128141</v>
      </c>
      <c r="CW108">
        <f t="shared" si="149"/>
        <v>0.16087092609737322</v>
      </c>
      <c r="CX108">
        <v>6</v>
      </c>
      <c r="CY108">
        <v>0.5</v>
      </c>
      <c r="CZ108" t="s">
        <v>422</v>
      </c>
      <c r="DA108">
        <v>2</v>
      </c>
      <c r="DB108" t="b">
        <v>0</v>
      </c>
      <c r="DC108">
        <v>1657396545.5</v>
      </c>
      <c r="DD108">
        <v>50.618299999999998</v>
      </c>
      <c r="DE108">
        <v>50.025500000000001</v>
      </c>
      <c r="DF108">
        <v>21.682400000000001</v>
      </c>
      <c r="DG108">
        <v>16.367699999999999</v>
      </c>
      <c r="DH108">
        <v>50.764699999999998</v>
      </c>
      <c r="DI108">
        <v>21.771799999999999</v>
      </c>
      <c r="DJ108">
        <v>500.03800000000001</v>
      </c>
      <c r="DK108">
        <v>99.490799999999993</v>
      </c>
      <c r="DL108">
        <v>0.10001500000000001</v>
      </c>
      <c r="DM108">
        <v>27.078499999999998</v>
      </c>
      <c r="DN108">
        <v>28.021999999999998</v>
      </c>
      <c r="DO108">
        <v>999.9</v>
      </c>
      <c r="DP108">
        <v>0</v>
      </c>
      <c r="DQ108">
        <v>0</v>
      </c>
      <c r="DR108">
        <v>10007.5</v>
      </c>
      <c r="DS108">
        <v>0</v>
      </c>
      <c r="DT108">
        <v>1603.34</v>
      </c>
      <c r="DU108">
        <v>0.59273900000000002</v>
      </c>
      <c r="DV108">
        <v>51.740099999999998</v>
      </c>
      <c r="DW108">
        <v>50.857900000000001</v>
      </c>
      <c r="DX108">
        <v>5.3146800000000001</v>
      </c>
      <c r="DY108">
        <v>50.025500000000001</v>
      </c>
      <c r="DZ108">
        <v>16.367699999999999</v>
      </c>
      <c r="EA108">
        <v>2.1572</v>
      </c>
      <c r="EB108">
        <v>1.6284400000000001</v>
      </c>
      <c r="EC108">
        <v>18.6479</v>
      </c>
      <c r="ED108">
        <v>14.230600000000001</v>
      </c>
      <c r="EE108">
        <v>1799.97</v>
      </c>
      <c r="EF108">
        <v>0.97799000000000003</v>
      </c>
      <c r="EG108">
        <v>2.20103E-2</v>
      </c>
      <c r="EH108">
        <v>0</v>
      </c>
      <c r="EI108">
        <v>867.25300000000004</v>
      </c>
      <c r="EJ108">
        <v>5.0001199999999999</v>
      </c>
      <c r="EK108">
        <v>15821.2</v>
      </c>
      <c r="EL108">
        <v>14417.6</v>
      </c>
      <c r="EM108">
        <v>46.375</v>
      </c>
      <c r="EN108">
        <v>48</v>
      </c>
      <c r="EO108">
        <v>47.436999999999998</v>
      </c>
      <c r="EP108">
        <v>47.186999999999998</v>
      </c>
      <c r="EQ108">
        <v>48.125</v>
      </c>
      <c r="ER108">
        <v>1755.46</v>
      </c>
      <c r="ES108">
        <v>39.51</v>
      </c>
      <c r="ET108">
        <v>0</v>
      </c>
      <c r="EU108">
        <v>173.29999995231631</v>
      </c>
      <c r="EV108">
        <v>0</v>
      </c>
      <c r="EW108">
        <v>867.51065384615379</v>
      </c>
      <c r="EX108">
        <v>-1.429777784748727</v>
      </c>
      <c r="EY108">
        <v>5.7504273207567644</v>
      </c>
      <c r="EZ108">
        <v>15818.607692307691</v>
      </c>
      <c r="FA108">
        <v>15</v>
      </c>
      <c r="FB108">
        <v>1657396458.5</v>
      </c>
      <c r="FC108" t="s">
        <v>891</v>
      </c>
      <c r="FD108">
        <v>1657396451</v>
      </c>
      <c r="FE108">
        <v>1657396458.5</v>
      </c>
      <c r="FF108">
        <v>107</v>
      </c>
      <c r="FG108">
        <v>-0.05</v>
      </c>
      <c r="FH108">
        <v>1.0999999999999999E-2</v>
      </c>
      <c r="FI108">
        <v>-0.14599999999999999</v>
      </c>
      <c r="FJ108">
        <v>-8.8999999999999996E-2</v>
      </c>
      <c r="FK108">
        <v>50</v>
      </c>
      <c r="FL108">
        <v>17</v>
      </c>
      <c r="FM108">
        <v>0.26</v>
      </c>
      <c r="FN108">
        <v>0.01</v>
      </c>
      <c r="FO108">
        <v>0.58214243902439022</v>
      </c>
      <c r="FP108">
        <v>-9.0340933797908099E-2</v>
      </c>
      <c r="FQ108">
        <v>1.7717786365957139E-2</v>
      </c>
      <c r="FR108">
        <v>1</v>
      </c>
      <c r="FS108">
        <v>5.3421102439024386</v>
      </c>
      <c r="FT108">
        <v>6.7662229965151074E-2</v>
      </c>
      <c r="FU108">
        <v>1.8701225274558309E-2</v>
      </c>
      <c r="FV108">
        <v>1</v>
      </c>
      <c r="FW108">
        <v>2</v>
      </c>
      <c r="FX108">
        <v>2</v>
      </c>
      <c r="FY108" t="s">
        <v>424</v>
      </c>
      <c r="FZ108">
        <v>2.9306199999999998</v>
      </c>
      <c r="GA108">
        <v>2.7030099999999999</v>
      </c>
      <c r="GB108">
        <v>1.4411500000000001E-2</v>
      </c>
      <c r="GC108">
        <v>1.4353299999999999E-2</v>
      </c>
      <c r="GD108">
        <v>0.106389</v>
      </c>
      <c r="GE108">
        <v>8.6579100000000006E-2</v>
      </c>
      <c r="GF108">
        <v>34525.300000000003</v>
      </c>
      <c r="GG108">
        <v>19049.3</v>
      </c>
      <c r="GH108">
        <v>31476.1</v>
      </c>
      <c r="GI108">
        <v>21025</v>
      </c>
      <c r="GJ108">
        <v>38095.800000000003</v>
      </c>
      <c r="GK108">
        <v>32685.9</v>
      </c>
      <c r="GL108">
        <v>47617.9</v>
      </c>
      <c r="GM108">
        <v>40231.199999999997</v>
      </c>
      <c r="GN108">
        <v>1.9094</v>
      </c>
      <c r="GO108">
        <v>1.8683000000000001</v>
      </c>
      <c r="GP108">
        <v>3.1694800000000002E-2</v>
      </c>
      <c r="GQ108">
        <v>0</v>
      </c>
      <c r="GR108">
        <v>27.504300000000001</v>
      </c>
      <c r="GS108">
        <v>999.9</v>
      </c>
      <c r="GT108">
        <v>58</v>
      </c>
      <c r="GU108">
        <v>37.700000000000003</v>
      </c>
      <c r="GV108">
        <v>38.182699999999997</v>
      </c>
      <c r="GW108">
        <v>61.249400000000001</v>
      </c>
      <c r="GX108">
        <v>19.270800000000001</v>
      </c>
      <c r="GY108">
        <v>1</v>
      </c>
      <c r="GZ108">
        <v>0.73426100000000005</v>
      </c>
      <c r="HA108">
        <v>6.3783599999999998</v>
      </c>
      <c r="HB108">
        <v>20.026199999999999</v>
      </c>
      <c r="HC108">
        <v>5.1960300000000004</v>
      </c>
      <c r="HD108">
        <v>11.950100000000001</v>
      </c>
      <c r="HE108">
        <v>4.99465</v>
      </c>
      <c r="HF108">
        <v>3.2909999999999999</v>
      </c>
      <c r="HG108">
        <v>9999</v>
      </c>
      <c r="HH108">
        <v>9999</v>
      </c>
      <c r="HI108">
        <v>9999</v>
      </c>
      <c r="HJ108">
        <v>999.9</v>
      </c>
      <c r="HK108">
        <v>1.87564</v>
      </c>
      <c r="HL108">
        <v>1.87459</v>
      </c>
      <c r="HM108">
        <v>1.8749899999999999</v>
      </c>
      <c r="HN108">
        <v>1.87866</v>
      </c>
      <c r="HO108">
        <v>1.87225</v>
      </c>
      <c r="HP108">
        <v>1.86992</v>
      </c>
      <c r="HQ108">
        <v>1.87208</v>
      </c>
      <c r="HR108">
        <v>1.87527</v>
      </c>
      <c r="HS108">
        <v>0</v>
      </c>
      <c r="HT108">
        <v>0</v>
      </c>
      <c r="HU108">
        <v>0</v>
      </c>
      <c r="HV108">
        <v>0</v>
      </c>
      <c r="HW108" t="s">
        <v>425</v>
      </c>
      <c r="HX108" t="s">
        <v>426</v>
      </c>
      <c r="HY108" t="s">
        <v>427</v>
      </c>
      <c r="HZ108" t="s">
        <v>427</v>
      </c>
      <c r="IA108" t="s">
        <v>427</v>
      </c>
      <c r="IB108" t="s">
        <v>427</v>
      </c>
      <c r="IC108">
        <v>0</v>
      </c>
      <c r="ID108">
        <v>100</v>
      </c>
      <c r="IE108">
        <v>100</v>
      </c>
      <c r="IF108">
        <v>-0.14599999999999999</v>
      </c>
      <c r="IG108">
        <v>-8.9399999999999993E-2</v>
      </c>
      <c r="IH108">
        <v>-0.14643809523809639</v>
      </c>
      <c r="II108">
        <v>0</v>
      </c>
      <c r="IJ108">
        <v>0</v>
      </c>
      <c r="IK108">
        <v>0</v>
      </c>
      <c r="IL108">
        <v>-8.9439999999999742E-2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1.6</v>
      </c>
      <c r="IU108">
        <v>1.4</v>
      </c>
      <c r="IV108">
        <v>0.238037</v>
      </c>
      <c r="IW108">
        <v>2.4572799999999999</v>
      </c>
      <c r="IX108">
        <v>1.5490699999999999</v>
      </c>
      <c r="IY108">
        <v>2.3022499999999999</v>
      </c>
      <c r="IZ108">
        <v>1.5918000000000001</v>
      </c>
      <c r="JA108">
        <v>2.3303199999999999</v>
      </c>
      <c r="JB108">
        <v>40.451000000000001</v>
      </c>
      <c r="JC108">
        <v>24.078700000000001</v>
      </c>
      <c r="JD108">
        <v>18</v>
      </c>
      <c r="JE108">
        <v>513.49900000000002</v>
      </c>
      <c r="JF108">
        <v>461.79899999999998</v>
      </c>
      <c r="JG108">
        <v>19.6248</v>
      </c>
      <c r="JH108">
        <v>35.880000000000003</v>
      </c>
      <c r="JI108">
        <v>30.001899999999999</v>
      </c>
      <c r="JJ108">
        <v>35.970500000000001</v>
      </c>
      <c r="JK108">
        <v>35.9724</v>
      </c>
      <c r="JL108">
        <v>4.8094799999999998</v>
      </c>
      <c r="JM108">
        <v>57.723300000000002</v>
      </c>
      <c r="JN108">
        <v>0</v>
      </c>
      <c r="JO108">
        <v>19.5733</v>
      </c>
      <c r="JP108">
        <v>50</v>
      </c>
      <c r="JQ108">
        <v>16.2956</v>
      </c>
      <c r="JR108">
        <v>98.892200000000003</v>
      </c>
      <c r="JS108">
        <v>98.356700000000004</v>
      </c>
    </row>
    <row r="109" spans="1:279" x14ac:dyDescent="0.25">
      <c r="A109">
        <v>93</v>
      </c>
      <c r="B109">
        <v>1657396730.5</v>
      </c>
      <c r="C109">
        <v>19475.900000095371</v>
      </c>
      <c r="D109" t="s">
        <v>892</v>
      </c>
      <c r="E109" t="s">
        <v>893</v>
      </c>
      <c r="F109" t="s">
        <v>413</v>
      </c>
      <c r="G109" t="s">
        <v>414</v>
      </c>
      <c r="H109" t="s">
        <v>857</v>
      </c>
      <c r="I109" t="s">
        <v>31</v>
      </c>
      <c r="J109" t="s">
        <v>858</v>
      </c>
      <c r="K109">
        <v>1657396730.5</v>
      </c>
      <c r="L109">
        <f t="shared" si="100"/>
        <v>4.7516690962300214E-3</v>
      </c>
      <c r="M109">
        <f t="shared" si="101"/>
        <v>4.751669096230021</v>
      </c>
      <c r="N109">
        <f t="shared" si="102"/>
        <v>-2.8257040844261208</v>
      </c>
      <c r="O109">
        <f t="shared" si="103"/>
        <v>23.224799999999998</v>
      </c>
      <c r="P109">
        <f t="shared" si="104"/>
        <v>38.603409872192735</v>
      </c>
      <c r="Q109">
        <f t="shared" si="105"/>
        <v>3.8448257749473109</v>
      </c>
      <c r="R109">
        <f t="shared" si="106"/>
        <v>2.3131456509576003</v>
      </c>
      <c r="S109">
        <f t="shared" si="107"/>
        <v>0.2919213690745831</v>
      </c>
      <c r="T109">
        <f t="shared" si="108"/>
        <v>2.9176528787748683</v>
      </c>
      <c r="U109">
        <f t="shared" si="109"/>
        <v>0.27661131426989027</v>
      </c>
      <c r="V109">
        <f t="shared" si="110"/>
        <v>0.17419067845705774</v>
      </c>
      <c r="W109">
        <f t="shared" si="111"/>
        <v>289.54775684763649</v>
      </c>
      <c r="X109">
        <f t="shared" si="112"/>
        <v>27.506349439592189</v>
      </c>
      <c r="Y109">
        <f t="shared" si="113"/>
        <v>27.997499999999999</v>
      </c>
      <c r="Z109">
        <f t="shared" si="114"/>
        <v>3.794286649390139</v>
      </c>
      <c r="AA109">
        <f t="shared" si="115"/>
        <v>59.51649115360366</v>
      </c>
      <c r="AB109">
        <f t="shared" si="116"/>
        <v>2.1342973661317002</v>
      </c>
      <c r="AC109">
        <f t="shared" si="117"/>
        <v>3.5860604762861108</v>
      </c>
      <c r="AD109">
        <f t="shared" si="118"/>
        <v>1.6599892832584389</v>
      </c>
      <c r="AE109">
        <f t="shared" si="119"/>
        <v>-209.54860714374394</v>
      </c>
      <c r="AF109">
        <f t="shared" si="120"/>
        <v>-151.7439354798922</v>
      </c>
      <c r="AG109">
        <f t="shared" si="121"/>
        <v>-11.282079665403947</v>
      </c>
      <c r="AH109">
        <f t="shared" si="122"/>
        <v>-83.026865441403601</v>
      </c>
      <c r="AI109">
        <f t="shared" si="123"/>
        <v>-2.8257040844261208</v>
      </c>
      <c r="AJ109">
        <f t="shared" si="124"/>
        <v>4.751669096230021</v>
      </c>
      <c r="AK109">
        <f t="shared" si="125"/>
        <v>-2.812397804184851</v>
      </c>
      <c r="AL109">
        <v>20.30415678366462</v>
      </c>
      <c r="AM109">
        <v>23.73358787878788</v>
      </c>
      <c r="AN109">
        <v>-1.195594625098084E-4</v>
      </c>
      <c r="AO109">
        <v>67.071237999555777</v>
      </c>
      <c r="AP109">
        <f t="shared" si="126"/>
        <v>4.7270337439418171</v>
      </c>
      <c r="AQ109">
        <v>15.8474592918126</v>
      </c>
      <c r="AR109">
        <v>21.432970303030299</v>
      </c>
      <c r="AS109">
        <v>-5.6725330619400681E-3</v>
      </c>
      <c r="AT109">
        <v>78.184775728292323</v>
      </c>
      <c r="AU109">
        <v>0</v>
      </c>
      <c r="AV109">
        <v>0</v>
      </c>
      <c r="AW109">
        <f t="shared" si="127"/>
        <v>1</v>
      </c>
      <c r="AX109">
        <f t="shared" si="128"/>
        <v>0</v>
      </c>
      <c r="AY109">
        <f t="shared" si="129"/>
        <v>52517.392249716722</v>
      </c>
      <c r="AZ109" t="s">
        <v>418</v>
      </c>
      <c r="BA109">
        <v>10366.9</v>
      </c>
      <c r="BB109">
        <v>993.59653846153856</v>
      </c>
      <c r="BC109">
        <v>3431.87</v>
      </c>
      <c r="BD109">
        <f t="shared" si="130"/>
        <v>0.71047955241266758</v>
      </c>
      <c r="BE109">
        <v>-3.9894345373445681</v>
      </c>
      <c r="BF109" t="s">
        <v>894</v>
      </c>
      <c r="BG109">
        <v>10372.799999999999</v>
      </c>
      <c r="BH109">
        <v>878.36752000000013</v>
      </c>
      <c r="BI109">
        <v>1050.95</v>
      </c>
      <c r="BJ109">
        <f t="shared" si="131"/>
        <v>0.16421569056567864</v>
      </c>
      <c r="BK109">
        <v>0.5</v>
      </c>
      <c r="BL109">
        <f t="shared" si="132"/>
        <v>1513.0916999210551</v>
      </c>
      <c r="BM109">
        <f t="shared" si="133"/>
        <v>-2.8257040844261208</v>
      </c>
      <c r="BN109">
        <f t="shared" si="134"/>
        <v>124.23669919586634</v>
      </c>
      <c r="BO109">
        <f t="shared" si="135"/>
        <v>7.6910768394219888E-4</v>
      </c>
      <c r="BP109">
        <f t="shared" si="136"/>
        <v>2.2654931252676151</v>
      </c>
      <c r="BQ109">
        <f t="shared" si="137"/>
        <v>600.03175800009228</v>
      </c>
      <c r="BR109" t="s">
        <v>895</v>
      </c>
      <c r="BS109">
        <v>678.11</v>
      </c>
      <c r="BT109">
        <f t="shared" si="138"/>
        <v>678.11</v>
      </c>
      <c r="BU109">
        <f t="shared" si="139"/>
        <v>0.35476473666682529</v>
      </c>
      <c r="BV109">
        <f t="shared" si="140"/>
        <v>0.46288617101169377</v>
      </c>
      <c r="BW109">
        <f t="shared" si="141"/>
        <v>0.86460693742374073</v>
      </c>
      <c r="BX109">
        <f t="shared" si="142"/>
        <v>3.0091031189855095</v>
      </c>
      <c r="BY109">
        <f t="shared" si="143"/>
        <v>0.97647783874813054</v>
      </c>
      <c r="BZ109">
        <f t="shared" si="144"/>
        <v>0.35735353855609281</v>
      </c>
      <c r="CA109">
        <f t="shared" si="145"/>
        <v>0.64264646144390714</v>
      </c>
      <c r="CB109">
        <v>1103</v>
      </c>
      <c r="CC109">
        <v>300</v>
      </c>
      <c r="CD109">
        <v>300</v>
      </c>
      <c r="CE109">
        <v>300</v>
      </c>
      <c r="CF109">
        <v>10372.799999999999</v>
      </c>
      <c r="CG109">
        <v>1019.98</v>
      </c>
      <c r="CH109">
        <v>-7.0887199999999997E-3</v>
      </c>
      <c r="CI109">
        <v>0.14000000000000001</v>
      </c>
      <c r="CJ109" t="s">
        <v>421</v>
      </c>
      <c r="CK109" t="s">
        <v>421</v>
      </c>
      <c r="CL109" t="s">
        <v>421</v>
      </c>
      <c r="CM109" t="s">
        <v>421</v>
      </c>
      <c r="CN109" t="s">
        <v>421</v>
      </c>
      <c r="CO109" t="s">
        <v>421</v>
      </c>
      <c r="CP109" t="s">
        <v>421</v>
      </c>
      <c r="CQ109" t="s">
        <v>421</v>
      </c>
      <c r="CR109" t="s">
        <v>421</v>
      </c>
      <c r="CS109" t="s">
        <v>421</v>
      </c>
      <c r="CT109">
        <f t="shared" si="146"/>
        <v>1799.89</v>
      </c>
      <c r="CU109">
        <f t="shared" si="147"/>
        <v>1513.0916999210551</v>
      </c>
      <c r="CV109">
        <f t="shared" si="148"/>
        <v>0.84065787349285515</v>
      </c>
      <c r="CW109">
        <f t="shared" si="149"/>
        <v>0.16086969584121055</v>
      </c>
      <c r="CX109">
        <v>6</v>
      </c>
      <c r="CY109">
        <v>0.5</v>
      </c>
      <c r="CZ109" t="s">
        <v>422</v>
      </c>
      <c r="DA109">
        <v>2</v>
      </c>
      <c r="DB109" t="b">
        <v>0</v>
      </c>
      <c r="DC109">
        <v>1657396730.5</v>
      </c>
      <c r="DD109">
        <v>23.224799999999998</v>
      </c>
      <c r="DE109">
        <v>19.966799999999999</v>
      </c>
      <c r="DF109">
        <v>21.429099999999998</v>
      </c>
      <c r="DG109">
        <v>15.85</v>
      </c>
      <c r="DH109">
        <v>23.4605</v>
      </c>
      <c r="DI109">
        <v>21.5258</v>
      </c>
      <c r="DJ109">
        <v>500.06400000000002</v>
      </c>
      <c r="DK109">
        <v>99.497500000000002</v>
      </c>
      <c r="DL109">
        <v>0.100587</v>
      </c>
      <c r="DM109">
        <v>27.032800000000002</v>
      </c>
      <c r="DN109">
        <v>27.997499999999999</v>
      </c>
      <c r="DO109">
        <v>999.9</v>
      </c>
      <c r="DP109">
        <v>0</v>
      </c>
      <c r="DQ109">
        <v>0</v>
      </c>
      <c r="DR109">
        <v>9982.5</v>
      </c>
      <c r="DS109">
        <v>0</v>
      </c>
      <c r="DT109">
        <v>1653.42</v>
      </c>
      <c r="DU109">
        <v>3.2580200000000001</v>
      </c>
      <c r="DV109">
        <v>23.7334</v>
      </c>
      <c r="DW109">
        <v>20.2883</v>
      </c>
      <c r="DX109">
        <v>5.57904</v>
      </c>
      <c r="DY109">
        <v>19.966799999999999</v>
      </c>
      <c r="DZ109">
        <v>15.85</v>
      </c>
      <c r="EA109">
        <v>2.1321400000000001</v>
      </c>
      <c r="EB109">
        <v>1.57704</v>
      </c>
      <c r="EC109">
        <v>18.461300000000001</v>
      </c>
      <c r="ED109">
        <v>13.7363</v>
      </c>
      <c r="EE109">
        <v>1799.89</v>
      </c>
      <c r="EF109">
        <v>0.97800799999999999</v>
      </c>
      <c r="EG109">
        <v>2.1992299999999999E-2</v>
      </c>
      <c r="EH109">
        <v>0</v>
      </c>
      <c r="EI109">
        <v>878.19899999999996</v>
      </c>
      <c r="EJ109">
        <v>5.0001199999999999</v>
      </c>
      <c r="EK109">
        <v>15993.7</v>
      </c>
      <c r="EL109">
        <v>14417</v>
      </c>
      <c r="EM109">
        <v>46.436999999999998</v>
      </c>
      <c r="EN109">
        <v>48.186999999999998</v>
      </c>
      <c r="EO109">
        <v>47.436999999999998</v>
      </c>
      <c r="EP109">
        <v>47.186999999999998</v>
      </c>
      <c r="EQ109">
        <v>48.25</v>
      </c>
      <c r="ER109">
        <v>1755.42</v>
      </c>
      <c r="ES109">
        <v>39.47</v>
      </c>
      <c r="ET109">
        <v>0</v>
      </c>
      <c r="EU109">
        <v>184.70000004768369</v>
      </c>
      <c r="EV109">
        <v>0</v>
      </c>
      <c r="EW109">
        <v>878.36752000000013</v>
      </c>
      <c r="EX109">
        <v>-0.1874615398706122</v>
      </c>
      <c r="EY109">
        <v>-76.838461524383035</v>
      </c>
      <c r="EZ109">
        <v>15997.451999999999</v>
      </c>
      <c r="FA109">
        <v>15</v>
      </c>
      <c r="FB109">
        <v>1657396629</v>
      </c>
      <c r="FC109" t="s">
        <v>896</v>
      </c>
      <c r="FD109">
        <v>1657396614</v>
      </c>
      <c r="FE109">
        <v>1657396629</v>
      </c>
      <c r="FF109">
        <v>108</v>
      </c>
      <c r="FG109">
        <v>-8.8999999999999996E-2</v>
      </c>
      <c r="FH109">
        <v>-7.0000000000000001E-3</v>
      </c>
      <c r="FI109">
        <v>-0.23599999999999999</v>
      </c>
      <c r="FJ109">
        <v>-9.7000000000000003E-2</v>
      </c>
      <c r="FK109">
        <v>20</v>
      </c>
      <c r="FL109">
        <v>17</v>
      </c>
      <c r="FM109">
        <v>0.28000000000000003</v>
      </c>
      <c r="FN109">
        <v>0.02</v>
      </c>
      <c r="FO109">
        <v>3.247521219512195</v>
      </c>
      <c r="FP109">
        <v>-5.674829268292559E-2</v>
      </c>
      <c r="FQ109">
        <v>1.8570716417760761E-2</v>
      </c>
      <c r="FR109">
        <v>1</v>
      </c>
      <c r="FS109">
        <v>5.6166870731707323</v>
      </c>
      <c r="FT109">
        <v>2.721721254356315E-2</v>
      </c>
      <c r="FU109">
        <v>3.2504061002858887E-2</v>
      </c>
      <c r="FV109">
        <v>1</v>
      </c>
      <c r="FW109">
        <v>2</v>
      </c>
      <c r="FX109">
        <v>2</v>
      </c>
      <c r="FY109" t="s">
        <v>424</v>
      </c>
      <c r="FZ109">
        <v>2.9304999999999999</v>
      </c>
      <c r="GA109">
        <v>2.70336</v>
      </c>
      <c r="GB109">
        <v>6.6509999999999998E-3</v>
      </c>
      <c r="GC109">
        <v>5.7177E-3</v>
      </c>
      <c r="GD109">
        <v>0.105486</v>
      </c>
      <c r="GE109">
        <v>8.45635E-2</v>
      </c>
      <c r="GF109">
        <v>34784.1</v>
      </c>
      <c r="GG109">
        <v>19209.7</v>
      </c>
      <c r="GH109">
        <v>31465.7</v>
      </c>
      <c r="GI109">
        <v>21019.1</v>
      </c>
      <c r="GJ109">
        <v>38122.800000000003</v>
      </c>
      <c r="GK109">
        <v>32748.9</v>
      </c>
      <c r="GL109">
        <v>47602.8</v>
      </c>
      <c r="GM109">
        <v>40220.6</v>
      </c>
      <c r="GN109">
        <v>1.90805</v>
      </c>
      <c r="GO109">
        <v>1.86327</v>
      </c>
      <c r="GP109">
        <v>2.16067E-2</v>
      </c>
      <c r="GQ109">
        <v>0</v>
      </c>
      <c r="GR109">
        <v>27.644600000000001</v>
      </c>
      <c r="GS109">
        <v>999.9</v>
      </c>
      <c r="GT109">
        <v>58.1</v>
      </c>
      <c r="GU109">
        <v>37.799999999999997</v>
      </c>
      <c r="GV109">
        <v>38.454900000000002</v>
      </c>
      <c r="GW109">
        <v>61.499400000000001</v>
      </c>
      <c r="GX109">
        <v>19.322900000000001</v>
      </c>
      <c r="GY109">
        <v>1</v>
      </c>
      <c r="GZ109">
        <v>0.75187999999999999</v>
      </c>
      <c r="HA109">
        <v>6.5684100000000001</v>
      </c>
      <c r="HB109">
        <v>20.019300000000001</v>
      </c>
      <c r="HC109">
        <v>5.1957300000000002</v>
      </c>
      <c r="HD109">
        <v>11.950100000000001</v>
      </c>
      <c r="HE109">
        <v>4.9948499999999996</v>
      </c>
      <c r="HF109">
        <v>3.2909999999999999</v>
      </c>
      <c r="HG109">
        <v>9999</v>
      </c>
      <c r="HH109">
        <v>9999</v>
      </c>
      <c r="HI109">
        <v>9999</v>
      </c>
      <c r="HJ109">
        <v>999.9</v>
      </c>
      <c r="HK109">
        <v>1.8756999999999999</v>
      </c>
      <c r="HL109">
        <v>1.8746400000000001</v>
      </c>
      <c r="HM109">
        <v>1.875</v>
      </c>
      <c r="HN109">
        <v>1.8787100000000001</v>
      </c>
      <c r="HO109">
        <v>1.87226</v>
      </c>
      <c r="HP109">
        <v>1.8699600000000001</v>
      </c>
      <c r="HQ109">
        <v>1.8721000000000001</v>
      </c>
      <c r="HR109">
        <v>1.87531</v>
      </c>
      <c r="HS109">
        <v>0</v>
      </c>
      <c r="HT109">
        <v>0</v>
      </c>
      <c r="HU109">
        <v>0</v>
      </c>
      <c r="HV109">
        <v>0</v>
      </c>
      <c r="HW109" t="s">
        <v>425</v>
      </c>
      <c r="HX109" t="s">
        <v>426</v>
      </c>
      <c r="HY109" t="s">
        <v>427</v>
      </c>
      <c r="HZ109" t="s">
        <v>427</v>
      </c>
      <c r="IA109" t="s">
        <v>427</v>
      </c>
      <c r="IB109" t="s">
        <v>427</v>
      </c>
      <c r="IC109">
        <v>0</v>
      </c>
      <c r="ID109">
        <v>100</v>
      </c>
      <c r="IE109">
        <v>100</v>
      </c>
      <c r="IF109">
        <v>-0.23599999999999999</v>
      </c>
      <c r="IG109">
        <v>-9.6699999999999994E-2</v>
      </c>
      <c r="IH109">
        <v>-0.2356650000000009</v>
      </c>
      <c r="II109">
        <v>0</v>
      </c>
      <c r="IJ109">
        <v>0</v>
      </c>
      <c r="IK109">
        <v>0</v>
      </c>
      <c r="IL109">
        <v>-9.6724999999999284E-2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1.9</v>
      </c>
      <c r="IU109">
        <v>1.7</v>
      </c>
      <c r="IV109">
        <v>0.17333999999999999</v>
      </c>
      <c r="IW109">
        <v>2.47437</v>
      </c>
      <c r="IX109">
        <v>1.5490699999999999</v>
      </c>
      <c r="IY109">
        <v>2.3022499999999999</v>
      </c>
      <c r="IZ109">
        <v>1.5918000000000001</v>
      </c>
      <c r="JA109">
        <v>2.3815900000000001</v>
      </c>
      <c r="JB109">
        <v>40.629800000000003</v>
      </c>
      <c r="JC109">
        <v>24.07</v>
      </c>
      <c r="JD109">
        <v>18</v>
      </c>
      <c r="JE109">
        <v>514.03200000000004</v>
      </c>
      <c r="JF109">
        <v>459.75099999999998</v>
      </c>
      <c r="JG109">
        <v>19.4346</v>
      </c>
      <c r="JH109">
        <v>36.087000000000003</v>
      </c>
      <c r="JI109">
        <v>30.0015</v>
      </c>
      <c r="JJ109">
        <v>36.162100000000002</v>
      </c>
      <c r="JK109">
        <v>36.1633</v>
      </c>
      <c r="JL109">
        <v>3.5110600000000001</v>
      </c>
      <c r="JM109">
        <v>58.982599999999998</v>
      </c>
      <c r="JN109">
        <v>0</v>
      </c>
      <c r="JO109">
        <v>19.417100000000001</v>
      </c>
      <c r="JP109">
        <v>20</v>
      </c>
      <c r="JQ109">
        <v>15.956099999999999</v>
      </c>
      <c r="JR109">
        <v>98.860299999999995</v>
      </c>
      <c r="JS109">
        <v>98.330299999999994</v>
      </c>
    </row>
    <row r="110" spans="1:279" x14ac:dyDescent="0.25">
      <c r="A110">
        <v>94</v>
      </c>
      <c r="B110">
        <v>1657396849.5</v>
      </c>
      <c r="C110">
        <v>19594.900000095371</v>
      </c>
      <c r="D110" t="s">
        <v>897</v>
      </c>
      <c r="E110" t="s">
        <v>898</v>
      </c>
      <c r="F110" t="s">
        <v>413</v>
      </c>
      <c r="G110" t="s">
        <v>414</v>
      </c>
      <c r="H110" t="s">
        <v>857</v>
      </c>
      <c r="I110" t="s">
        <v>31</v>
      </c>
      <c r="J110" t="s">
        <v>858</v>
      </c>
      <c r="K110">
        <v>1657396849.5</v>
      </c>
      <c r="L110">
        <f t="shared" si="100"/>
        <v>4.6558602802675396E-3</v>
      </c>
      <c r="M110">
        <f t="shared" si="101"/>
        <v>4.6558602802675395</v>
      </c>
      <c r="N110">
        <f t="shared" si="102"/>
        <v>20.901611346869558</v>
      </c>
      <c r="O110">
        <f t="shared" si="103"/>
        <v>372.82400000000001</v>
      </c>
      <c r="P110">
        <f t="shared" si="104"/>
        <v>245.66527642125908</v>
      </c>
      <c r="Q110">
        <f t="shared" si="105"/>
        <v>24.469197761925845</v>
      </c>
      <c r="R110">
        <f t="shared" si="106"/>
        <v>37.134691232263997</v>
      </c>
      <c r="S110">
        <f t="shared" si="107"/>
        <v>0.2945530157354817</v>
      </c>
      <c r="T110">
        <f t="shared" si="108"/>
        <v>2.9203908600549169</v>
      </c>
      <c r="U110">
        <f t="shared" si="109"/>
        <v>0.27898736685555442</v>
      </c>
      <c r="V110">
        <f t="shared" si="110"/>
        <v>0.17569703867753589</v>
      </c>
      <c r="W110">
        <f t="shared" si="111"/>
        <v>289.52919654867952</v>
      </c>
      <c r="X110">
        <f t="shared" si="112"/>
        <v>27.723049071029433</v>
      </c>
      <c r="Y110">
        <f t="shared" si="113"/>
        <v>27.962700000000002</v>
      </c>
      <c r="Z110">
        <f t="shared" si="114"/>
        <v>3.786595768264942</v>
      </c>
      <c r="AA110">
        <f t="shared" si="115"/>
        <v>59.946250909685297</v>
      </c>
      <c r="AB110">
        <f t="shared" si="116"/>
        <v>2.1741021846024999</v>
      </c>
      <c r="AC110">
        <f t="shared" si="117"/>
        <v>3.6267525518451365</v>
      </c>
      <c r="AD110">
        <f t="shared" si="118"/>
        <v>1.6124935836624421</v>
      </c>
      <c r="AE110">
        <f t="shared" si="119"/>
        <v>-205.3234383597985</v>
      </c>
      <c r="AF110">
        <f t="shared" si="120"/>
        <v>-116.13077704607431</v>
      </c>
      <c r="AG110">
        <f t="shared" si="121"/>
        <v>-8.6329395992134597</v>
      </c>
      <c r="AH110">
        <f t="shared" si="122"/>
        <v>-40.557958456406737</v>
      </c>
      <c r="AI110">
        <f t="shared" si="123"/>
        <v>20.901611346869558</v>
      </c>
      <c r="AJ110">
        <f t="shared" si="124"/>
        <v>4.6558602802675395</v>
      </c>
      <c r="AK110">
        <f t="shared" si="125"/>
        <v>20.96334204301905</v>
      </c>
      <c r="AL110">
        <v>406.73160213915253</v>
      </c>
      <c r="AM110">
        <v>381.15017575757582</v>
      </c>
      <c r="AN110">
        <v>1.110740239076578E-3</v>
      </c>
      <c r="AO110">
        <v>67.087912761039334</v>
      </c>
      <c r="AP110">
        <f t="shared" si="126"/>
        <v>4.6404275848789975</v>
      </c>
      <c r="AQ110">
        <v>16.361415844186329</v>
      </c>
      <c r="AR110">
        <v>21.830333333333321</v>
      </c>
      <c r="AS110">
        <v>-3.4881556964824049E-3</v>
      </c>
      <c r="AT110">
        <v>78.240341434604744</v>
      </c>
      <c r="AU110">
        <v>0</v>
      </c>
      <c r="AV110">
        <v>0</v>
      </c>
      <c r="AW110">
        <f t="shared" si="127"/>
        <v>1</v>
      </c>
      <c r="AX110">
        <f t="shared" si="128"/>
        <v>0</v>
      </c>
      <c r="AY110">
        <f t="shared" si="129"/>
        <v>52562.685950581086</v>
      </c>
      <c r="AZ110" t="s">
        <v>418</v>
      </c>
      <c r="BA110">
        <v>10366.9</v>
      </c>
      <c r="BB110">
        <v>993.59653846153856</v>
      </c>
      <c r="BC110">
        <v>3431.87</v>
      </c>
      <c r="BD110">
        <f t="shared" si="130"/>
        <v>0.71047955241266758</v>
      </c>
      <c r="BE110">
        <v>-3.9894345373445681</v>
      </c>
      <c r="BF110" t="s">
        <v>899</v>
      </c>
      <c r="BG110">
        <v>10375.6</v>
      </c>
      <c r="BH110">
        <v>854.38438461538453</v>
      </c>
      <c r="BI110">
        <v>1195.8800000000001</v>
      </c>
      <c r="BJ110">
        <f t="shared" si="131"/>
        <v>0.28556010250578279</v>
      </c>
      <c r="BK110">
        <v>0.5</v>
      </c>
      <c r="BL110">
        <f t="shared" si="132"/>
        <v>1512.9912065019064</v>
      </c>
      <c r="BM110">
        <f t="shared" si="133"/>
        <v>20.901611346869558</v>
      </c>
      <c r="BN110">
        <f t="shared" si="134"/>
        <v>216.02496200951617</v>
      </c>
      <c r="BO110">
        <f t="shared" si="135"/>
        <v>1.6451546960251789E-2</v>
      </c>
      <c r="BP110">
        <f t="shared" si="136"/>
        <v>1.8697444559654812</v>
      </c>
      <c r="BQ110">
        <f t="shared" si="137"/>
        <v>644.63613943855103</v>
      </c>
      <c r="BR110" t="s">
        <v>900</v>
      </c>
      <c r="BS110">
        <v>631.63</v>
      </c>
      <c r="BT110">
        <f t="shared" si="138"/>
        <v>631.63</v>
      </c>
      <c r="BU110">
        <f t="shared" si="139"/>
        <v>0.47182827708465735</v>
      </c>
      <c r="BV110">
        <f t="shared" si="140"/>
        <v>0.60522040830237578</v>
      </c>
      <c r="BW110">
        <f t="shared" si="141"/>
        <v>0.79849941433591409</v>
      </c>
      <c r="BX110">
        <f t="shared" si="142"/>
        <v>1.6882033399437584</v>
      </c>
      <c r="BY110">
        <f t="shared" si="143"/>
        <v>0.91703823843826426</v>
      </c>
      <c r="BZ110">
        <f t="shared" si="144"/>
        <v>0.44742784790960016</v>
      </c>
      <c r="CA110">
        <f t="shared" si="145"/>
        <v>0.55257215209039989</v>
      </c>
      <c r="CB110">
        <v>1105</v>
      </c>
      <c r="CC110">
        <v>300</v>
      </c>
      <c r="CD110">
        <v>300</v>
      </c>
      <c r="CE110">
        <v>300</v>
      </c>
      <c r="CF110">
        <v>10375.6</v>
      </c>
      <c r="CG110">
        <v>1131.3599999999999</v>
      </c>
      <c r="CH110">
        <v>-7.0910399999999998E-3</v>
      </c>
      <c r="CI110">
        <v>4.67</v>
      </c>
      <c r="CJ110" t="s">
        <v>421</v>
      </c>
      <c r="CK110" t="s">
        <v>421</v>
      </c>
      <c r="CL110" t="s">
        <v>421</v>
      </c>
      <c r="CM110" t="s">
        <v>421</v>
      </c>
      <c r="CN110" t="s">
        <v>421</v>
      </c>
      <c r="CO110" t="s">
        <v>421</v>
      </c>
      <c r="CP110" t="s">
        <v>421</v>
      </c>
      <c r="CQ110" t="s">
        <v>421</v>
      </c>
      <c r="CR110" t="s">
        <v>421</v>
      </c>
      <c r="CS110" t="s">
        <v>421</v>
      </c>
      <c r="CT110">
        <f t="shared" si="146"/>
        <v>1799.77</v>
      </c>
      <c r="CU110">
        <f t="shared" si="147"/>
        <v>1512.9912065019064</v>
      </c>
      <c r="CV110">
        <f t="shared" si="148"/>
        <v>0.84065808770115424</v>
      </c>
      <c r="CW110">
        <f t="shared" si="149"/>
        <v>0.16087010926322781</v>
      </c>
      <c r="CX110">
        <v>6</v>
      </c>
      <c r="CY110">
        <v>0.5</v>
      </c>
      <c r="CZ110" t="s">
        <v>422</v>
      </c>
      <c r="DA110">
        <v>2</v>
      </c>
      <c r="DB110" t="b">
        <v>0</v>
      </c>
      <c r="DC110">
        <v>1657396849.5</v>
      </c>
      <c r="DD110">
        <v>372.82400000000001</v>
      </c>
      <c r="DE110">
        <v>399.99</v>
      </c>
      <c r="DF110">
        <v>21.827500000000001</v>
      </c>
      <c r="DG110">
        <v>16.362200000000001</v>
      </c>
      <c r="DH110">
        <v>372.38299999999998</v>
      </c>
      <c r="DI110">
        <v>21.926100000000002</v>
      </c>
      <c r="DJ110">
        <v>499.98</v>
      </c>
      <c r="DK110">
        <v>99.503699999999995</v>
      </c>
      <c r="DL110">
        <v>0.10011100000000001</v>
      </c>
      <c r="DM110">
        <v>27.225100000000001</v>
      </c>
      <c r="DN110">
        <v>27.962700000000002</v>
      </c>
      <c r="DO110">
        <v>999.9</v>
      </c>
      <c r="DP110">
        <v>0</v>
      </c>
      <c r="DQ110">
        <v>0</v>
      </c>
      <c r="DR110">
        <v>9997.5</v>
      </c>
      <c r="DS110">
        <v>0</v>
      </c>
      <c r="DT110">
        <v>1753.65</v>
      </c>
      <c r="DU110">
        <v>-27.166</v>
      </c>
      <c r="DV110">
        <v>381.14400000000001</v>
      </c>
      <c r="DW110">
        <v>406.64400000000001</v>
      </c>
      <c r="DX110">
        <v>5.4653400000000003</v>
      </c>
      <c r="DY110">
        <v>399.99</v>
      </c>
      <c r="DZ110">
        <v>16.362200000000001</v>
      </c>
      <c r="EA110">
        <v>2.1719200000000001</v>
      </c>
      <c r="EB110">
        <v>1.6281000000000001</v>
      </c>
      <c r="EC110">
        <v>18.756699999999999</v>
      </c>
      <c r="ED110">
        <v>14.2273</v>
      </c>
      <c r="EE110">
        <v>1799.77</v>
      </c>
      <c r="EF110">
        <v>0.97799999999999998</v>
      </c>
      <c r="EG110">
        <v>2.1999700000000001E-2</v>
      </c>
      <c r="EH110">
        <v>0</v>
      </c>
      <c r="EI110">
        <v>854.74800000000005</v>
      </c>
      <c r="EJ110">
        <v>5.0001199999999999</v>
      </c>
      <c r="EK110">
        <v>15608.9</v>
      </c>
      <c r="EL110">
        <v>14416</v>
      </c>
      <c r="EM110">
        <v>46</v>
      </c>
      <c r="EN110">
        <v>47.75</v>
      </c>
      <c r="EO110">
        <v>47.186999999999998</v>
      </c>
      <c r="EP110">
        <v>46.5</v>
      </c>
      <c r="EQ110">
        <v>47.811999999999998</v>
      </c>
      <c r="ER110">
        <v>1755.28</v>
      </c>
      <c r="ES110">
        <v>39.479999999999997</v>
      </c>
      <c r="ET110">
        <v>0</v>
      </c>
      <c r="EU110">
        <v>118.5</v>
      </c>
      <c r="EV110">
        <v>0</v>
      </c>
      <c r="EW110">
        <v>854.38438461538453</v>
      </c>
      <c r="EX110">
        <v>2.4905982983165469</v>
      </c>
      <c r="EY110">
        <v>37.85982909070119</v>
      </c>
      <c r="EZ110">
        <v>15615.2</v>
      </c>
      <c r="FA110">
        <v>15</v>
      </c>
      <c r="FB110">
        <v>1657396811</v>
      </c>
      <c r="FC110" t="s">
        <v>901</v>
      </c>
      <c r="FD110">
        <v>1657396803</v>
      </c>
      <c r="FE110">
        <v>1657396811</v>
      </c>
      <c r="FF110">
        <v>109</v>
      </c>
      <c r="FG110">
        <v>0.67700000000000005</v>
      </c>
      <c r="FH110">
        <v>-2E-3</v>
      </c>
      <c r="FI110">
        <v>0.442</v>
      </c>
      <c r="FJ110">
        <v>-9.9000000000000005E-2</v>
      </c>
      <c r="FK110">
        <v>400</v>
      </c>
      <c r="FL110">
        <v>16</v>
      </c>
      <c r="FM110">
        <v>7.0000000000000007E-2</v>
      </c>
      <c r="FN110">
        <v>0.01</v>
      </c>
      <c r="FO110">
        <v>-27.229917073170729</v>
      </c>
      <c r="FP110">
        <v>-6.8560975609821176E-2</v>
      </c>
      <c r="FQ110">
        <v>3.0281499644204589E-2</v>
      </c>
      <c r="FR110">
        <v>1</v>
      </c>
      <c r="FS110">
        <v>5.4902034146341467</v>
      </c>
      <c r="FT110">
        <v>9.2311149825791375E-2</v>
      </c>
      <c r="FU110">
        <v>3.9362949746309918E-2</v>
      </c>
      <c r="FV110">
        <v>1</v>
      </c>
      <c r="FW110">
        <v>2</v>
      </c>
      <c r="FX110">
        <v>2</v>
      </c>
      <c r="FY110" t="s">
        <v>424</v>
      </c>
      <c r="FZ110">
        <v>2.93025</v>
      </c>
      <c r="GA110">
        <v>2.70302</v>
      </c>
      <c r="GB110">
        <v>9.15324E-2</v>
      </c>
      <c r="GC110">
        <v>9.7387299999999996E-2</v>
      </c>
      <c r="GD110">
        <v>0.106873</v>
      </c>
      <c r="GE110">
        <v>8.6513699999999999E-2</v>
      </c>
      <c r="GF110">
        <v>31806.799999999999</v>
      </c>
      <c r="GG110">
        <v>17436.2</v>
      </c>
      <c r="GH110">
        <v>31460.5</v>
      </c>
      <c r="GI110">
        <v>21016.400000000001</v>
      </c>
      <c r="GJ110">
        <v>38059.599999999999</v>
      </c>
      <c r="GK110">
        <v>32676.6</v>
      </c>
      <c r="GL110">
        <v>47595</v>
      </c>
      <c r="GM110">
        <v>40215.599999999999</v>
      </c>
      <c r="GN110">
        <v>1.9072</v>
      </c>
      <c r="GO110">
        <v>1.86425</v>
      </c>
      <c r="GP110">
        <v>3.10689E-2</v>
      </c>
      <c r="GQ110">
        <v>0</v>
      </c>
      <c r="GR110">
        <v>27.455200000000001</v>
      </c>
      <c r="GS110">
        <v>999.9</v>
      </c>
      <c r="GT110">
        <v>57.9</v>
      </c>
      <c r="GU110">
        <v>37.9</v>
      </c>
      <c r="GV110">
        <v>38.53</v>
      </c>
      <c r="GW110">
        <v>61.1494</v>
      </c>
      <c r="GX110">
        <v>19.282900000000001</v>
      </c>
      <c r="GY110">
        <v>1</v>
      </c>
      <c r="GZ110">
        <v>0.74711899999999998</v>
      </c>
      <c r="HA110">
        <v>4.6526100000000001</v>
      </c>
      <c r="HB110">
        <v>20.0825</v>
      </c>
      <c r="HC110">
        <v>5.1951299999999998</v>
      </c>
      <c r="HD110">
        <v>11.950100000000001</v>
      </c>
      <c r="HE110">
        <v>4.9949500000000002</v>
      </c>
      <c r="HF110">
        <v>3.2910300000000001</v>
      </c>
      <c r="HG110">
        <v>9999</v>
      </c>
      <c r="HH110">
        <v>9999</v>
      </c>
      <c r="HI110">
        <v>9999</v>
      </c>
      <c r="HJ110">
        <v>999.9</v>
      </c>
      <c r="HK110">
        <v>1.8756999999999999</v>
      </c>
      <c r="HL110">
        <v>1.87466</v>
      </c>
      <c r="HM110">
        <v>1.8749899999999999</v>
      </c>
      <c r="HN110">
        <v>1.8786700000000001</v>
      </c>
      <c r="HO110">
        <v>1.8722700000000001</v>
      </c>
      <c r="HP110">
        <v>1.86995</v>
      </c>
      <c r="HQ110">
        <v>1.8721000000000001</v>
      </c>
      <c r="HR110">
        <v>1.8752800000000001</v>
      </c>
      <c r="HS110">
        <v>0</v>
      </c>
      <c r="HT110">
        <v>0</v>
      </c>
      <c r="HU110">
        <v>0</v>
      </c>
      <c r="HV110">
        <v>0</v>
      </c>
      <c r="HW110" t="s">
        <v>425</v>
      </c>
      <c r="HX110" t="s">
        <v>426</v>
      </c>
      <c r="HY110" t="s">
        <v>427</v>
      </c>
      <c r="HZ110" t="s">
        <v>427</v>
      </c>
      <c r="IA110" t="s">
        <v>427</v>
      </c>
      <c r="IB110" t="s">
        <v>427</v>
      </c>
      <c r="IC110">
        <v>0</v>
      </c>
      <c r="ID110">
        <v>100</v>
      </c>
      <c r="IE110">
        <v>100</v>
      </c>
      <c r="IF110">
        <v>0.441</v>
      </c>
      <c r="IG110">
        <v>-9.8599999999999993E-2</v>
      </c>
      <c r="IH110">
        <v>0.44175000000001319</v>
      </c>
      <c r="II110">
        <v>0</v>
      </c>
      <c r="IJ110">
        <v>0</v>
      </c>
      <c r="IK110">
        <v>0</v>
      </c>
      <c r="IL110">
        <v>-9.8609999999993647E-2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0.8</v>
      </c>
      <c r="IU110">
        <v>0.6</v>
      </c>
      <c r="IV110">
        <v>0.99365199999999998</v>
      </c>
      <c r="IW110">
        <v>2.4157700000000002</v>
      </c>
      <c r="IX110">
        <v>1.5490699999999999</v>
      </c>
      <c r="IY110">
        <v>2.3022499999999999</v>
      </c>
      <c r="IZ110">
        <v>1.5918000000000001</v>
      </c>
      <c r="JA110">
        <v>2.3559600000000001</v>
      </c>
      <c r="JB110">
        <v>40.604199999999999</v>
      </c>
      <c r="JC110">
        <v>24.096299999999999</v>
      </c>
      <c r="JD110">
        <v>18</v>
      </c>
      <c r="JE110">
        <v>514.13</v>
      </c>
      <c r="JF110">
        <v>460.98599999999999</v>
      </c>
      <c r="JG110">
        <v>21.024699999999999</v>
      </c>
      <c r="JH110">
        <v>36.133099999999999</v>
      </c>
      <c r="JI110">
        <v>29.9999</v>
      </c>
      <c r="JJ110">
        <v>36.251399999999997</v>
      </c>
      <c r="JK110">
        <v>36.247199999999999</v>
      </c>
      <c r="JL110">
        <v>19.930499999999999</v>
      </c>
      <c r="JM110">
        <v>57.758899999999997</v>
      </c>
      <c r="JN110">
        <v>0</v>
      </c>
      <c r="JO110">
        <v>21.051500000000001</v>
      </c>
      <c r="JP110">
        <v>400</v>
      </c>
      <c r="JQ110">
        <v>16.377300000000002</v>
      </c>
      <c r="JR110">
        <v>98.843999999999994</v>
      </c>
      <c r="JS110">
        <v>98.317800000000005</v>
      </c>
    </row>
    <row r="111" spans="1:279" x14ac:dyDescent="0.25">
      <c r="A111">
        <v>95</v>
      </c>
      <c r="B111">
        <v>1657396952</v>
      </c>
      <c r="C111">
        <v>19697.400000095371</v>
      </c>
      <c r="D111" t="s">
        <v>902</v>
      </c>
      <c r="E111" t="s">
        <v>903</v>
      </c>
      <c r="F111" t="s">
        <v>413</v>
      </c>
      <c r="G111" t="s">
        <v>414</v>
      </c>
      <c r="H111" t="s">
        <v>857</v>
      </c>
      <c r="I111" t="s">
        <v>31</v>
      </c>
      <c r="J111" t="s">
        <v>858</v>
      </c>
      <c r="K111">
        <v>1657396952</v>
      </c>
      <c r="L111">
        <f t="shared" si="100"/>
        <v>3.8851635244019854E-3</v>
      </c>
      <c r="M111">
        <f t="shared" si="101"/>
        <v>3.8851635244019853</v>
      </c>
      <c r="N111">
        <f t="shared" si="102"/>
        <v>21.854573786073317</v>
      </c>
      <c r="O111">
        <f t="shared" si="103"/>
        <v>372.048</v>
      </c>
      <c r="P111">
        <f t="shared" si="104"/>
        <v>214.04417458606849</v>
      </c>
      <c r="Q111">
        <f t="shared" si="105"/>
        <v>21.320899861786955</v>
      </c>
      <c r="R111">
        <f t="shared" si="106"/>
        <v>37.059631111747201</v>
      </c>
      <c r="S111">
        <f t="shared" si="107"/>
        <v>0.24198648777260592</v>
      </c>
      <c r="T111">
        <f t="shared" si="108"/>
        <v>2.9200637627056967</v>
      </c>
      <c r="U111">
        <f t="shared" si="109"/>
        <v>0.23137217409439434</v>
      </c>
      <c r="V111">
        <f t="shared" si="110"/>
        <v>0.14552246247935202</v>
      </c>
      <c r="W111">
        <f t="shared" si="111"/>
        <v>289.5217828475449</v>
      </c>
      <c r="X111">
        <f t="shared" si="112"/>
        <v>27.939256542326827</v>
      </c>
      <c r="Y111">
        <f t="shared" si="113"/>
        <v>28.035799999999998</v>
      </c>
      <c r="Z111">
        <f t="shared" si="114"/>
        <v>3.8027667886875953</v>
      </c>
      <c r="AA111">
        <f t="shared" si="115"/>
        <v>60.065495081666306</v>
      </c>
      <c r="AB111">
        <f t="shared" si="116"/>
        <v>2.1803691227157396</v>
      </c>
      <c r="AC111">
        <f t="shared" si="117"/>
        <v>3.629986100591136</v>
      </c>
      <c r="AD111">
        <f t="shared" si="118"/>
        <v>1.6223976659718558</v>
      </c>
      <c r="AE111">
        <f t="shared" si="119"/>
        <v>-171.33571142612755</v>
      </c>
      <c r="AF111">
        <f t="shared" si="120"/>
        <v>-125.23276291090369</v>
      </c>
      <c r="AG111">
        <f t="shared" si="121"/>
        <v>-9.3147120279159967</v>
      </c>
      <c r="AH111">
        <f t="shared" si="122"/>
        <v>-16.361403517402351</v>
      </c>
      <c r="AI111">
        <f t="shared" si="123"/>
        <v>21.854573786073317</v>
      </c>
      <c r="AJ111">
        <f t="shared" si="124"/>
        <v>3.8851635244019853</v>
      </c>
      <c r="AK111">
        <f t="shared" si="125"/>
        <v>21.893321815844693</v>
      </c>
      <c r="AL111">
        <v>407.10945320743338</v>
      </c>
      <c r="AM111">
        <v>380.38236969696942</v>
      </c>
      <c r="AN111">
        <v>-1.7038183820662471E-3</v>
      </c>
      <c r="AO111">
        <v>67.034121989202234</v>
      </c>
      <c r="AP111">
        <f t="shared" si="126"/>
        <v>3.8827128988033506</v>
      </c>
      <c r="AQ111">
        <v>17.33018967783828</v>
      </c>
      <c r="AR111">
        <v>21.88927212121212</v>
      </c>
      <c r="AS111">
        <v>-2.6679338489324242E-4</v>
      </c>
      <c r="AT111">
        <v>78.062978907209668</v>
      </c>
      <c r="AU111">
        <v>0</v>
      </c>
      <c r="AV111">
        <v>0</v>
      </c>
      <c r="AW111">
        <f t="shared" si="127"/>
        <v>1</v>
      </c>
      <c r="AX111">
        <f t="shared" si="128"/>
        <v>0</v>
      </c>
      <c r="AY111">
        <f t="shared" si="129"/>
        <v>52550.744563897555</v>
      </c>
      <c r="AZ111" t="s">
        <v>418</v>
      </c>
      <c r="BA111">
        <v>10366.9</v>
      </c>
      <c r="BB111">
        <v>993.59653846153856</v>
      </c>
      <c r="BC111">
        <v>3431.87</v>
      </c>
      <c r="BD111">
        <f t="shared" si="130"/>
        <v>0.71047955241266758</v>
      </c>
      <c r="BE111">
        <v>-3.9894345373445681</v>
      </c>
      <c r="BF111" t="s">
        <v>904</v>
      </c>
      <c r="BG111">
        <v>10377.299999999999</v>
      </c>
      <c r="BH111">
        <v>864.20140000000004</v>
      </c>
      <c r="BI111">
        <v>1235.4000000000001</v>
      </c>
      <c r="BJ111">
        <f t="shared" si="131"/>
        <v>0.30046835033187635</v>
      </c>
      <c r="BK111">
        <v>0.5</v>
      </c>
      <c r="BL111">
        <f t="shared" si="132"/>
        <v>1512.9494999210076</v>
      </c>
      <c r="BM111">
        <f t="shared" si="133"/>
        <v>21.854573786073317</v>
      </c>
      <c r="BN111">
        <f t="shared" si="134"/>
        <v>227.29672018835123</v>
      </c>
      <c r="BO111">
        <f t="shared" si="135"/>
        <v>1.7081871090057682E-2</v>
      </c>
      <c r="BP111">
        <f t="shared" si="136"/>
        <v>1.7779423668447463</v>
      </c>
      <c r="BQ111">
        <f t="shared" si="137"/>
        <v>655.94725141850415</v>
      </c>
      <c r="BR111" t="s">
        <v>905</v>
      </c>
      <c r="BS111">
        <v>635.45000000000005</v>
      </c>
      <c r="BT111">
        <f t="shared" si="138"/>
        <v>635.45000000000005</v>
      </c>
      <c r="BU111">
        <f t="shared" si="139"/>
        <v>0.48563218390804597</v>
      </c>
      <c r="BV111">
        <f t="shared" si="140"/>
        <v>0.61871589299108265</v>
      </c>
      <c r="BW111">
        <f t="shared" si="141"/>
        <v>0.78545783537522962</v>
      </c>
      <c r="BX111">
        <f t="shared" si="142"/>
        <v>1.535125252708414</v>
      </c>
      <c r="BY111">
        <f t="shared" si="143"/>
        <v>0.90083004824820079</v>
      </c>
      <c r="BZ111">
        <f t="shared" si="144"/>
        <v>0.45494373672755389</v>
      </c>
      <c r="CA111">
        <f t="shared" si="145"/>
        <v>0.54505626327244605</v>
      </c>
      <c r="CB111">
        <v>1107</v>
      </c>
      <c r="CC111">
        <v>300</v>
      </c>
      <c r="CD111">
        <v>300</v>
      </c>
      <c r="CE111">
        <v>300</v>
      </c>
      <c r="CF111">
        <v>10377.299999999999</v>
      </c>
      <c r="CG111">
        <v>1163.8</v>
      </c>
      <c r="CH111">
        <v>-7.09218E-3</v>
      </c>
      <c r="CI111">
        <v>2.86</v>
      </c>
      <c r="CJ111" t="s">
        <v>421</v>
      </c>
      <c r="CK111" t="s">
        <v>421</v>
      </c>
      <c r="CL111" t="s">
        <v>421</v>
      </c>
      <c r="CM111" t="s">
        <v>421</v>
      </c>
      <c r="CN111" t="s">
        <v>421</v>
      </c>
      <c r="CO111" t="s">
        <v>421</v>
      </c>
      <c r="CP111" t="s">
        <v>421</v>
      </c>
      <c r="CQ111" t="s">
        <v>421</v>
      </c>
      <c r="CR111" t="s">
        <v>421</v>
      </c>
      <c r="CS111" t="s">
        <v>421</v>
      </c>
      <c r="CT111">
        <f t="shared" si="146"/>
        <v>1799.72</v>
      </c>
      <c r="CU111">
        <f t="shared" si="147"/>
        <v>1512.9494999210076</v>
      </c>
      <c r="CV111">
        <f t="shared" si="148"/>
        <v>0.84065826902018514</v>
      </c>
      <c r="CW111">
        <f t="shared" si="149"/>
        <v>0.16087045920895746</v>
      </c>
      <c r="CX111">
        <v>6</v>
      </c>
      <c r="CY111">
        <v>0.5</v>
      </c>
      <c r="CZ111" t="s">
        <v>422</v>
      </c>
      <c r="DA111">
        <v>2</v>
      </c>
      <c r="DB111" t="b">
        <v>0</v>
      </c>
      <c r="DC111">
        <v>1657396952</v>
      </c>
      <c r="DD111">
        <v>372.048</v>
      </c>
      <c r="DE111">
        <v>400.00900000000001</v>
      </c>
      <c r="DF111">
        <v>21.889099999999999</v>
      </c>
      <c r="DG111">
        <v>17.328800000000001</v>
      </c>
      <c r="DH111">
        <v>371.65600000000001</v>
      </c>
      <c r="DI111">
        <v>21.982399999999998</v>
      </c>
      <c r="DJ111">
        <v>499.983</v>
      </c>
      <c r="DK111">
        <v>99.51</v>
      </c>
      <c r="DL111">
        <v>9.9811399999999995E-2</v>
      </c>
      <c r="DM111">
        <v>27.240300000000001</v>
      </c>
      <c r="DN111">
        <v>28.035799999999998</v>
      </c>
      <c r="DO111">
        <v>999.9</v>
      </c>
      <c r="DP111">
        <v>0</v>
      </c>
      <c r="DQ111">
        <v>0</v>
      </c>
      <c r="DR111">
        <v>9995</v>
      </c>
      <c r="DS111">
        <v>0</v>
      </c>
      <c r="DT111">
        <v>1346.95</v>
      </c>
      <c r="DU111">
        <v>-27.960799999999999</v>
      </c>
      <c r="DV111">
        <v>380.37400000000002</v>
      </c>
      <c r="DW111">
        <v>407.06299999999999</v>
      </c>
      <c r="DX111">
        <v>4.5603100000000003</v>
      </c>
      <c r="DY111">
        <v>400.00900000000001</v>
      </c>
      <c r="DZ111">
        <v>17.328800000000001</v>
      </c>
      <c r="EA111">
        <v>2.1781799999999998</v>
      </c>
      <c r="EB111">
        <v>1.72438</v>
      </c>
      <c r="EC111">
        <v>18.802700000000002</v>
      </c>
      <c r="ED111">
        <v>15.117699999999999</v>
      </c>
      <c r="EE111">
        <v>1799.72</v>
      </c>
      <c r="EF111">
        <v>0.97799700000000001</v>
      </c>
      <c r="EG111">
        <v>2.2003399999999999E-2</v>
      </c>
      <c r="EH111">
        <v>0</v>
      </c>
      <c r="EI111">
        <v>865.31700000000001</v>
      </c>
      <c r="EJ111">
        <v>5.0001199999999999</v>
      </c>
      <c r="EK111">
        <v>15608.1</v>
      </c>
      <c r="EL111">
        <v>14415.6</v>
      </c>
      <c r="EM111">
        <v>45.686999999999998</v>
      </c>
      <c r="EN111">
        <v>47.5</v>
      </c>
      <c r="EO111">
        <v>46.936999999999998</v>
      </c>
      <c r="EP111">
        <v>46.25</v>
      </c>
      <c r="EQ111">
        <v>47.625</v>
      </c>
      <c r="ER111">
        <v>1755.23</v>
      </c>
      <c r="ES111">
        <v>39.49</v>
      </c>
      <c r="ET111">
        <v>0</v>
      </c>
      <c r="EU111">
        <v>102.2000000476837</v>
      </c>
      <c r="EV111">
        <v>0</v>
      </c>
      <c r="EW111">
        <v>864.20140000000004</v>
      </c>
      <c r="EX111">
        <v>10.900461536095859</v>
      </c>
      <c r="EY111">
        <v>179.79230709871479</v>
      </c>
      <c r="EZ111">
        <v>15554.772000000001</v>
      </c>
      <c r="FA111">
        <v>15</v>
      </c>
      <c r="FB111">
        <v>1657396920</v>
      </c>
      <c r="FC111" t="s">
        <v>906</v>
      </c>
      <c r="FD111">
        <v>1657396915</v>
      </c>
      <c r="FE111">
        <v>1657396920</v>
      </c>
      <c r="FF111">
        <v>110</v>
      </c>
      <c r="FG111">
        <v>-0.05</v>
      </c>
      <c r="FH111">
        <v>5.0000000000000001E-3</v>
      </c>
      <c r="FI111">
        <v>0.39200000000000002</v>
      </c>
      <c r="FJ111">
        <v>-9.2999999999999999E-2</v>
      </c>
      <c r="FK111">
        <v>400</v>
      </c>
      <c r="FL111">
        <v>17</v>
      </c>
      <c r="FM111">
        <v>0.03</v>
      </c>
      <c r="FN111">
        <v>0.02</v>
      </c>
      <c r="FO111">
        <v>-27.89076249999999</v>
      </c>
      <c r="FP111">
        <v>-0.1303891181987718</v>
      </c>
      <c r="FQ111">
        <v>7.1850562584784186E-2</v>
      </c>
      <c r="FR111">
        <v>1</v>
      </c>
      <c r="FS111">
        <v>4.5818725000000002</v>
      </c>
      <c r="FT111">
        <v>-6.9172232645409087E-2</v>
      </c>
      <c r="FU111">
        <v>1.5795196382128351E-2</v>
      </c>
      <c r="FV111">
        <v>1</v>
      </c>
      <c r="FW111">
        <v>2</v>
      </c>
      <c r="FX111">
        <v>2</v>
      </c>
      <c r="FY111" t="s">
        <v>424</v>
      </c>
      <c r="FZ111">
        <v>2.9302899999999998</v>
      </c>
      <c r="GA111">
        <v>2.70269</v>
      </c>
      <c r="GB111">
        <v>9.1395199999999996E-2</v>
      </c>
      <c r="GC111">
        <v>9.7400700000000007E-2</v>
      </c>
      <c r="GD111">
        <v>0.107073</v>
      </c>
      <c r="GE111">
        <v>9.0153300000000006E-2</v>
      </c>
      <c r="GF111">
        <v>31813.599999999999</v>
      </c>
      <c r="GG111">
        <v>17437.3</v>
      </c>
      <c r="GH111">
        <v>31462.3</v>
      </c>
      <c r="GI111">
        <v>21017.599999999999</v>
      </c>
      <c r="GJ111">
        <v>38053</v>
      </c>
      <c r="GK111">
        <v>32548.5</v>
      </c>
      <c r="GL111">
        <v>47597.599999999999</v>
      </c>
      <c r="GM111">
        <v>40217.9</v>
      </c>
      <c r="GN111">
        <v>1.90622</v>
      </c>
      <c r="GO111">
        <v>1.8667</v>
      </c>
      <c r="GP111">
        <v>2.9780000000000001E-2</v>
      </c>
      <c r="GQ111">
        <v>0</v>
      </c>
      <c r="GR111">
        <v>27.549499999999998</v>
      </c>
      <c r="GS111">
        <v>999.9</v>
      </c>
      <c r="GT111">
        <v>57.8</v>
      </c>
      <c r="GU111">
        <v>37.9</v>
      </c>
      <c r="GV111">
        <v>38.456600000000002</v>
      </c>
      <c r="GW111">
        <v>61.439399999999999</v>
      </c>
      <c r="GX111">
        <v>19.254799999999999</v>
      </c>
      <c r="GY111">
        <v>1</v>
      </c>
      <c r="GZ111">
        <v>0.75483999999999996</v>
      </c>
      <c r="HA111">
        <v>6.5545099999999996</v>
      </c>
      <c r="HB111">
        <v>20.017399999999999</v>
      </c>
      <c r="HC111">
        <v>5.1963200000000001</v>
      </c>
      <c r="HD111">
        <v>11.950100000000001</v>
      </c>
      <c r="HE111">
        <v>4.9948499999999996</v>
      </c>
      <c r="HF111">
        <v>3.2909999999999999</v>
      </c>
      <c r="HG111">
        <v>9999</v>
      </c>
      <c r="HH111">
        <v>9999</v>
      </c>
      <c r="HI111">
        <v>9999</v>
      </c>
      <c r="HJ111">
        <v>999.9</v>
      </c>
      <c r="HK111">
        <v>1.8756999999999999</v>
      </c>
      <c r="HL111">
        <v>1.87462</v>
      </c>
      <c r="HM111">
        <v>1.875</v>
      </c>
      <c r="HN111">
        <v>1.87866</v>
      </c>
      <c r="HO111">
        <v>1.87225</v>
      </c>
      <c r="HP111">
        <v>1.8699399999999999</v>
      </c>
      <c r="HQ111">
        <v>1.8721000000000001</v>
      </c>
      <c r="HR111">
        <v>1.87523</v>
      </c>
      <c r="HS111">
        <v>0</v>
      </c>
      <c r="HT111">
        <v>0</v>
      </c>
      <c r="HU111">
        <v>0</v>
      </c>
      <c r="HV111">
        <v>0</v>
      </c>
      <c r="HW111" t="s">
        <v>425</v>
      </c>
      <c r="HX111" t="s">
        <v>426</v>
      </c>
      <c r="HY111" t="s">
        <v>427</v>
      </c>
      <c r="HZ111" t="s">
        <v>427</v>
      </c>
      <c r="IA111" t="s">
        <v>427</v>
      </c>
      <c r="IB111" t="s">
        <v>427</v>
      </c>
      <c r="IC111">
        <v>0</v>
      </c>
      <c r="ID111">
        <v>100</v>
      </c>
      <c r="IE111">
        <v>100</v>
      </c>
      <c r="IF111">
        <v>0.39200000000000002</v>
      </c>
      <c r="IG111">
        <v>-9.3299999999999994E-2</v>
      </c>
      <c r="IH111">
        <v>0.39210000000008449</v>
      </c>
      <c r="II111">
        <v>0</v>
      </c>
      <c r="IJ111">
        <v>0</v>
      </c>
      <c r="IK111">
        <v>0</v>
      </c>
      <c r="IL111">
        <v>-9.3370000000000175E-2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0.6</v>
      </c>
      <c r="IU111">
        <v>0.5</v>
      </c>
      <c r="IV111">
        <v>0.99487300000000001</v>
      </c>
      <c r="IW111">
        <v>2.4084500000000002</v>
      </c>
      <c r="IX111">
        <v>1.5490699999999999</v>
      </c>
      <c r="IY111">
        <v>2.3022499999999999</v>
      </c>
      <c r="IZ111">
        <v>1.5918000000000001</v>
      </c>
      <c r="JA111">
        <v>2.3840300000000001</v>
      </c>
      <c r="JB111">
        <v>40.527500000000003</v>
      </c>
      <c r="JC111">
        <v>24.078700000000001</v>
      </c>
      <c r="JD111">
        <v>18</v>
      </c>
      <c r="JE111">
        <v>513.55399999999997</v>
      </c>
      <c r="JF111">
        <v>462.77600000000001</v>
      </c>
      <c r="JG111">
        <v>19.9422</v>
      </c>
      <c r="JH111">
        <v>36.088799999999999</v>
      </c>
      <c r="JI111">
        <v>29.999700000000001</v>
      </c>
      <c r="JJ111">
        <v>36.261499999999998</v>
      </c>
      <c r="JK111">
        <v>36.267299999999999</v>
      </c>
      <c r="JL111">
        <v>19.943300000000001</v>
      </c>
      <c r="JM111">
        <v>55.538400000000003</v>
      </c>
      <c r="JN111">
        <v>0</v>
      </c>
      <c r="JO111">
        <v>19.946400000000001</v>
      </c>
      <c r="JP111">
        <v>400</v>
      </c>
      <c r="JQ111">
        <v>17.2971</v>
      </c>
      <c r="JR111">
        <v>98.849500000000006</v>
      </c>
      <c r="JS111">
        <v>98.323499999999996</v>
      </c>
    </row>
    <row r="112" spans="1:279" x14ac:dyDescent="0.25">
      <c r="A112">
        <v>96</v>
      </c>
      <c r="B112">
        <v>1657397085.5</v>
      </c>
      <c r="C112">
        <v>19830.900000095371</v>
      </c>
      <c r="D112" t="s">
        <v>907</v>
      </c>
      <c r="E112" t="s">
        <v>908</v>
      </c>
      <c r="F112" t="s">
        <v>413</v>
      </c>
      <c r="G112" t="s">
        <v>414</v>
      </c>
      <c r="H112" t="s">
        <v>857</v>
      </c>
      <c r="I112" t="s">
        <v>31</v>
      </c>
      <c r="J112" t="s">
        <v>858</v>
      </c>
      <c r="K112">
        <v>1657397085.5</v>
      </c>
      <c r="L112">
        <f t="shared" si="100"/>
        <v>4.5880361295040709E-3</v>
      </c>
      <c r="M112">
        <f t="shared" si="101"/>
        <v>4.5880361295040712</v>
      </c>
      <c r="N112">
        <f t="shared" si="102"/>
        <v>22.594079813774304</v>
      </c>
      <c r="O112">
        <f t="shared" si="103"/>
        <v>370.80200000000002</v>
      </c>
      <c r="P112">
        <f t="shared" si="104"/>
        <v>234.58451072555084</v>
      </c>
      <c r="Q112">
        <f t="shared" si="105"/>
        <v>23.366650083801012</v>
      </c>
      <c r="R112">
        <f t="shared" si="106"/>
        <v>36.935092421811206</v>
      </c>
      <c r="S112">
        <f t="shared" si="107"/>
        <v>0.29520158254812995</v>
      </c>
      <c r="T112">
        <f t="shared" si="108"/>
        <v>2.9191647149783786</v>
      </c>
      <c r="U112">
        <f t="shared" si="109"/>
        <v>0.27956307203780528</v>
      </c>
      <c r="V112">
        <f t="shared" si="110"/>
        <v>0.17606290890603332</v>
      </c>
      <c r="W112">
        <f t="shared" si="111"/>
        <v>289.56385784752831</v>
      </c>
      <c r="X112">
        <f t="shared" si="112"/>
        <v>27.813317560629567</v>
      </c>
      <c r="Y112">
        <f t="shared" si="113"/>
        <v>27.9328</v>
      </c>
      <c r="Z112">
        <f t="shared" si="114"/>
        <v>3.7799986653387281</v>
      </c>
      <c r="AA112">
        <f t="shared" si="115"/>
        <v>60.247619044343594</v>
      </c>
      <c r="AB112">
        <f t="shared" si="116"/>
        <v>2.1942992162355202</v>
      </c>
      <c r="AC112">
        <f t="shared" si="117"/>
        <v>3.642134330023012</v>
      </c>
      <c r="AD112">
        <f t="shared" si="118"/>
        <v>1.5856994491032079</v>
      </c>
      <c r="AE112">
        <f t="shared" si="119"/>
        <v>-202.33239331112952</v>
      </c>
      <c r="AF112">
        <f t="shared" si="120"/>
        <v>-100.01372415639263</v>
      </c>
      <c r="AG112">
        <f t="shared" si="121"/>
        <v>-7.4395188627754694</v>
      </c>
      <c r="AH112">
        <f t="shared" si="122"/>
        <v>-20.221778482769295</v>
      </c>
      <c r="AI112">
        <f t="shared" si="123"/>
        <v>22.594079813774304</v>
      </c>
      <c r="AJ112">
        <f t="shared" si="124"/>
        <v>4.5880361295040712</v>
      </c>
      <c r="AK112">
        <f t="shared" si="125"/>
        <v>22.673497874900015</v>
      </c>
      <c r="AL112">
        <v>406.78758666985112</v>
      </c>
      <c r="AM112">
        <v>379.13760000000002</v>
      </c>
      <c r="AN112">
        <v>-3.2614132519424928E-3</v>
      </c>
      <c r="AO112">
        <v>67.08793666777558</v>
      </c>
      <c r="AP112">
        <f t="shared" si="126"/>
        <v>4.5845825541616376</v>
      </c>
      <c r="AQ112">
        <v>16.650091230128002</v>
      </c>
      <c r="AR112">
        <v>22.03044606060606</v>
      </c>
      <c r="AS112">
        <v>-5.0452383026996287E-5</v>
      </c>
      <c r="AT112">
        <v>78.239760652131295</v>
      </c>
      <c r="AU112">
        <v>0</v>
      </c>
      <c r="AV112">
        <v>0</v>
      </c>
      <c r="AW112">
        <f t="shared" si="127"/>
        <v>1</v>
      </c>
      <c r="AX112">
        <f t="shared" si="128"/>
        <v>0</v>
      </c>
      <c r="AY112">
        <f t="shared" si="129"/>
        <v>52514.86949055743</v>
      </c>
      <c r="AZ112" t="s">
        <v>418</v>
      </c>
      <c r="BA112">
        <v>10366.9</v>
      </c>
      <c r="BB112">
        <v>993.59653846153856</v>
      </c>
      <c r="BC112">
        <v>3431.87</v>
      </c>
      <c r="BD112">
        <f t="shared" si="130"/>
        <v>0.71047955241266758</v>
      </c>
      <c r="BE112">
        <v>-3.9894345373445681</v>
      </c>
      <c r="BF112" t="s">
        <v>909</v>
      </c>
      <c r="BG112">
        <v>10380.700000000001</v>
      </c>
      <c r="BH112">
        <v>878.72939999999983</v>
      </c>
      <c r="BI112">
        <v>1277.1400000000001</v>
      </c>
      <c r="BJ112">
        <f t="shared" si="131"/>
        <v>0.31195530638771019</v>
      </c>
      <c r="BK112">
        <v>0.5</v>
      </c>
      <c r="BL112">
        <f t="shared" si="132"/>
        <v>1513.1681999209991</v>
      </c>
      <c r="BM112">
        <f t="shared" si="133"/>
        <v>22.594079813774304</v>
      </c>
      <c r="BN112">
        <f t="shared" si="134"/>
        <v>236.02042471124759</v>
      </c>
      <c r="BO112">
        <f t="shared" si="135"/>
        <v>1.7568115925583664E-2</v>
      </c>
      <c r="BP112">
        <f t="shared" si="136"/>
        <v>1.6871525439654222</v>
      </c>
      <c r="BQ112">
        <f t="shared" si="137"/>
        <v>667.5309341316173</v>
      </c>
      <c r="BR112" t="s">
        <v>910</v>
      </c>
      <c r="BS112">
        <v>644.09</v>
      </c>
      <c r="BT112">
        <f t="shared" si="138"/>
        <v>644.09</v>
      </c>
      <c r="BU112">
        <f t="shared" si="139"/>
        <v>0.49567784267973758</v>
      </c>
      <c r="BV112">
        <f t="shared" si="140"/>
        <v>0.62935092014848781</v>
      </c>
      <c r="BW112">
        <f t="shared" si="141"/>
        <v>0.7729196708492061</v>
      </c>
      <c r="BX112">
        <f t="shared" si="142"/>
        <v>1.4051129863418044</v>
      </c>
      <c r="BY112">
        <f t="shared" si="143"/>
        <v>0.88371137773875597</v>
      </c>
      <c r="BZ112">
        <f t="shared" si="144"/>
        <v>0.46130086709109724</v>
      </c>
      <c r="CA112">
        <f t="shared" si="145"/>
        <v>0.53869913290890281</v>
      </c>
      <c r="CB112">
        <v>1109</v>
      </c>
      <c r="CC112">
        <v>300</v>
      </c>
      <c r="CD112">
        <v>300</v>
      </c>
      <c r="CE112">
        <v>300</v>
      </c>
      <c r="CF112">
        <v>10380.700000000001</v>
      </c>
      <c r="CG112">
        <v>1199.8800000000001</v>
      </c>
      <c r="CH112">
        <v>-7.09481E-3</v>
      </c>
      <c r="CI112">
        <v>2.37</v>
      </c>
      <c r="CJ112" t="s">
        <v>421</v>
      </c>
      <c r="CK112" t="s">
        <v>421</v>
      </c>
      <c r="CL112" t="s">
        <v>421</v>
      </c>
      <c r="CM112" t="s">
        <v>421</v>
      </c>
      <c r="CN112" t="s">
        <v>421</v>
      </c>
      <c r="CO112" t="s">
        <v>421</v>
      </c>
      <c r="CP112" t="s">
        <v>421</v>
      </c>
      <c r="CQ112" t="s">
        <v>421</v>
      </c>
      <c r="CR112" t="s">
        <v>421</v>
      </c>
      <c r="CS112" t="s">
        <v>421</v>
      </c>
      <c r="CT112">
        <f t="shared" si="146"/>
        <v>1799.98</v>
      </c>
      <c r="CU112">
        <f t="shared" si="147"/>
        <v>1513.1681999209991</v>
      </c>
      <c r="CV112">
        <f t="shared" si="148"/>
        <v>0.84065834060433953</v>
      </c>
      <c r="CW112">
        <f t="shared" si="149"/>
        <v>0.16087059736637535</v>
      </c>
      <c r="CX112">
        <v>6</v>
      </c>
      <c r="CY112">
        <v>0.5</v>
      </c>
      <c r="CZ112" t="s">
        <v>422</v>
      </c>
      <c r="DA112">
        <v>2</v>
      </c>
      <c r="DB112" t="b">
        <v>0</v>
      </c>
      <c r="DC112">
        <v>1657397085.5</v>
      </c>
      <c r="DD112">
        <v>370.80200000000002</v>
      </c>
      <c r="DE112">
        <v>399.95499999999998</v>
      </c>
      <c r="DF112">
        <v>22.029199999999999</v>
      </c>
      <c r="DG112">
        <v>16.645099999999999</v>
      </c>
      <c r="DH112">
        <v>370.46199999999999</v>
      </c>
      <c r="DI112">
        <v>22.130299999999998</v>
      </c>
      <c r="DJ112">
        <v>500.024</v>
      </c>
      <c r="DK112">
        <v>99.508700000000005</v>
      </c>
      <c r="DL112">
        <v>9.9965600000000002E-2</v>
      </c>
      <c r="DM112">
        <v>27.2973</v>
      </c>
      <c r="DN112">
        <v>27.9328</v>
      </c>
      <c r="DO112">
        <v>999.9</v>
      </c>
      <c r="DP112">
        <v>0</v>
      </c>
      <c r="DQ112">
        <v>0</v>
      </c>
      <c r="DR112">
        <v>9990</v>
      </c>
      <c r="DS112">
        <v>0</v>
      </c>
      <c r="DT112">
        <v>520.33100000000002</v>
      </c>
      <c r="DU112">
        <v>-29.152999999999999</v>
      </c>
      <c r="DV112">
        <v>379.15499999999997</v>
      </c>
      <c r="DW112">
        <v>406.72500000000002</v>
      </c>
      <c r="DX112">
        <v>5.3840700000000004</v>
      </c>
      <c r="DY112">
        <v>399.95499999999998</v>
      </c>
      <c r="DZ112">
        <v>16.645099999999999</v>
      </c>
      <c r="EA112">
        <v>2.1920899999999999</v>
      </c>
      <c r="EB112">
        <v>1.6563300000000001</v>
      </c>
      <c r="EC112">
        <v>18.904599999999999</v>
      </c>
      <c r="ED112">
        <v>14.4931</v>
      </c>
      <c r="EE112">
        <v>1799.98</v>
      </c>
      <c r="EF112">
        <v>0.977993</v>
      </c>
      <c r="EG112">
        <v>2.2007100000000002E-2</v>
      </c>
      <c r="EH112">
        <v>0</v>
      </c>
      <c r="EI112">
        <v>879.53499999999997</v>
      </c>
      <c r="EJ112">
        <v>5.0001199999999999</v>
      </c>
      <c r="EK112">
        <v>15597.3</v>
      </c>
      <c r="EL112">
        <v>14417.6</v>
      </c>
      <c r="EM112">
        <v>45.186999999999998</v>
      </c>
      <c r="EN112">
        <v>46.936999999999998</v>
      </c>
      <c r="EO112">
        <v>46.561999999999998</v>
      </c>
      <c r="EP112">
        <v>45.75</v>
      </c>
      <c r="EQ112">
        <v>47.125</v>
      </c>
      <c r="ER112">
        <v>1755.48</v>
      </c>
      <c r="ES112">
        <v>39.5</v>
      </c>
      <c r="ET112">
        <v>0</v>
      </c>
      <c r="EU112">
        <v>133.4000000953674</v>
      </c>
      <c r="EV112">
        <v>0</v>
      </c>
      <c r="EW112">
        <v>878.72939999999983</v>
      </c>
      <c r="EX112">
        <v>5.9190769148203097</v>
      </c>
      <c r="EY112">
        <v>-25.899999989286599</v>
      </c>
      <c r="EZ112">
        <v>15598.896000000001</v>
      </c>
      <c r="FA112">
        <v>15</v>
      </c>
      <c r="FB112">
        <v>1657397044.5</v>
      </c>
      <c r="FC112" t="s">
        <v>911</v>
      </c>
      <c r="FD112">
        <v>1657397044.5</v>
      </c>
      <c r="FE112">
        <v>1657397043.5</v>
      </c>
      <c r="FF112">
        <v>111</v>
      </c>
      <c r="FG112">
        <v>-5.1999999999999998E-2</v>
      </c>
      <c r="FH112">
        <v>-8.0000000000000002E-3</v>
      </c>
      <c r="FI112">
        <v>0.34100000000000003</v>
      </c>
      <c r="FJ112">
        <v>-0.10100000000000001</v>
      </c>
      <c r="FK112">
        <v>400</v>
      </c>
      <c r="FL112">
        <v>16</v>
      </c>
      <c r="FM112">
        <v>0.04</v>
      </c>
      <c r="FN112">
        <v>0.02</v>
      </c>
      <c r="FO112">
        <v>-29.15476829268292</v>
      </c>
      <c r="FP112">
        <v>4.7391637630634267E-2</v>
      </c>
      <c r="FQ112">
        <v>4.3017270717840041E-2</v>
      </c>
      <c r="FR112">
        <v>1</v>
      </c>
      <c r="FS112">
        <v>5.3783492682926832</v>
      </c>
      <c r="FT112">
        <v>7.4931010452953514E-2</v>
      </c>
      <c r="FU112">
        <v>1.6712834178973731E-2</v>
      </c>
      <c r="FV112">
        <v>1</v>
      </c>
      <c r="FW112">
        <v>2</v>
      </c>
      <c r="FX112">
        <v>2</v>
      </c>
      <c r="FY112" t="s">
        <v>424</v>
      </c>
      <c r="FZ112">
        <v>2.9305099999999999</v>
      </c>
      <c r="GA112">
        <v>2.7028099999999999</v>
      </c>
      <c r="GB112">
        <v>9.1178599999999999E-2</v>
      </c>
      <c r="GC112">
        <v>9.73966E-2</v>
      </c>
      <c r="GD112">
        <v>0.107603</v>
      </c>
      <c r="GE112">
        <v>8.7598599999999999E-2</v>
      </c>
      <c r="GF112">
        <v>31830.400000000001</v>
      </c>
      <c r="GG112">
        <v>17442.900000000001</v>
      </c>
      <c r="GH112">
        <v>31470.6</v>
      </c>
      <c r="GI112">
        <v>21023.7</v>
      </c>
      <c r="GJ112">
        <v>38039.599999999999</v>
      </c>
      <c r="GK112">
        <v>32648.9</v>
      </c>
      <c r="GL112">
        <v>47609.7</v>
      </c>
      <c r="GM112">
        <v>40229.1</v>
      </c>
      <c r="GN112">
        <v>1.9076500000000001</v>
      </c>
      <c r="GO112">
        <v>1.8677999999999999</v>
      </c>
      <c r="GP112">
        <v>3.4757000000000003E-2</v>
      </c>
      <c r="GQ112">
        <v>0</v>
      </c>
      <c r="GR112">
        <v>27.364999999999998</v>
      </c>
      <c r="GS112">
        <v>999.9</v>
      </c>
      <c r="GT112">
        <v>57.7</v>
      </c>
      <c r="GU112">
        <v>37.9</v>
      </c>
      <c r="GV112">
        <v>38.395400000000002</v>
      </c>
      <c r="GW112">
        <v>61.099400000000003</v>
      </c>
      <c r="GX112">
        <v>18.822099999999999</v>
      </c>
      <c r="GY112">
        <v>1</v>
      </c>
      <c r="GZ112">
        <v>0.72964700000000005</v>
      </c>
      <c r="HA112">
        <v>4.18398</v>
      </c>
      <c r="HB112">
        <v>20.0943</v>
      </c>
      <c r="HC112">
        <v>5.1930300000000003</v>
      </c>
      <c r="HD112">
        <v>11.950100000000001</v>
      </c>
      <c r="HE112">
        <v>4.9936999999999996</v>
      </c>
      <c r="HF112">
        <v>3.2909999999999999</v>
      </c>
      <c r="HG112">
        <v>9999</v>
      </c>
      <c r="HH112">
        <v>9999</v>
      </c>
      <c r="HI112">
        <v>9999</v>
      </c>
      <c r="HJ112">
        <v>999.9</v>
      </c>
      <c r="HK112">
        <v>1.8756299999999999</v>
      </c>
      <c r="HL112">
        <v>1.87456</v>
      </c>
      <c r="HM112">
        <v>1.8749499999999999</v>
      </c>
      <c r="HN112">
        <v>1.87866</v>
      </c>
      <c r="HO112">
        <v>1.87225</v>
      </c>
      <c r="HP112">
        <v>1.86991</v>
      </c>
      <c r="HQ112">
        <v>1.87209</v>
      </c>
      <c r="HR112">
        <v>1.8752599999999999</v>
      </c>
      <c r="HS112">
        <v>0</v>
      </c>
      <c r="HT112">
        <v>0</v>
      </c>
      <c r="HU112">
        <v>0</v>
      </c>
      <c r="HV112">
        <v>0</v>
      </c>
      <c r="HW112" t="s">
        <v>425</v>
      </c>
      <c r="HX112" t="s">
        <v>426</v>
      </c>
      <c r="HY112" t="s">
        <v>427</v>
      </c>
      <c r="HZ112" t="s">
        <v>427</v>
      </c>
      <c r="IA112" t="s">
        <v>427</v>
      </c>
      <c r="IB112" t="s">
        <v>427</v>
      </c>
      <c r="IC112">
        <v>0</v>
      </c>
      <c r="ID112">
        <v>100</v>
      </c>
      <c r="IE112">
        <v>100</v>
      </c>
      <c r="IF112">
        <v>0.34</v>
      </c>
      <c r="IG112">
        <v>-0.1011</v>
      </c>
      <c r="IH112">
        <v>0.34059999999988122</v>
      </c>
      <c r="II112">
        <v>0</v>
      </c>
      <c r="IJ112">
        <v>0</v>
      </c>
      <c r="IK112">
        <v>0</v>
      </c>
      <c r="IL112">
        <v>-0.1011199999999981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0.7</v>
      </c>
      <c r="IU112">
        <v>0.7</v>
      </c>
      <c r="IV112">
        <v>0.99365199999999998</v>
      </c>
      <c r="IW112">
        <v>2.4157700000000002</v>
      </c>
      <c r="IX112">
        <v>1.5490699999999999</v>
      </c>
      <c r="IY112">
        <v>2.3022499999999999</v>
      </c>
      <c r="IZ112">
        <v>1.5918000000000001</v>
      </c>
      <c r="JA112">
        <v>2.34131</v>
      </c>
      <c r="JB112">
        <v>40.374499999999998</v>
      </c>
      <c r="JC112">
        <v>24.105</v>
      </c>
      <c r="JD112">
        <v>18</v>
      </c>
      <c r="JE112">
        <v>514.01400000000001</v>
      </c>
      <c r="JF112">
        <v>463.13</v>
      </c>
      <c r="JG112">
        <v>21.5486</v>
      </c>
      <c r="JH112">
        <v>35.954799999999999</v>
      </c>
      <c r="JI112">
        <v>29.999300000000002</v>
      </c>
      <c r="JJ112">
        <v>36.195500000000003</v>
      </c>
      <c r="JK112">
        <v>36.2117</v>
      </c>
      <c r="JL112">
        <v>19.9344</v>
      </c>
      <c r="JM112">
        <v>57.032400000000003</v>
      </c>
      <c r="JN112">
        <v>0</v>
      </c>
      <c r="JO112">
        <v>21.5959</v>
      </c>
      <c r="JP112">
        <v>400</v>
      </c>
      <c r="JQ112">
        <v>16.592600000000001</v>
      </c>
      <c r="JR112">
        <v>98.875100000000003</v>
      </c>
      <c r="JS112">
        <v>98.351399999999998</v>
      </c>
    </row>
    <row r="113" spans="1:279" x14ac:dyDescent="0.25">
      <c r="A113">
        <v>97</v>
      </c>
      <c r="B113">
        <v>1657397237.5</v>
      </c>
      <c r="C113">
        <v>19982.900000095371</v>
      </c>
      <c r="D113" t="s">
        <v>912</v>
      </c>
      <c r="E113" t="s">
        <v>913</v>
      </c>
      <c r="F113" t="s">
        <v>413</v>
      </c>
      <c r="G113" t="s">
        <v>414</v>
      </c>
      <c r="H113" t="s">
        <v>857</v>
      </c>
      <c r="I113" t="s">
        <v>31</v>
      </c>
      <c r="J113" t="s">
        <v>858</v>
      </c>
      <c r="K113">
        <v>1657397237.5</v>
      </c>
      <c r="L113">
        <f t="shared" ref="L113:L144" si="150">(M113)/1000</f>
        <v>4.2393266766813558E-3</v>
      </c>
      <c r="M113">
        <f t="shared" ref="M113:M118" si="151">IF(DB113, AP113, AJ113)</f>
        <v>4.2393266766813555</v>
      </c>
      <c r="N113">
        <f t="shared" ref="N113:N118" si="152">IF(DB113, AK113, AI113)</f>
        <v>31.340239627663511</v>
      </c>
      <c r="O113">
        <f t="shared" ref="O113:O144" si="153">DD113 - IF(AW113&gt;1, N113*CX113*100/(AY113*DR113), 0)</f>
        <v>559.49</v>
      </c>
      <c r="P113">
        <f t="shared" ref="P113:P144" si="154">((V113-L113/2)*O113-N113)/(V113+L113/2)</f>
        <v>353.57476656181609</v>
      </c>
      <c r="Q113">
        <f t="shared" ref="Q113:Q144" si="155">P113*(DK113+DL113)/1000</f>
        <v>35.215441783131297</v>
      </c>
      <c r="R113">
        <f t="shared" ref="R113:R118" si="156">(DD113 - IF(AW113&gt;1, N113*CX113*100/(AY113*DR113), 0))*(DK113+DL113)/1000</f>
        <v>55.724246712609997</v>
      </c>
      <c r="S113">
        <f t="shared" ref="S113:S144" si="157">2/((1/U113-1/T113)+SIGN(U113)*SQRT((1/U113-1/T113)*(1/U113-1/T113) + 4*CY113/((CY113+1)*(CY113+1))*(2*1/U113*1/T113-1/T113*1/T113)))</f>
        <v>0.26989319013198354</v>
      </c>
      <c r="T113">
        <f t="shared" ref="T113:T118" si="158">IF(LEFT(CZ113,1)&lt;&gt;"0",IF(LEFT(CZ113,1)="1",3,DA113),$D$5+$E$5*(DR113*DK113/($K$5*1000))+$F$5*(DR113*DK113/($K$5*1000))*MAX(MIN(CX113,$J$5),$I$5)*MAX(MIN(CX113,$J$5),$I$5)+$G$5*MAX(MIN(CX113,$J$5),$I$5)*(DR113*DK113/($K$5*1000))+$H$5*(DR113*DK113/($K$5*1000))*(DR113*DK113/($K$5*1000)))</f>
        <v>2.9185400174949354</v>
      </c>
      <c r="U113">
        <f t="shared" ref="U113:U118" si="159">L113*(1000-(1000*0.61365*EXP(17.502*Y113/(240.97+Y113))/(DK113+DL113)+DF113)/2)/(1000*0.61365*EXP(17.502*Y113/(240.97+Y113))/(DK113+DL113)-DF113)</f>
        <v>0.25675444596707298</v>
      </c>
      <c r="V113">
        <f t="shared" ref="V113:V118" si="160">1/((CY113+1)/(S113/1.6)+1/(T113/1.37)) + CY113/((CY113+1)/(S113/1.6) + CY113/(T113/1.37))</f>
        <v>0.16159867817095996</v>
      </c>
      <c r="W113">
        <f t="shared" ref="W113:W118" si="161">(CT113*CW113)</f>
        <v>289.58402684757789</v>
      </c>
      <c r="X113">
        <f t="shared" ref="X113:X144" si="162">(DM113+(W113+2*0.95*0.0000000567*(((DM113+$B$7)+273)^4-(DM113+273)^4)-44100*L113)/(1.84*29.3*T113+8*0.95*0.0000000567*(DM113+273)^3))</f>
        <v>28.201302437634915</v>
      </c>
      <c r="Y113">
        <f t="shared" ref="Y113:Y144" si="163">($C$7*DN113+$D$7*DO113+$E$7*X113)</f>
        <v>28.065899999999999</v>
      </c>
      <c r="Z113">
        <f t="shared" ref="Z113:Z144" si="164">0.61365*EXP(17.502*Y113/(240.97+Y113))</f>
        <v>3.8094429360003672</v>
      </c>
      <c r="AA113">
        <f t="shared" ref="AA113:AA144" si="165">(AB113/AC113*100)</f>
        <v>59.759717353255795</v>
      </c>
      <c r="AB113">
        <f t="shared" ref="AB113:AB118" si="166">DF113*(DK113+DL113)/1000</f>
        <v>2.2146874738617996</v>
      </c>
      <c r="AC113">
        <f t="shared" ref="AC113:AC118" si="167">0.61365*EXP(17.502*DM113/(240.97+DM113))</f>
        <v>3.7059871966431586</v>
      </c>
      <c r="AD113">
        <f t="shared" ref="AD113:AD118" si="168">(Z113-DF113*(DK113+DL113)/1000)</f>
        <v>1.5947554621385676</v>
      </c>
      <c r="AE113">
        <f t="shared" ref="AE113:AE118" si="169">(-L113*44100)</f>
        <v>-186.95430644164779</v>
      </c>
      <c r="AF113">
        <f t="shared" ref="AF113:AF118" si="170">2*29.3*T113*0.92*(DM113-Y113)</f>
        <v>-74.219320188917067</v>
      </c>
      <c r="AG113">
        <f t="shared" ref="AG113:AG118" si="171">2*0.95*0.0000000567*(((DM113+$B$7)+273)^4-(Y113+273)^4)</f>
        <v>-5.5338380096319941</v>
      </c>
      <c r="AH113">
        <f t="shared" ref="AH113:AH144" si="172">W113+AG113+AE113+AF113</f>
        <v>22.876562207381028</v>
      </c>
      <c r="AI113">
        <f t="shared" ref="AI113:AI118" si="173">DJ113*AW113*(DE113-DD113*(1000-AW113*DG113)/(1000-AW113*DF113))/(100*CX113)</f>
        <v>31.340239627663511</v>
      </c>
      <c r="AJ113">
        <f t="shared" ref="AJ113:AJ118" si="174">1000*DJ113*AW113*(DF113-DG113)/(100*CX113*(1000-AW113*DF113))</f>
        <v>4.2393266766813555</v>
      </c>
      <c r="AK113">
        <f t="shared" ref="AK113:AK144" si="175">(AL113 - AM113 - DK113*1000/(8.314*(DM113+273.15)) * AO113/DJ113 * AN113) * DJ113/(100*CX113) * (1000 - DG113)/1000</f>
        <v>31.348948616102245</v>
      </c>
      <c r="AL113">
        <v>610.5181115417754</v>
      </c>
      <c r="AM113">
        <v>572.22227878787874</v>
      </c>
      <c r="AN113">
        <v>2.4408493920424798E-3</v>
      </c>
      <c r="AO113">
        <v>67.084019278070855</v>
      </c>
      <c r="AP113">
        <f t="shared" ref="AP113:AP144" si="176">(AR113 - AQ113 + DK113*1000/(8.314*(DM113+273.15)) * AT113/DJ113 * AS113) * DJ113/(100*CX113) * 1000/(1000 - AR113)</f>
        <v>4.2772560794660697</v>
      </c>
      <c r="AQ113">
        <v>17.258721366850921</v>
      </c>
      <c r="AR113">
        <v>22.23360242424242</v>
      </c>
      <c r="AS113">
        <v>7.0893131612820492E-3</v>
      </c>
      <c r="AT113">
        <v>78.225154618133217</v>
      </c>
      <c r="AU113">
        <v>0</v>
      </c>
      <c r="AV113">
        <v>0</v>
      </c>
      <c r="AW113">
        <f t="shared" ref="AW113:AW118" si="177">IF(AU113*$H$13&gt;=AY113,1,(AY113/(AY113-AU113*$H$13)))</f>
        <v>1</v>
      </c>
      <c r="AX113">
        <f t="shared" ref="AX113:AX144" si="178">(AW113-1)*100</f>
        <v>0</v>
      </c>
      <c r="AY113">
        <f t="shared" ref="AY113:AY118" si="179">MAX(0,($B$13+$C$13*DR113)/(1+$D$13*DR113)*DK113/(DM113+273)*$E$13)</f>
        <v>52444.816929482797</v>
      </c>
      <c r="AZ113" t="s">
        <v>418</v>
      </c>
      <c r="BA113">
        <v>10366.9</v>
      </c>
      <c r="BB113">
        <v>993.59653846153856</v>
      </c>
      <c r="BC113">
        <v>3431.87</v>
      </c>
      <c r="BD113">
        <f t="shared" ref="BD113:BD144" si="180">1-BB113/BC113</f>
        <v>0.71047955241266758</v>
      </c>
      <c r="BE113">
        <v>-3.9894345373445681</v>
      </c>
      <c r="BF113" t="s">
        <v>914</v>
      </c>
      <c r="BG113">
        <v>10383.700000000001</v>
      </c>
      <c r="BH113">
        <v>907.2246153846155</v>
      </c>
      <c r="BI113">
        <v>1346.78</v>
      </c>
      <c r="BJ113">
        <f t="shared" ref="BJ113:BJ144" si="181">1-BH113/BI113</f>
        <v>0.326375046121404</v>
      </c>
      <c r="BK113">
        <v>0.5</v>
      </c>
      <c r="BL113">
        <f t="shared" ref="BL113:BL118" si="182">CU113</f>
        <v>1513.2770999210245</v>
      </c>
      <c r="BM113">
        <f t="shared" ref="BM113:BM118" si="183">N113</f>
        <v>31.340239627663511</v>
      </c>
      <c r="BN113">
        <f t="shared" ref="BN113:BN118" si="184">BJ113*BK113*BL113</f>
        <v>246.94794164059442</v>
      </c>
      <c r="BO113">
        <f t="shared" ref="BO113:BO118" si="185">(BM113-BE113)/BL113</f>
        <v>2.3346467191535429E-2</v>
      </c>
      <c r="BP113">
        <f t="shared" ref="BP113:BP118" si="186">(BC113-BI113)/BI113</f>
        <v>1.548203864031245</v>
      </c>
      <c r="BQ113">
        <f t="shared" ref="BQ113:BQ118" si="187">BB113/(BD113+BB113/BI113)</f>
        <v>686.07331602159957</v>
      </c>
      <c r="BR113" t="s">
        <v>915</v>
      </c>
      <c r="BS113">
        <v>652.99</v>
      </c>
      <c r="BT113">
        <f t="shared" ref="BT113:BT144" si="188">IF(BS113&lt;&gt;0, BS113, BQ113)</f>
        <v>652.99</v>
      </c>
      <c r="BU113">
        <f t="shared" ref="BU113:BU144" si="189">1-BT113/BI113</f>
        <v>0.51514724008375534</v>
      </c>
      <c r="BV113">
        <f t="shared" ref="BV113:BV118" si="190">(BI113-BH113)/(BI113-BT113)</f>
        <v>0.63355681779124018</v>
      </c>
      <c r="BW113">
        <f t="shared" ref="BW113:BW118" si="191">(BC113-BI113)/(BC113-BT113)</f>
        <v>0.75033466720405351</v>
      </c>
      <c r="BX113">
        <f t="shared" ref="BX113:BX118" si="192">(BI113-BH113)/(BI113-BB113)</f>
        <v>1.244552569649463</v>
      </c>
      <c r="BY113">
        <f t="shared" ref="BY113:BY118" si="193">(BC113-BI113)/(BC113-BB113)</f>
        <v>0.8551501842965491</v>
      </c>
      <c r="BZ113">
        <f t="shared" ref="BZ113:BZ118" si="194">(BV113*BT113/BH113)</f>
        <v>0.45601305281395194</v>
      </c>
      <c r="CA113">
        <f t="shared" ref="CA113:CA144" si="195">(1-BZ113)</f>
        <v>0.54398694718604812</v>
      </c>
      <c r="CB113">
        <v>1111</v>
      </c>
      <c r="CC113">
        <v>300</v>
      </c>
      <c r="CD113">
        <v>300</v>
      </c>
      <c r="CE113">
        <v>300</v>
      </c>
      <c r="CF113">
        <v>10383.700000000001</v>
      </c>
      <c r="CG113">
        <v>1269.23</v>
      </c>
      <c r="CH113">
        <v>-7.0969400000000004E-3</v>
      </c>
      <c r="CI113">
        <v>5.57</v>
      </c>
      <c r="CJ113" t="s">
        <v>421</v>
      </c>
      <c r="CK113" t="s">
        <v>421</v>
      </c>
      <c r="CL113" t="s">
        <v>421</v>
      </c>
      <c r="CM113" t="s">
        <v>421</v>
      </c>
      <c r="CN113" t="s">
        <v>421</v>
      </c>
      <c r="CO113" t="s">
        <v>421</v>
      </c>
      <c r="CP113" t="s">
        <v>421</v>
      </c>
      <c r="CQ113" t="s">
        <v>421</v>
      </c>
      <c r="CR113" t="s">
        <v>421</v>
      </c>
      <c r="CS113" t="s">
        <v>421</v>
      </c>
      <c r="CT113">
        <f t="shared" ref="CT113:CT118" si="196">$B$11*DS113+$C$11*DT113+$F$11*EE113*(1-EH113)</f>
        <v>1800.11</v>
      </c>
      <c r="CU113">
        <f t="shared" ref="CU113:CU144" si="197">CT113*CV113</f>
        <v>1513.2770999210245</v>
      </c>
      <c r="CV113">
        <f t="shared" ref="CV113:CV118" si="198">($B$11*$D$9+$C$11*$D$9+$F$11*((ER113+EJ113)/MAX(ER113+EJ113+ES113, 0.1)*$I$9+ES113/MAX(ER113+EJ113+ES113, 0.1)*$J$9))/($B$11+$C$11+$F$11)</f>
        <v>0.84065812640395565</v>
      </c>
      <c r="CW113">
        <f t="shared" ref="CW113:CW118" si="199">($B$11*$K$9+$C$11*$K$9+$F$11*((ER113+EJ113)/MAX(ER113+EJ113+ES113, 0.1)*$P$9+ES113/MAX(ER113+EJ113+ES113, 0.1)*$Q$9))/($B$11+$C$11+$F$11)</f>
        <v>0.16087018395963462</v>
      </c>
      <c r="CX113">
        <v>6</v>
      </c>
      <c r="CY113">
        <v>0.5</v>
      </c>
      <c r="CZ113" t="s">
        <v>422</v>
      </c>
      <c r="DA113">
        <v>2</v>
      </c>
      <c r="DB113" t="b">
        <v>0</v>
      </c>
      <c r="DC113">
        <v>1657397237.5</v>
      </c>
      <c r="DD113">
        <v>559.49</v>
      </c>
      <c r="DE113">
        <v>599.94799999999998</v>
      </c>
      <c r="DF113">
        <v>22.2362</v>
      </c>
      <c r="DG113">
        <v>17.261700000000001</v>
      </c>
      <c r="DH113">
        <v>558.41499999999996</v>
      </c>
      <c r="DI113">
        <v>22.3307</v>
      </c>
      <c r="DJ113">
        <v>499.95699999999999</v>
      </c>
      <c r="DK113">
        <v>99.498099999999994</v>
      </c>
      <c r="DL113">
        <v>0.100189</v>
      </c>
      <c r="DM113">
        <v>27.594200000000001</v>
      </c>
      <c r="DN113">
        <v>28.065899999999999</v>
      </c>
      <c r="DO113">
        <v>999.9</v>
      </c>
      <c r="DP113">
        <v>0</v>
      </c>
      <c r="DQ113">
        <v>0</v>
      </c>
      <c r="DR113">
        <v>9987.5</v>
      </c>
      <c r="DS113">
        <v>0</v>
      </c>
      <c r="DT113">
        <v>1580.02</v>
      </c>
      <c r="DU113">
        <v>-40.458100000000002</v>
      </c>
      <c r="DV113">
        <v>572.21400000000006</v>
      </c>
      <c r="DW113">
        <v>610.48599999999999</v>
      </c>
      <c r="DX113">
        <v>4.9745499999999998</v>
      </c>
      <c r="DY113">
        <v>599.94799999999998</v>
      </c>
      <c r="DZ113">
        <v>17.261700000000001</v>
      </c>
      <c r="EA113">
        <v>2.2124600000000001</v>
      </c>
      <c r="EB113">
        <v>1.7175</v>
      </c>
      <c r="EC113">
        <v>19.052800000000001</v>
      </c>
      <c r="ED113">
        <v>15.0555</v>
      </c>
      <c r="EE113">
        <v>1800.11</v>
      </c>
      <c r="EF113">
        <v>0.97800299999999996</v>
      </c>
      <c r="EG113">
        <v>2.1996499999999999E-2</v>
      </c>
      <c r="EH113">
        <v>0</v>
      </c>
      <c r="EI113">
        <v>907.55899999999997</v>
      </c>
      <c r="EJ113">
        <v>5.0001199999999999</v>
      </c>
      <c r="EK113">
        <v>16469.3</v>
      </c>
      <c r="EL113">
        <v>14418.7</v>
      </c>
      <c r="EM113">
        <v>44.686999999999998</v>
      </c>
      <c r="EN113">
        <v>46.375</v>
      </c>
      <c r="EO113">
        <v>46</v>
      </c>
      <c r="EP113">
        <v>44.875</v>
      </c>
      <c r="EQ113">
        <v>46.625</v>
      </c>
      <c r="ER113">
        <v>1755.62</v>
      </c>
      <c r="ES113">
        <v>39.49</v>
      </c>
      <c r="ET113">
        <v>0</v>
      </c>
      <c r="EU113">
        <v>151.70000004768369</v>
      </c>
      <c r="EV113">
        <v>0</v>
      </c>
      <c r="EW113">
        <v>907.2246153846155</v>
      </c>
      <c r="EX113">
        <v>2.9542564146158239</v>
      </c>
      <c r="EY113">
        <v>116.6564103630255</v>
      </c>
      <c r="EZ113">
        <v>16455.24615384615</v>
      </c>
      <c r="FA113">
        <v>15</v>
      </c>
      <c r="FB113">
        <v>1657397172</v>
      </c>
      <c r="FC113" t="s">
        <v>916</v>
      </c>
      <c r="FD113">
        <v>1657397169.5</v>
      </c>
      <c r="FE113">
        <v>1657397172</v>
      </c>
      <c r="FF113">
        <v>112</v>
      </c>
      <c r="FG113">
        <v>0.73399999999999999</v>
      </c>
      <c r="FH113">
        <v>7.0000000000000001E-3</v>
      </c>
      <c r="FI113">
        <v>1.0740000000000001</v>
      </c>
      <c r="FJ113">
        <v>-9.4E-2</v>
      </c>
      <c r="FK113">
        <v>600</v>
      </c>
      <c r="FL113">
        <v>16</v>
      </c>
      <c r="FM113">
        <v>0.02</v>
      </c>
      <c r="FN113">
        <v>0.01</v>
      </c>
      <c r="FO113">
        <v>-40.432790243902438</v>
      </c>
      <c r="FP113">
        <v>-0.43088780487803219</v>
      </c>
      <c r="FQ113">
        <v>8.9248941525124789E-2</v>
      </c>
      <c r="FR113">
        <v>1</v>
      </c>
      <c r="FS113">
        <v>4.9448778048780486</v>
      </c>
      <c r="FT113">
        <v>-2.6034982578396409E-2</v>
      </c>
      <c r="FU113">
        <v>2.153744436593125E-2</v>
      </c>
      <c r="FV113">
        <v>1</v>
      </c>
      <c r="FW113">
        <v>2</v>
      </c>
      <c r="FX113">
        <v>2</v>
      </c>
      <c r="FY113" t="s">
        <v>424</v>
      </c>
      <c r="FZ113">
        <v>2.9306199999999998</v>
      </c>
      <c r="GA113">
        <v>2.7029999999999998</v>
      </c>
      <c r="GB113">
        <v>0.12424300000000001</v>
      </c>
      <c r="GC113">
        <v>0.131301</v>
      </c>
      <c r="GD113">
        <v>0.108346</v>
      </c>
      <c r="GE113">
        <v>8.9948299999999995E-2</v>
      </c>
      <c r="GF113">
        <v>30692</v>
      </c>
      <c r="GG113">
        <v>16797.900000000001</v>
      </c>
      <c r="GH113">
        <v>31490.5</v>
      </c>
      <c r="GI113">
        <v>21036.1</v>
      </c>
      <c r="GJ113">
        <v>38030.400000000001</v>
      </c>
      <c r="GK113">
        <v>32584.400000000001</v>
      </c>
      <c r="GL113">
        <v>47638.7</v>
      </c>
      <c r="GM113">
        <v>40252.300000000003</v>
      </c>
      <c r="GN113">
        <v>1.9107000000000001</v>
      </c>
      <c r="GO113">
        <v>1.87585</v>
      </c>
      <c r="GP113">
        <v>4.8454900000000002E-2</v>
      </c>
      <c r="GQ113">
        <v>0</v>
      </c>
      <c r="GR113">
        <v>27.2743</v>
      </c>
      <c r="GS113">
        <v>999.9</v>
      </c>
      <c r="GT113">
        <v>57.5</v>
      </c>
      <c r="GU113">
        <v>37.799999999999997</v>
      </c>
      <c r="GV113">
        <v>38.055799999999998</v>
      </c>
      <c r="GW113">
        <v>61.169499999999999</v>
      </c>
      <c r="GX113">
        <v>19.078499999999998</v>
      </c>
      <c r="GY113">
        <v>1</v>
      </c>
      <c r="GZ113">
        <v>0.70163600000000004</v>
      </c>
      <c r="HA113">
        <v>4.51105</v>
      </c>
      <c r="HB113">
        <v>20.086200000000002</v>
      </c>
      <c r="HC113">
        <v>5.1939299999999999</v>
      </c>
      <c r="HD113">
        <v>11.950100000000001</v>
      </c>
      <c r="HE113">
        <v>4.9954499999999999</v>
      </c>
      <c r="HF113">
        <v>3.2910300000000001</v>
      </c>
      <c r="HG113">
        <v>9999</v>
      </c>
      <c r="HH113">
        <v>9999</v>
      </c>
      <c r="HI113">
        <v>9999</v>
      </c>
      <c r="HJ113">
        <v>999.9</v>
      </c>
      <c r="HK113">
        <v>1.87561</v>
      </c>
      <c r="HL113">
        <v>1.8745400000000001</v>
      </c>
      <c r="HM113">
        <v>1.8749100000000001</v>
      </c>
      <c r="HN113">
        <v>1.87866</v>
      </c>
      <c r="HO113">
        <v>1.8722399999999999</v>
      </c>
      <c r="HP113">
        <v>1.86985</v>
      </c>
      <c r="HQ113">
        <v>1.87205</v>
      </c>
      <c r="HR113">
        <v>1.8751899999999999</v>
      </c>
      <c r="HS113">
        <v>0</v>
      </c>
      <c r="HT113">
        <v>0</v>
      </c>
      <c r="HU113">
        <v>0</v>
      </c>
      <c r="HV113">
        <v>0</v>
      </c>
      <c r="HW113" t="s">
        <v>425</v>
      </c>
      <c r="HX113" t="s">
        <v>426</v>
      </c>
      <c r="HY113" t="s">
        <v>427</v>
      </c>
      <c r="HZ113" t="s">
        <v>427</v>
      </c>
      <c r="IA113" t="s">
        <v>427</v>
      </c>
      <c r="IB113" t="s">
        <v>427</v>
      </c>
      <c r="IC113">
        <v>0</v>
      </c>
      <c r="ID113">
        <v>100</v>
      </c>
      <c r="IE113">
        <v>100</v>
      </c>
      <c r="IF113">
        <v>1.075</v>
      </c>
      <c r="IG113">
        <v>-9.4500000000000001E-2</v>
      </c>
      <c r="IH113">
        <v>1.0741904761904379</v>
      </c>
      <c r="II113">
        <v>0</v>
      </c>
      <c r="IJ113">
        <v>0</v>
      </c>
      <c r="IK113">
        <v>0</v>
      </c>
      <c r="IL113">
        <v>-9.4449999999998369E-2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1.1000000000000001</v>
      </c>
      <c r="IU113">
        <v>1.1000000000000001</v>
      </c>
      <c r="IV113">
        <v>1.38428</v>
      </c>
      <c r="IW113">
        <v>2.3950200000000001</v>
      </c>
      <c r="IX113">
        <v>1.5478499999999999</v>
      </c>
      <c r="IY113">
        <v>2.3010299999999999</v>
      </c>
      <c r="IZ113">
        <v>1.5930200000000001</v>
      </c>
      <c r="JA113">
        <v>2.3815900000000001</v>
      </c>
      <c r="JB113">
        <v>39.968899999999998</v>
      </c>
      <c r="JC113">
        <v>24.113800000000001</v>
      </c>
      <c r="JD113">
        <v>18</v>
      </c>
      <c r="JE113">
        <v>514.32600000000002</v>
      </c>
      <c r="JF113">
        <v>467.1</v>
      </c>
      <c r="JG113">
        <v>21.957899999999999</v>
      </c>
      <c r="JH113">
        <v>35.615699999999997</v>
      </c>
      <c r="JI113">
        <v>29.998699999999999</v>
      </c>
      <c r="JJ113">
        <v>35.964599999999997</v>
      </c>
      <c r="JK113">
        <v>36.001199999999997</v>
      </c>
      <c r="JL113">
        <v>27.734999999999999</v>
      </c>
      <c r="JM113">
        <v>55.119</v>
      </c>
      <c r="JN113">
        <v>0</v>
      </c>
      <c r="JO113">
        <v>21.941199999999998</v>
      </c>
      <c r="JP113">
        <v>600</v>
      </c>
      <c r="JQ113">
        <v>17.3385</v>
      </c>
      <c r="JR113">
        <v>98.936199999999999</v>
      </c>
      <c r="JS113">
        <v>98.4084</v>
      </c>
    </row>
    <row r="114" spans="1:279" x14ac:dyDescent="0.25">
      <c r="A114">
        <v>98</v>
      </c>
      <c r="B114">
        <v>1657397369</v>
      </c>
      <c r="C114">
        <v>20114.400000095371</v>
      </c>
      <c r="D114" t="s">
        <v>917</v>
      </c>
      <c r="E114" t="s">
        <v>918</v>
      </c>
      <c r="F114" t="s">
        <v>413</v>
      </c>
      <c r="G114" t="s">
        <v>414</v>
      </c>
      <c r="H114" t="s">
        <v>857</v>
      </c>
      <c r="I114" t="s">
        <v>31</v>
      </c>
      <c r="J114" t="s">
        <v>858</v>
      </c>
      <c r="K114">
        <v>1657397369</v>
      </c>
      <c r="L114">
        <f t="shared" si="150"/>
        <v>4.1955049215579524E-3</v>
      </c>
      <c r="M114">
        <f t="shared" si="151"/>
        <v>4.1955049215579523</v>
      </c>
      <c r="N114">
        <f t="shared" si="152"/>
        <v>35.334534998007221</v>
      </c>
      <c r="O114">
        <f t="shared" si="153"/>
        <v>753.79100000000005</v>
      </c>
      <c r="P114">
        <f t="shared" si="154"/>
        <v>516.60527109989914</v>
      </c>
      <c r="Q114">
        <f t="shared" si="155"/>
        <v>51.455162566385383</v>
      </c>
      <c r="R114">
        <f t="shared" si="156"/>
        <v>75.079447725143012</v>
      </c>
      <c r="S114">
        <f t="shared" si="157"/>
        <v>0.26746699752887848</v>
      </c>
      <c r="T114">
        <f t="shared" si="158"/>
        <v>2.9201472464028693</v>
      </c>
      <c r="U114">
        <f t="shared" si="159"/>
        <v>0.25456407907965789</v>
      </c>
      <c r="V114">
        <f t="shared" si="160"/>
        <v>0.16020994213305428</v>
      </c>
      <c r="W114">
        <f t="shared" si="161"/>
        <v>289.6011448475092</v>
      </c>
      <c r="X114">
        <f t="shared" si="162"/>
        <v>28.045290045980394</v>
      </c>
      <c r="Y114">
        <f t="shared" si="163"/>
        <v>28.067499999999999</v>
      </c>
      <c r="Z114">
        <f t="shared" si="164"/>
        <v>3.8097981002976407</v>
      </c>
      <c r="AA114">
        <f t="shared" si="165"/>
        <v>60.435310418917524</v>
      </c>
      <c r="AB114">
        <f t="shared" si="166"/>
        <v>2.2179080277748002</v>
      </c>
      <c r="AC114">
        <f t="shared" si="167"/>
        <v>3.6698877070391429</v>
      </c>
      <c r="AD114">
        <f t="shared" si="168"/>
        <v>1.5918900725228404</v>
      </c>
      <c r="AE114">
        <f t="shared" si="169"/>
        <v>-185.0217670407057</v>
      </c>
      <c r="AF114">
        <f t="shared" si="170"/>
        <v>-100.85028472977447</v>
      </c>
      <c r="AG114">
        <f t="shared" si="171"/>
        <v>-7.5091167408440729</v>
      </c>
      <c r="AH114">
        <f t="shared" si="172"/>
        <v>-3.7800236638150579</v>
      </c>
      <c r="AI114">
        <f t="shared" si="173"/>
        <v>35.334534998007221</v>
      </c>
      <c r="AJ114">
        <f t="shared" si="174"/>
        <v>4.1955049215579523</v>
      </c>
      <c r="AK114">
        <f t="shared" si="175"/>
        <v>35.290458665494228</v>
      </c>
      <c r="AL114">
        <v>814.0569590435839</v>
      </c>
      <c r="AM114">
        <v>770.96312727272732</v>
      </c>
      <c r="AN114">
        <v>8.8388883078426483E-4</v>
      </c>
      <c r="AO114">
        <v>67.087118352239997</v>
      </c>
      <c r="AP114">
        <f t="shared" si="176"/>
        <v>4.1917388606241692</v>
      </c>
      <c r="AQ114">
        <v>17.34493117659736</v>
      </c>
      <c r="AR114">
        <v>22.269529090909082</v>
      </c>
      <c r="AS114">
        <v>-1.176008277232128E-3</v>
      </c>
      <c r="AT114">
        <v>78.235189431191657</v>
      </c>
      <c r="AU114">
        <v>0</v>
      </c>
      <c r="AV114">
        <v>0</v>
      </c>
      <c r="AW114">
        <f t="shared" si="177"/>
        <v>1</v>
      </c>
      <c r="AX114">
        <f t="shared" si="178"/>
        <v>0</v>
      </c>
      <c r="AY114">
        <f t="shared" si="179"/>
        <v>52520.340422609297</v>
      </c>
      <c r="AZ114" t="s">
        <v>418</v>
      </c>
      <c r="BA114">
        <v>10366.9</v>
      </c>
      <c r="BB114">
        <v>993.59653846153856</v>
      </c>
      <c r="BC114">
        <v>3431.87</v>
      </c>
      <c r="BD114">
        <f t="shared" si="180"/>
        <v>0.71047955241266758</v>
      </c>
      <c r="BE114">
        <v>-3.9894345373445681</v>
      </c>
      <c r="BF114" t="s">
        <v>919</v>
      </c>
      <c r="BG114">
        <v>10382.4</v>
      </c>
      <c r="BH114">
        <v>898.28291999999988</v>
      </c>
      <c r="BI114">
        <v>1325.4</v>
      </c>
      <c r="BJ114">
        <f t="shared" si="181"/>
        <v>0.32225522861023104</v>
      </c>
      <c r="BK114">
        <v>0.5</v>
      </c>
      <c r="BL114">
        <f t="shared" si="182"/>
        <v>1513.3616999209892</v>
      </c>
      <c r="BM114">
        <f t="shared" si="183"/>
        <v>35.334534998007221</v>
      </c>
      <c r="BN114">
        <f t="shared" si="184"/>
        <v>243.84436028900311</v>
      </c>
      <c r="BO114">
        <f t="shared" si="185"/>
        <v>2.5984514830397022E-2</v>
      </c>
      <c r="BP114">
        <f t="shared" si="186"/>
        <v>1.5893088878829029</v>
      </c>
      <c r="BQ114">
        <f t="shared" si="187"/>
        <v>680.48152486269476</v>
      </c>
      <c r="BR114" t="s">
        <v>920</v>
      </c>
      <c r="BS114">
        <v>647.73</v>
      </c>
      <c r="BT114">
        <f t="shared" si="188"/>
        <v>647.73</v>
      </c>
      <c r="BU114">
        <f t="shared" si="189"/>
        <v>0.51129470348574024</v>
      </c>
      <c r="BV114">
        <f t="shared" si="190"/>
        <v>0.63027296471734051</v>
      </c>
      <c r="BW114">
        <f t="shared" si="191"/>
        <v>0.75659629185313948</v>
      </c>
      <c r="BX114">
        <f t="shared" si="192"/>
        <v>1.2872592649262951</v>
      </c>
      <c r="BY114">
        <f t="shared" si="193"/>
        <v>0.86391868394896698</v>
      </c>
      <c r="BZ114">
        <f t="shared" si="194"/>
        <v>0.45447452951277645</v>
      </c>
      <c r="CA114">
        <f t="shared" si="195"/>
        <v>0.54552547048722355</v>
      </c>
      <c r="CB114">
        <v>1113</v>
      </c>
      <c r="CC114">
        <v>300</v>
      </c>
      <c r="CD114">
        <v>300</v>
      </c>
      <c r="CE114">
        <v>300</v>
      </c>
      <c r="CF114">
        <v>10382.4</v>
      </c>
      <c r="CG114">
        <v>1248.44</v>
      </c>
      <c r="CH114">
        <v>-7.0965000000000004E-3</v>
      </c>
      <c r="CI114">
        <v>6.35</v>
      </c>
      <c r="CJ114" t="s">
        <v>421</v>
      </c>
      <c r="CK114" t="s">
        <v>421</v>
      </c>
      <c r="CL114" t="s">
        <v>421</v>
      </c>
      <c r="CM114" t="s">
        <v>421</v>
      </c>
      <c r="CN114" t="s">
        <v>421</v>
      </c>
      <c r="CO114" t="s">
        <v>421</v>
      </c>
      <c r="CP114" t="s">
        <v>421</v>
      </c>
      <c r="CQ114" t="s">
        <v>421</v>
      </c>
      <c r="CR114" t="s">
        <v>421</v>
      </c>
      <c r="CS114" t="s">
        <v>421</v>
      </c>
      <c r="CT114">
        <f t="shared" si="196"/>
        <v>1800.21</v>
      </c>
      <c r="CU114">
        <f t="shared" si="197"/>
        <v>1513.3616999209892</v>
      </c>
      <c r="CV114">
        <f t="shared" si="198"/>
        <v>0.84065842314007211</v>
      </c>
      <c r="CW114">
        <f t="shared" si="199"/>
        <v>0.16087075666033918</v>
      </c>
      <c r="CX114">
        <v>6</v>
      </c>
      <c r="CY114">
        <v>0.5</v>
      </c>
      <c r="CZ114" t="s">
        <v>422</v>
      </c>
      <c r="DA114">
        <v>2</v>
      </c>
      <c r="DB114" t="b">
        <v>0</v>
      </c>
      <c r="DC114">
        <v>1657397369</v>
      </c>
      <c r="DD114">
        <v>753.79100000000005</v>
      </c>
      <c r="DE114">
        <v>799.98</v>
      </c>
      <c r="DF114">
        <v>22.267600000000002</v>
      </c>
      <c r="DG114">
        <v>17.3459</v>
      </c>
      <c r="DH114">
        <v>751.96</v>
      </c>
      <c r="DI114">
        <v>22.3413</v>
      </c>
      <c r="DJ114">
        <v>500.08100000000002</v>
      </c>
      <c r="DK114">
        <v>99.502300000000005</v>
      </c>
      <c r="DL114">
        <v>0.100173</v>
      </c>
      <c r="DM114">
        <v>27.4269</v>
      </c>
      <c r="DN114">
        <v>28.067499999999999</v>
      </c>
      <c r="DO114">
        <v>999.9</v>
      </c>
      <c r="DP114">
        <v>0</v>
      </c>
      <c r="DQ114">
        <v>0</v>
      </c>
      <c r="DR114">
        <v>9996.25</v>
      </c>
      <c r="DS114">
        <v>0</v>
      </c>
      <c r="DT114">
        <v>1699.44</v>
      </c>
      <c r="DU114">
        <v>-46.188299999999998</v>
      </c>
      <c r="DV114">
        <v>770.95899999999995</v>
      </c>
      <c r="DW114">
        <v>814.101</v>
      </c>
      <c r="DX114">
        <v>4.9216300000000004</v>
      </c>
      <c r="DY114">
        <v>799.98</v>
      </c>
      <c r="DZ114">
        <v>17.3459</v>
      </c>
      <c r="EA114">
        <v>2.2156699999999998</v>
      </c>
      <c r="EB114">
        <v>1.7259599999999999</v>
      </c>
      <c r="EC114">
        <v>19.0761</v>
      </c>
      <c r="ED114">
        <v>15.1319</v>
      </c>
      <c r="EE114">
        <v>1800.21</v>
      </c>
      <c r="EF114">
        <v>0.977993</v>
      </c>
      <c r="EG114">
        <v>2.2007100000000002E-2</v>
      </c>
      <c r="EH114">
        <v>0</v>
      </c>
      <c r="EI114">
        <v>897.69299999999998</v>
      </c>
      <c r="EJ114">
        <v>5.0001199999999999</v>
      </c>
      <c r="EK114">
        <v>16356.1</v>
      </c>
      <c r="EL114">
        <v>14419.5</v>
      </c>
      <c r="EM114">
        <v>44.936999999999998</v>
      </c>
      <c r="EN114">
        <v>46.5</v>
      </c>
      <c r="EO114">
        <v>45.875</v>
      </c>
      <c r="EP114">
        <v>45.75</v>
      </c>
      <c r="EQ114">
        <v>46.625</v>
      </c>
      <c r="ER114">
        <v>1755.7</v>
      </c>
      <c r="ES114">
        <v>39.51</v>
      </c>
      <c r="ET114">
        <v>0</v>
      </c>
      <c r="EU114">
        <v>131.0999999046326</v>
      </c>
      <c r="EV114">
        <v>0</v>
      </c>
      <c r="EW114">
        <v>898.28291999999988</v>
      </c>
      <c r="EX114">
        <v>-5.8693846136118433</v>
      </c>
      <c r="EY114">
        <v>-41.176923180836738</v>
      </c>
      <c r="EZ114">
        <v>16362.02</v>
      </c>
      <c r="FA114">
        <v>15</v>
      </c>
      <c r="FB114">
        <v>1657397324</v>
      </c>
      <c r="FC114" t="s">
        <v>921</v>
      </c>
      <c r="FD114">
        <v>1657397324</v>
      </c>
      <c r="FE114">
        <v>1657397321</v>
      </c>
      <c r="FF114">
        <v>113</v>
      </c>
      <c r="FG114">
        <v>0.75700000000000001</v>
      </c>
      <c r="FH114">
        <v>2.1000000000000001E-2</v>
      </c>
      <c r="FI114">
        <v>1.831</v>
      </c>
      <c r="FJ114">
        <v>-7.3999999999999996E-2</v>
      </c>
      <c r="FK114">
        <v>800</v>
      </c>
      <c r="FL114">
        <v>17</v>
      </c>
      <c r="FM114">
        <v>0.06</v>
      </c>
      <c r="FN114">
        <v>0.02</v>
      </c>
      <c r="FO114">
        <v>-46.238637500000003</v>
      </c>
      <c r="FP114">
        <v>0.36482363977494853</v>
      </c>
      <c r="FQ114">
        <v>6.1840381982569033E-2</v>
      </c>
      <c r="FR114">
        <v>1</v>
      </c>
      <c r="FS114">
        <v>4.9447557500000006</v>
      </c>
      <c r="FT114">
        <v>5.6593733583477607E-2</v>
      </c>
      <c r="FU114">
        <v>2.094610451700982E-2</v>
      </c>
      <c r="FV114">
        <v>1</v>
      </c>
      <c r="FW114">
        <v>2</v>
      </c>
      <c r="FX114">
        <v>2</v>
      </c>
      <c r="FY114" t="s">
        <v>424</v>
      </c>
      <c r="FZ114">
        <v>2.9310700000000001</v>
      </c>
      <c r="GA114">
        <v>2.7030599999999998</v>
      </c>
      <c r="GB114">
        <v>0.152915</v>
      </c>
      <c r="GC114">
        <v>0.15986600000000001</v>
      </c>
      <c r="GD114">
        <v>0.108429</v>
      </c>
      <c r="GE114">
        <v>9.0298699999999996E-2</v>
      </c>
      <c r="GF114">
        <v>29697.4</v>
      </c>
      <c r="GG114">
        <v>16249</v>
      </c>
      <c r="GH114">
        <v>31502.7</v>
      </c>
      <c r="GI114">
        <v>21041.4</v>
      </c>
      <c r="GJ114">
        <v>38040.800000000003</v>
      </c>
      <c r="GK114">
        <v>32580.9</v>
      </c>
      <c r="GL114">
        <v>47656.2</v>
      </c>
      <c r="GM114">
        <v>40262.9</v>
      </c>
      <c r="GN114">
        <v>1.9121699999999999</v>
      </c>
      <c r="GO114">
        <v>1.8795500000000001</v>
      </c>
      <c r="GP114">
        <v>2.9668199999999999E-2</v>
      </c>
      <c r="GQ114">
        <v>0</v>
      </c>
      <c r="GR114">
        <v>27.582999999999998</v>
      </c>
      <c r="GS114">
        <v>999.9</v>
      </c>
      <c r="GT114">
        <v>57.6</v>
      </c>
      <c r="GU114">
        <v>37.700000000000003</v>
      </c>
      <c r="GV114">
        <v>37.914900000000003</v>
      </c>
      <c r="GW114">
        <v>61.589500000000001</v>
      </c>
      <c r="GX114">
        <v>18.830100000000002</v>
      </c>
      <c r="GY114">
        <v>1</v>
      </c>
      <c r="GZ114">
        <v>0.69384900000000005</v>
      </c>
      <c r="HA114">
        <v>5.9496099999999998</v>
      </c>
      <c r="HB114">
        <v>20.040900000000001</v>
      </c>
      <c r="HC114">
        <v>5.1984199999999996</v>
      </c>
      <c r="HD114">
        <v>11.950100000000001</v>
      </c>
      <c r="HE114">
        <v>4.9955499999999997</v>
      </c>
      <c r="HF114">
        <v>3.2909999999999999</v>
      </c>
      <c r="HG114">
        <v>9999</v>
      </c>
      <c r="HH114">
        <v>9999</v>
      </c>
      <c r="HI114">
        <v>9999</v>
      </c>
      <c r="HJ114">
        <v>999.9</v>
      </c>
      <c r="HK114">
        <v>1.87561</v>
      </c>
      <c r="HL114">
        <v>1.8745400000000001</v>
      </c>
      <c r="HM114">
        <v>1.8749</v>
      </c>
      <c r="HN114">
        <v>1.87866</v>
      </c>
      <c r="HO114">
        <v>1.87225</v>
      </c>
      <c r="HP114">
        <v>1.86982</v>
      </c>
      <c r="HQ114">
        <v>1.8720000000000001</v>
      </c>
      <c r="HR114">
        <v>1.8751599999999999</v>
      </c>
      <c r="HS114">
        <v>0</v>
      </c>
      <c r="HT114">
        <v>0</v>
      </c>
      <c r="HU114">
        <v>0</v>
      </c>
      <c r="HV114">
        <v>0</v>
      </c>
      <c r="HW114" t="s">
        <v>425</v>
      </c>
      <c r="HX114" t="s">
        <v>426</v>
      </c>
      <c r="HY114" t="s">
        <v>427</v>
      </c>
      <c r="HZ114" t="s">
        <v>427</v>
      </c>
      <c r="IA114" t="s">
        <v>427</v>
      </c>
      <c r="IB114" t="s">
        <v>427</v>
      </c>
      <c r="IC114">
        <v>0</v>
      </c>
      <c r="ID114">
        <v>100</v>
      </c>
      <c r="IE114">
        <v>100</v>
      </c>
      <c r="IF114">
        <v>1.831</v>
      </c>
      <c r="IG114">
        <v>-7.3700000000000002E-2</v>
      </c>
      <c r="IH114">
        <v>1.831099999999992</v>
      </c>
      <c r="II114">
        <v>0</v>
      </c>
      <c r="IJ114">
        <v>0</v>
      </c>
      <c r="IK114">
        <v>0</v>
      </c>
      <c r="IL114">
        <v>-7.3734999999999218E-2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0.8</v>
      </c>
      <c r="IU114">
        <v>0.8</v>
      </c>
      <c r="IV114">
        <v>1.7504900000000001</v>
      </c>
      <c r="IW114">
        <v>2.3901400000000002</v>
      </c>
      <c r="IX114">
        <v>1.5490699999999999</v>
      </c>
      <c r="IY114">
        <v>2.3022499999999999</v>
      </c>
      <c r="IZ114">
        <v>1.5918000000000001</v>
      </c>
      <c r="JA114">
        <v>2.32544</v>
      </c>
      <c r="JB114">
        <v>39.8932</v>
      </c>
      <c r="JC114">
        <v>24.087499999999999</v>
      </c>
      <c r="JD114">
        <v>18</v>
      </c>
      <c r="JE114">
        <v>514.04600000000005</v>
      </c>
      <c r="JF114">
        <v>468.49900000000002</v>
      </c>
      <c r="JG114">
        <v>20.617000000000001</v>
      </c>
      <c r="JH114">
        <v>35.458399999999997</v>
      </c>
      <c r="JI114">
        <v>30.000399999999999</v>
      </c>
      <c r="JJ114">
        <v>35.796500000000002</v>
      </c>
      <c r="JK114">
        <v>35.844299999999997</v>
      </c>
      <c r="JL114">
        <v>35.061399999999999</v>
      </c>
      <c r="JM114">
        <v>55.1023</v>
      </c>
      <c r="JN114">
        <v>0</v>
      </c>
      <c r="JO114">
        <v>20.573499999999999</v>
      </c>
      <c r="JP114">
        <v>800</v>
      </c>
      <c r="JQ114">
        <v>17.3245</v>
      </c>
      <c r="JR114">
        <v>98.973399999999998</v>
      </c>
      <c r="JS114">
        <v>98.433999999999997</v>
      </c>
    </row>
    <row r="115" spans="1:279" x14ac:dyDescent="0.25">
      <c r="A115">
        <v>99</v>
      </c>
      <c r="B115">
        <v>1657397488.5</v>
      </c>
      <c r="C115">
        <v>20233.900000095371</v>
      </c>
      <c r="D115" t="s">
        <v>922</v>
      </c>
      <c r="E115" t="s">
        <v>923</v>
      </c>
      <c r="F115" t="s">
        <v>413</v>
      </c>
      <c r="G115" t="s">
        <v>414</v>
      </c>
      <c r="H115" t="s">
        <v>857</v>
      </c>
      <c r="I115" t="s">
        <v>31</v>
      </c>
      <c r="J115" t="s">
        <v>858</v>
      </c>
      <c r="K115">
        <v>1657397488.5</v>
      </c>
      <c r="L115">
        <f t="shared" si="150"/>
        <v>3.7594046362637219E-3</v>
      </c>
      <c r="M115">
        <f t="shared" si="151"/>
        <v>3.7594046362637217</v>
      </c>
      <c r="N115">
        <f t="shared" si="152"/>
        <v>36.510534557228908</v>
      </c>
      <c r="O115">
        <f t="shared" si="153"/>
        <v>951.99599999999998</v>
      </c>
      <c r="P115">
        <f t="shared" si="154"/>
        <v>671.38587031007455</v>
      </c>
      <c r="Q115">
        <f t="shared" si="155"/>
        <v>66.86788733647343</v>
      </c>
      <c r="R115">
        <f t="shared" si="156"/>
        <v>94.815759591981589</v>
      </c>
      <c r="S115">
        <f t="shared" si="157"/>
        <v>0.23415302827022869</v>
      </c>
      <c r="T115">
        <f t="shared" si="158"/>
        <v>2.9211468690304381</v>
      </c>
      <c r="U115">
        <f t="shared" si="159"/>
        <v>0.22420312223121924</v>
      </c>
      <c r="V115">
        <f t="shared" si="160"/>
        <v>0.14098567740865256</v>
      </c>
      <c r="W115">
        <f t="shared" si="161"/>
        <v>289.58721884757961</v>
      </c>
      <c r="X115">
        <f t="shared" si="162"/>
        <v>27.951500264983366</v>
      </c>
      <c r="Y115">
        <f t="shared" si="163"/>
        <v>28.016200000000001</v>
      </c>
      <c r="Z115">
        <f t="shared" si="164"/>
        <v>3.7984250194849105</v>
      </c>
      <c r="AA115">
        <f t="shared" si="165"/>
        <v>60.087183317257853</v>
      </c>
      <c r="AB115">
        <f t="shared" si="166"/>
        <v>2.1785107860571804</v>
      </c>
      <c r="AC115">
        <f t="shared" si="167"/>
        <v>3.6255831373468337</v>
      </c>
      <c r="AD115">
        <f t="shared" si="168"/>
        <v>1.6199142334277301</v>
      </c>
      <c r="AE115">
        <f t="shared" si="169"/>
        <v>-165.78974445923012</v>
      </c>
      <c r="AF115">
        <f t="shared" si="170"/>
        <v>-125.45244744452467</v>
      </c>
      <c r="AG115">
        <f t="shared" si="171"/>
        <v>-9.3257168601290541</v>
      </c>
      <c r="AH115">
        <f t="shared" si="172"/>
        <v>-10.980689916304215</v>
      </c>
      <c r="AI115">
        <f t="shared" si="173"/>
        <v>36.510534557228908</v>
      </c>
      <c r="AJ115">
        <f t="shared" si="174"/>
        <v>3.7594046362637217</v>
      </c>
      <c r="AK115">
        <f t="shared" si="175"/>
        <v>36.422353422778052</v>
      </c>
      <c r="AL115">
        <v>1017.76660144701</v>
      </c>
      <c r="AM115">
        <v>973.27952727272725</v>
      </c>
      <c r="AN115">
        <v>1.2416678854003499E-3</v>
      </c>
      <c r="AO115">
        <v>67.078661835929623</v>
      </c>
      <c r="AP115">
        <f t="shared" si="176"/>
        <v>3.7619231078977218</v>
      </c>
      <c r="AQ115">
        <v>17.457379381548009</v>
      </c>
      <c r="AR115">
        <v>21.872507878787872</v>
      </c>
      <c r="AS115">
        <v>2.1010974190861959E-5</v>
      </c>
      <c r="AT115">
        <v>78.209367758737969</v>
      </c>
      <c r="AU115">
        <v>0</v>
      </c>
      <c r="AV115">
        <v>0</v>
      </c>
      <c r="AW115">
        <f t="shared" si="177"/>
        <v>1</v>
      </c>
      <c r="AX115">
        <f t="shared" si="178"/>
        <v>0</v>
      </c>
      <c r="AY115">
        <f t="shared" si="179"/>
        <v>52585.268676737367</v>
      </c>
      <c r="AZ115" t="s">
        <v>418</v>
      </c>
      <c r="BA115">
        <v>10366.9</v>
      </c>
      <c r="BB115">
        <v>993.59653846153856</v>
      </c>
      <c r="BC115">
        <v>3431.87</v>
      </c>
      <c r="BD115">
        <f t="shared" si="180"/>
        <v>0.71047955241266758</v>
      </c>
      <c r="BE115">
        <v>-3.9894345373445681</v>
      </c>
      <c r="BF115" t="s">
        <v>924</v>
      </c>
      <c r="BG115">
        <v>10379.4</v>
      </c>
      <c r="BH115">
        <v>878.88295999999991</v>
      </c>
      <c r="BI115">
        <v>1266.58</v>
      </c>
      <c r="BJ115">
        <f t="shared" si="181"/>
        <v>0.3060975540431714</v>
      </c>
      <c r="BK115">
        <v>0.5</v>
      </c>
      <c r="BL115">
        <f t="shared" si="182"/>
        <v>1513.2938999210257</v>
      </c>
      <c r="BM115">
        <f t="shared" si="183"/>
        <v>36.510534557228908</v>
      </c>
      <c r="BN115">
        <f t="shared" si="184"/>
        <v>231.6077806571389</v>
      </c>
      <c r="BO115">
        <f t="shared" si="185"/>
        <v>2.6762791482002963E-2</v>
      </c>
      <c r="BP115">
        <f t="shared" si="186"/>
        <v>1.7095564433355968</v>
      </c>
      <c r="BQ115">
        <f t="shared" si="187"/>
        <v>664.63461019044064</v>
      </c>
      <c r="BR115" t="s">
        <v>925</v>
      </c>
      <c r="BS115">
        <v>634.95000000000005</v>
      </c>
      <c r="BT115">
        <f t="shared" si="188"/>
        <v>634.95000000000005</v>
      </c>
      <c r="BU115">
        <f t="shared" si="189"/>
        <v>0.4986893840104849</v>
      </c>
      <c r="BV115">
        <f t="shared" si="190"/>
        <v>0.61380403084084045</v>
      </c>
      <c r="BW115">
        <f t="shared" si="191"/>
        <v>0.77416944353074091</v>
      </c>
      <c r="BX115">
        <f t="shared" si="192"/>
        <v>1.4202217153194694</v>
      </c>
      <c r="BY115">
        <f t="shared" si="193"/>
        <v>0.88804231114986631</v>
      </c>
      <c r="BZ115">
        <f t="shared" si="194"/>
        <v>0.44344342434673178</v>
      </c>
      <c r="CA115">
        <f t="shared" si="195"/>
        <v>0.55655657565326822</v>
      </c>
      <c r="CB115">
        <v>1115</v>
      </c>
      <c r="CC115">
        <v>300</v>
      </c>
      <c r="CD115">
        <v>300</v>
      </c>
      <c r="CE115">
        <v>300</v>
      </c>
      <c r="CF115">
        <v>10379.4</v>
      </c>
      <c r="CG115">
        <v>1200.0999999999999</v>
      </c>
      <c r="CH115">
        <v>-7.0942100000000001E-3</v>
      </c>
      <c r="CI115">
        <v>5.41</v>
      </c>
      <c r="CJ115" t="s">
        <v>421</v>
      </c>
      <c r="CK115" t="s">
        <v>421</v>
      </c>
      <c r="CL115" t="s">
        <v>421</v>
      </c>
      <c r="CM115" t="s">
        <v>421</v>
      </c>
      <c r="CN115" t="s">
        <v>421</v>
      </c>
      <c r="CO115" t="s">
        <v>421</v>
      </c>
      <c r="CP115" t="s">
        <v>421</v>
      </c>
      <c r="CQ115" t="s">
        <v>421</v>
      </c>
      <c r="CR115" t="s">
        <v>421</v>
      </c>
      <c r="CS115" t="s">
        <v>421</v>
      </c>
      <c r="CT115">
        <f t="shared" si="196"/>
        <v>1800.13</v>
      </c>
      <c r="CU115">
        <f t="shared" si="197"/>
        <v>1513.2938999210257</v>
      </c>
      <c r="CV115">
        <f t="shared" si="198"/>
        <v>0.84065811909196875</v>
      </c>
      <c r="CW115">
        <f t="shared" si="199"/>
        <v>0.16087016984749969</v>
      </c>
      <c r="CX115">
        <v>6</v>
      </c>
      <c r="CY115">
        <v>0.5</v>
      </c>
      <c r="CZ115" t="s">
        <v>422</v>
      </c>
      <c r="DA115">
        <v>2</v>
      </c>
      <c r="DB115" t="b">
        <v>0</v>
      </c>
      <c r="DC115">
        <v>1657397488.5</v>
      </c>
      <c r="DD115">
        <v>951.99599999999998</v>
      </c>
      <c r="DE115">
        <v>1000.1</v>
      </c>
      <c r="DF115">
        <v>21.8733</v>
      </c>
      <c r="DG115">
        <v>17.460999999999999</v>
      </c>
      <c r="DH115">
        <v>949.65499999999997</v>
      </c>
      <c r="DI115">
        <v>21.953800000000001</v>
      </c>
      <c r="DJ115">
        <v>500.03500000000003</v>
      </c>
      <c r="DK115">
        <v>99.496899999999997</v>
      </c>
      <c r="DL115">
        <v>9.9904599999999996E-2</v>
      </c>
      <c r="DM115">
        <v>27.2196</v>
      </c>
      <c r="DN115">
        <v>28.016200000000001</v>
      </c>
      <c r="DO115">
        <v>999.9</v>
      </c>
      <c r="DP115">
        <v>0</v>
      </c>
      <c r="DQ115">
        <v>0</v>
      </c>
      <c r="DR115">
        <v>10002.5</v>
      </c>
      <c r="DS115">
        <v>0</v>
      </c>
      <c r="DT115">
        <v>1784.04</v>
      </c>
      <c r="DU115">
        <v>-48.1021</v>
      </c>
      <c r="DV115">
        <v>973.28499999999997</v>
      </c>
      <c r="DW115">
        <v>1017.87</v>
      </c>
      <c r="DX115">
        <v>4.4122500000000002</v>
      </c>
      <c r="DY115">
        <v>1000.1</v>
      </c>
      <c r="DZ115">
        <v>17.460999999999999</v>
      </c>
      <c r="EA115">
        <v>2.1763300000000001</v>
      </c>
      <c r="EB115">
        <v>1.73732</v>
      </c>
      <c r="EC115">
        <v>18.789100000000001</v>
      </c>
      <c r="ED115">
        <v>15.234</v>
      </c>
      <c r="EE115">
        <v>1800.13</v>
      </c>
      <c r="EF115">
        <v>0.97799999999999998</v>
      </c>
      <c r="EG115">
        <v>2.1999700000000001E-2</v>
      </c>
      <c r="EH115">
        <v>0</v>
      </c>
      <c r="EI115">
        <v>877.56899999999996</v>
      </c>
      <c r="EJ115">
        <v>5.0001199999999999</v>
      </c>
      <c r="EK115">
        <v>16040.2</v>
      </c>
      <c r="EL115">
        <v>14418.9</v>
      </c>
      <c r="EM115">
        <v>45.436999999999998</v>
      </c>
      <c r="EN115">
        <v>47.25</v>
      </c>
      <c r="EO115">
        <v>46.5</v>
      </c>
      <c r="EP115">
        <v>46.561999999999998</v>
      </c>
      <c r="EQ115">
        <v>47.311999999999998</v>
      </c>
      <c r="ER115">
        <v>1755.64</v>
      </c>
      <c r="ES115">
        <v>39.49</v>
      </c>
      <c r="ET115">
        <v>0</v>
      </c>
      <c r="EU115">
        <v>119.0999999046326</v>
      </c>
      <c r="EV115">
        <v>0</v>
      </c>
      <c r="EW115">
        <v>878.88295999999991</v>
      </c>
      <c r="EX115">
        <v>-10.11553848070648</v>
      </c>
      <c r="EY115">
        <v>-270.13076979788292</v>
      </c>
      <c r="EZ115">
        <v>16057.508</v>
      </c>
      <c r="FA115">
        <v>15</v>
      </c>
      <c r="FB115">
        <v>1657397451</v>
      </c>
      <c r="FC115" t="s">
        <v>926</v>
      </c>
      <c r="FD115">
        <v>1657397451</v>
      </c>
      <c r="FE115">
        <v>1657397448.5</v>
      </c>
      <c r="FF115">
        <v>114</v>
      </c>
      <c r="FG115">
        <v>0.51</v>
      </c>
      <c r="FH115">
        <v>-7.0000000000000001E-3</v>
      </c>
      <c r="FI115">
        <v>2.3410000000000002</v>
      </c>
      <c r="FJ115">
        <v>-8.1000000000000003E-2</v>
      </c>
      <c r="FK115">
        <v>1000</v>
      </c>
      <c r="FL115">
        <v>17</v>
      </c>
      <c r="FM115">
        <v>0.02</v>
      </c>
      <c r="FN115">
        <v>0.02</v>
      </c>
      <c r="FO115">
        <v>-48.084178048780487</v>
      </c>
      <c r="FP115">
        <v>0.40610592334499113</v>
      </c>
      <c r="FQ115">
        <v>8.492957631342643E-2</v>
      </c>
      <c r="FR115">
        <v>1</v>
      </c>
      <c r="FS115">
        <v>4.4195270731707321</v>
      </c>
      <c r="FT115">
        <v>-6.9478954703832876E-2</v>
      </c>
      <c r="FU115">
        <v>1.1176964604718649E-2</v>
      </c>
      <c r="FV115">
        <v>1</v>
      </c>
      <c r="FW115">
        <v>2</v>
      </c>
      <c r="FX115">
        <v>2</v>
      </c>
      <c r="FY115" t="s">
        <v>424</v>
      </c>
      <c r="FZ115">
        <v>2.9308299999999998</v>
      </c>
      <c r="GA115">
        <v>2.7028500000000002</v>
      </c>
      <c r="GB115">
        <v>0.17844399999999999</v>
      </c>
      <c r="GC115">
        <v>0.18488599999999999</v>
      </c>
      <c r="GD115">
        <v>0.107067</v>
      </c>
      <c r="GE115">
        <v>9.0717699999999998E-2</v>
      </c>
      <c r="GF115">
        <v>28791.4</v>
      </c>
      <c r="GG115">
        <v>15758.7</v>
      </c>
      <c r="GH115">
        <v>31494.400000000001</v>
      </c>
      <c r="GI115">
        <v>21035.599999999999</v>
      </c>
      <c r="GJ115">
        <v>38090.300000000003</v>
      </c>
      <c r="GK115">
        <v>32557.7</v>
      </c>
      <c r="GL115">
        <v>47644.1</v>
      </c>
      <c r="GM115">
        <v>40252.300000000003</v>
      </c>
      <c r="GN115">
        <v>1.91072</v>
      </c>
      <c r="GO115">
        <v>1.8774</v>
      </c>
      <c r="GP115">
        <v>9.8049599999999997E-3</v>
      </c>
      <c r="GQ115">
        <v>0</v>
      </c>
      <c r="GR115">
        <v>27.856100000000001</v>
      </c>
      <c r="GS115">
        <v>999.9</v>
      </c>
      <c r="GT115">
        <v>57.9</v>
      </c>
      <c r="GU115">
        <v>37.700000000000003</v>
      </c>
      <c r="GV115">
        <v>38.116799999999998</v>
      </c>
      <c r="GW115">
        <v>61.209499999999998</v>
      </c>
      <c r="GX115">
        <v>18.798100000000002</v>
      </c>
      <c r="GY115">
        <v>1</v>
      </c>
      <c r="GZ115">
        <v>0.71286300000000002</v>
      </c>
      <c r="HA115">
        <v>7.0381900000000002</v>
      </c>
      <c r="HB115">
        <v>20.000499999999999</v>
      </c>
      <c r="HC115">
        <v>5.1936299999999997</v>
      </c>
      <c r="HD115">
        <v>11.950100000000001</v>
      </c>
      <c r="HE115">
        <v>4.9954000000000001</v>
      </c>
      <c r="HF115">
        <v>3.2909999999999999</v>
      </c>
      <c r="HG115">
        <v>9999</v>
      </c>
      <c r="HH115">
        <v>9999</v>
      </c>
      <c r="HI115">
        <v>9999</v>
      </c>
      <c r="HJ115">
        <v>999.9</v>
      </c>
      <c r="HK115">
        <v>1.87561</v>
      </c>
      <c r="HL115">
        <v>1.8745499999999999</v>
      </c>
      <c r="HM115">
        <v>1.8749199999999999</v>
      </c>
      <c r="HN115">
        <v>1.87866</v>
      </c>
      <c r="HO115">
        <v>1.87225</v>
      </c>
      <c r="HP115">
        <v>1.8698999999999999</v>
      </c>
      <c r="HQ115">
        <v>1.87201</v>
      </c>
      <c r="HR115">
        <v>1.8752</v>
      </c>
      <c r="HS115">
        <v>0</v>
      </c>
      <c r="HT115">
        <v>0</v>
      </c>
      <c r="HU115">
        <v>0</v>
      </c>
      <c r="HV115">
        <v>0</v>
      </c>
      <c r="HW115" t="s">
        <v>425</v>
      </c>
      <c r="HX115" t="s">
        <v>426</v>
      </c>
      <c r="HY115" t="s">
        <v>427</v>
      </c>
      <c r="HZ115" t="s">
        <v>427</v>
      </c>
      <c r="IA115" t="s">
        <v>427</v>
      </c>
      <c r="IB115" t="s">
        <v>427</v>
      </c>
      <c r="IC115">
        <v>0</v>
      </c>
      <c r="ID115">
        <v>100</v>
      </c>
      <c r="IE115">
        <v>100</v>
      </c>
      <c r="IF115">
        <v>2.3410000000000002</v>
      </c>
      <c r="IG115">
        <v>-8.0500000000000002E-2</v>
      </c>
      <c r="IH115">
        <v>2.3410952380949079</v>
      </c>
      <c r="II115">
        <v>0</v>
      </c>
      <c r="IJ115">
        <v>0</v>
      </c>
      <c r="IK115">
        <v>0</v>
      </c>
      <c r="IL115">
        <v>-8.0504999999998716E-2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0.6</v>
      </c>
      <c r="IU115">
        <v>0.7</v>
      </c>
      <c r="IV115">
        <v>2.1008300000000002</v>
      </c>
      <c r="IW115">
        <v>2.3779300000000001</v>
      </c>
      <c r="IX115">
        <v>1.5490699999999999</v>
      </c>
      <c r="IY115">
        <v>2.3022499999999999</v>
      </c>
      <c r="IZ115">
        <v>1.5918000000000001</v>
      </c>
      <c r="JA115">
        <v>2.34741</v>
      </c>
      <c r="JB115">
        <v>40.171300000000002</v>
      </c>
      <c r="JC115">
        <v>24.07</v>
      </c>
      <c r="JD115">
        <v>18</v>
      </c>
      <c r="JE115">
        <v>513.34900000000005</v>
      </c>
      <c r="JF115">
        <v>467.21100000000001</v>
      </c>
      <c r="JG115">
        <v>19.493300000000001</v>
      </c>
      <c r="JH115">
        <v>35.607100000000003</v>
      </c>
      <c r="JI115">
        <v>30.000699999999998</v>
      </c>
      <c r="JJ115">
        <v>35.8324</v>
      </c>
      <c r="JK115">
        <v>35.868499999999997</v>
      </c>
      <c r="JL115">
        <v>42.059699999999999</v>
      </c>
      <c r="JM115">
        <v>54.976700000000001</v>
      </c>
      <c r="JN115">
        <v>0</v>
      </c>
      <c r="JO115">
        <v>19.4862</v>
      </c>
      <c r="JP115">
        <v>1000</v>
      </c>
      <c r="JQ115">
        <v>17.307600000000001</v>
      </c>
      <c r="JR115">
        <v>98.947800000000001</v>
      </c>
      <c r="JS115">
        <v>98.407700000000006</v>
      </c>
    </row>
    <row r="116" spans="1:279" x14ac:dyDescent="0.25">
      <c r="A116">
        <v>100</v>
      </c>
      <c r="B116">
        <v>1657397637.5</v>
      </c>
      <c r="C116">
        <v>20382.900000095371</v>
      </c>
      <c r="D116" t="s">
        <v>927</v>
      </c>
      <c r="E116" t="s">
        <v>928</v>
      </c>
      <c r="F116" t="s">
        <v>413</v>
      </c>
      <c r="G116" t="s">
        <v>414</v>
      </c>
      <c r="H116" t="s">
        <v>857</v>
      </c>
      <c r="I116" t="s">
        <v>31</v>
      </c>
      <c r="J116" t="s">
        <v>858</v>
      </c>
      <c r="K116">
        <v>1657397637.5</v>
      </c>
      <c r="L116">
        <f t="shared" si="150"/>
        <v>4.1685028709463768E-3</v>
      </c>
      <c r="M116">
        <f t="shared" si="151"/>
        <v>4.1685028709463765</v>
      </c>
      <c r="N116">
        <f t="shared" si="152"/>
        <v>36.058909315311013</v>
      </c>
      <c r="O116">
        <f t="shared" si="153"/>
        <v>1151.08</v>
      </c>
      <c r="P116">
        <f t="shared" si="154"/>
        <v>897.33689065754993</v>
      </c>
      <c r="Q116">
        <f t="shared" si="155"/>
        <v>89.373521727538972</v>
      </c>
      <c r="R116">
        <f t="shared" si="156"/>
        <v>114.64598687651198</v>
      </c>
      <c r="S116">
        <f t="shared" si="157"/>
        <v>0.26525707416738237</v>
      </c>
      <c r="T116">
        <f t="shared" si="158"/>
        <v>2.9170163566074425</v>
      </c>
      <c r="U116">
        <f t="shared" si="159"/>
        <v>0.25254813071822857</v>
      </c>
      <c r="V116">
        <f t="shared" si="160"/>
        <v>0.1589336761286578</v>
      </c>
      <c r="W116">
        <f t="shared" si="161"/>
        <v>289.57923884757537</v>
      </c>
      <c r="X116">
        <f t="shared" si="162"/>
        <v>27.867606589805479</v>
      </c>
      <c r="Y116">
        <f t="shared" si="163"/>
        <v>27.824999999999999</v>
      </c>
      <c r="Z116">
        <f t="shared" si="164"/>
        <v>3.7562969702482394</v>
      </c>
      <c r="AA116">
        <f t="shared" si="165"/>
        <v>59.532347127344799</v>
      </c>
      <c r="AB116">
        <f t="shared" si="166"/>
        <v>2.1611806343909596</v>
      </c>
      <c r="AC116">
        <f t="shared" si="167"/>
        <v>3.6302627708731334</v>
      </c>
      <c r="AD116">
        <f t="shared" si="168"/>
        <v>1.5951163358572797</v>
      </c>
      <c r="AE116">
        <f t="shared" si="169"/>
        <v>-183.83097660873523</v>
      </c>
      <c r="AF116">
        <f t="shared" si="170"/>
        <v>-91.746759205883237</v>
      </c>
      <c r="AG116">
        <f t="shared" si="171"/>
        <v>-6.8240356271836617</v>
      </c>
      <c r="AH116">
        <f t="shared" si="172"/>
        <v>7.1774674057732426</v>
      </c>
      <c r="AI116">
        <f t="shared" si="173"/>
        <v>36.058909315311013</v>
      </c>
      <c r="AJ116">
        <f t="shared" si="174"/>
        <v>4.1685028709463765</v>
      </c>
      <c r="AK116">
        <f t="shared" si="175"/>
        <v>36.040112940032479</v>
      </c>
      <c r="AL116">
        <v>1220.618133980214</v>
      </c>
      <c r="AM116">
        <v>1176.6097575757569</v>
      </c>
      <c r="AN116">
        <v>5.3745754404208026E-3</v>
      </c>
      <c r="AO116">
        <v>67.087169157121693</v>
      </c>
      <c r="AP116">
        <f t="shared" si="176"/>
        <v>4.1387175362723001</v>
      </c>
      <c r="AQ116">
        <v>16.810391167521619</v>
      </c>
      <c r="AR116">
        <v>21.701750909090912</v>
      </c>
      <c r="AS116">
        <v>-5.3804206287574041E-3</v>
      </c>
      <c r="AT116">
        <v>78.235419991044964</v>
      </c>
      <c r="AU116">
        <v>0</v>
      </c>
      <c r="AV116">
        <v>0</v>
      </c>
      <c r="AW116">
        <f t="shared" si="177"/>
        <v>1</v>
      </c>
      <c r="AX116">
        <f t="shared" si="178"/>
        <v>0</v>
      </c>
      <c r="AY116">
        <f t="shared" si="179"/>
        <v>52462.583900350721</v>
      </c>
      <c r="AZ116" t="s">
        <v>418</v>
      </c>
      <c r="BA116">
        <v>10366.9</v>
      </c>
      <c r="BB116">
        <v>993.59653846153856</v>
      </c>
      <c r="BC116">
        <v>3431.87</v>
      </c>
      <c r="BD116">
        <f t="shared" si="180"/>
        <v>0.71047955241266758</v>
      </c>
      <c r="BE116">
        <v>-3.9894345373445681</v>
      </c>
      <c r="BF116" t="s">
        <v>929</v>
      </c>
      <c r="BG116">
        <v>10378.1</v>
      </c>
      <c r="BH116">
        <v>860.13642307692305</v>
      </c>
      <c r="BI116">
        <v>1228.6600000000001</v>
      </c>
      <c r="BJ116">
        <f t="shared" si="181"/>
        <v>0.29993942744378188</v>
      </c>
      <c r="BK116">
        <v>0.5</v>
      </c>
      <c r="BL116">
        <f t="shared" si="182"/>
        <v>1513.2518999210233</v>
      </c>
      <c r="BM116">
        <f t="shared" si="183"/>
        <v>36.058909315311013</v>
      </c>
      <c r="BN116">
        <f t="shared" si="184"/>
        <v>226.94195422026343</v>
      </c>
      <c r="BO116">
        <f t="shared" si="185"/>
        <v>2.6465087441651783E-2</v>
      </c>
      <c r="BP116">
        <f t="shared" si="186"/>
        <v>1.7931811892630996</v>
      </c>
      <c r="BQ116">
        <f t="shared" si="187"/>
        <v>654.04225001337875</v>
      </c>
      <c r="BR116" t="s">
        <v>930</v>
      </c>
      <c r="BS116">
        <v>626.13</v>
      </c>
      <c r="BT116">
        <f t="shared" si="188"/>
        <v>626.13</v>
      </c>
      <c r="BU116">
        <f t="shared" si="189"/>
        <v>0.49039604121563329</v>
      </c>
      <c r="BV116">
        <f t="shared" si="190"/>
        <v>0.61162693463076856</v>
      </c>
      <c r="BW116">
        <f t="shared" si="191"/>
        <v>0.78525094983854538</v>
      </c>
      <c r="BX116">
        <f t="shared" si="192"/>
        <v>1.5677620609818959</v>
      </c>
      <c r="BY116">
        <f t="shared" si="193"/>
        <v>0.90359429930794344</v>
      </c>
      <c r="BZ116">
        <f t="shared" si="194"/>
        <v>0.44522934072530806</v>
      </c>
      <c r="CA116">
        <f t="shared" si="195"/>
        <v>0.55477065927469194</v>
      </c>
      <c r="CB116">
        <v>1117</v>
      </c>
      <c r="CC116">
        <v>300</v>
      </c>
      <c r="CD116">
        <v>300</v>
      </c>
      <c r="CE116">
        <v>300</v>
      </c>
      <c r="CF116">
        <v>10378.1</v>
      </c>
      <c r="CG116">
        <v>1161.8499999999999</v>
      </c>
      <c r="CH116">
        <v>-7.0930899999999998E-3</v>
      </c>
      <c r="CI116">
        <v>5.9</v>
      </c>
      <c r="CJ116" t="s">
        <v>421</v>
      </c>
      <c r="CK116" t="s">
        <v>421</v>
      </c>
      <c r="CL116" t="s">
        <v>421</v>
      </c>
      <c r="CM116" t="s">
        <v>421</v>
      </c>
      <c r="CN116" t="s">
        <v>421</v>
      </c>
      <c r="CO116" t="s">
        <v>421</v>
      </c>
      <c r="CP116" t="s">
        <v>421</v>
      </c>
      <c r="CQ116" t="s">
        <v>421</v>
      </c>
      <c r="CR116" t="s">
        <v>421</v>
      </c>
      <c r="CS116" t="s">
        <v>421</v>
      </c>
      <c r="CT116">
        <f t="shared" si="196"/>
        <v>1800.08</v>
      </c>
      <c r="CU116">
        <f t="shared" si="197"/>
        <v>1513.2518999210233</v>
      </c>
      <c r="CV116">
        <f t="shared" si="198"/>
        <v>0.84065813737224093</v>
      </c>
      <c r="CW116">
        <f t="shared" si="199"/>
        <v>0.16087020512842506</v>
      </c>
      <c r="CX116">
        <v>6</v>
      </c>
      <c r="CY116">
        <v>0.5</v>
      </c>
      <c r="CZ116" t="s">
        <v>422</v>
      </c>
      <c r="DA116">
        <v>2</v>
      </c>
      <c r="DB116" t="b">
        <v>0</v>
      </c>
      <c r="DC116">
        <v>1657397637.5</v>
      </c>
      <c r="DD116">
        <v>1151.08</v>
      </c>
      <c r="DE116">
        <v>1200.0999999999999</v>
      </c>
      <c r="DF116">
        <v>21.698899999999998</v>
      </c>
      <c r="DG116">
        <v>16.806100000000001</v>
      </c>
      <c r="DH116">
        <v>1148.18</v>
      </c>
      <c r="DI116">
        <v>21.793900000000001</v>
      </c>
      <c r="DJ116">
        <v>500.08800000000002</v>
      </c>
      <c r="DK116">
        <v>99.498699999999999</v>
      </c>
      <c r="DL116">
        <v>9.9926399999999999E-2</v>
      </c>
      <c r="DM116">
        <v>27.241599999999998</v>
      </c>
      <c r="DN116">
        <v>27.824999999999999</v>
      </c>
      <c r="DO116">
        <v>999.9</v>
      </c>
      <c r="DP116">
        <v>0</v>
      </c>
      <c r="DQ116">
        <v>0</v>
      </c>
      <c r="DR116">
        <v>9978.75</v>
      </c>
      <c r="DS116">
        <v>0</v>
      </c>
      <c r="DT116">
        <v>582.79700000000003</v>
      </c>
      <c r="DU116">
        <v>-49.0139</v>
      </c>
      <c r="DV116">
        <v>1176.6099999999999</v>
      </c>
      <c r="DW116">
        <v>1220.6099999999999</v>
      </c>
      <c r="DX116">
        <v>4.8927699999999996</v>
      </c>
      <c r="DY116">
        <v>1200.0999999999999</v>
      </c>
      <c r="DZ116">
        <v>16.806100000000001</v>
      </c>
      <c r="EA116">
        <v>2.1590099999999999</v>
      </c>
      <c r="EB116">
        <v>1.6721900000000001</v>
      </c>
      <c r="EC116">
        <v>18.6614</v>
      </c>
      <c r="ED116">
        <v>14.640599999999999</v>
      </c>
      <c r="EE116">
        <v>1800.08</v>
      </c>
      <c r="EF116">
        <v>0.97799999999999998</v>
      </c>
      <c r="EG116">
        <v>2.1999700000000001E-2</v>
      </c>
      <c r="EH116">
        <v>0</v>
      </c>
      <c r="EI116">
        <v>859.22799999999995</v>
      </c>
      <c r="EJ116">
        <v>5.0001199999999999</v>
      </c>
      <c r="EK116">
        <v>15262</v>
      </c>
      <c r="EL116">
        <v>14418.5</v>
      </c>
      <c r="EM116">
        <v>45.561999999999998</v>
      </c>
      <c r="EN116">
        <v>47.186999999999998</v>
      </c>
      <c r="EO116">
        <v>46.686999999999998</v>
      </c>
      <c r="EP116">
        <v>46.311999999999998</v>
      </c>
      <c r="EQ116">
        <v>47.436999999999998</v>
      </c>
      <c r="ER116">
        <v>1755.59</v>
      </c>
      <c r="ES116">
        <v>39.49</v>
      </c>
      <c r="ET116">
        <v>0</v>
      </c>
      <c r="EU116">
        <v>148.4000000953674</v>
      </c>
      <c r="EV116">
        <v>0</v>
      </c>
      <c r="EW116">
        <v>860.13642307692305</v>
      </c>
      <c r="EX116">
        <v>-7.2455726442266197</v>
      </c>
      <c r="EY116">
        <v>-219.7196584091019</v>
      </c>
      <c r="EZ116">
        <v>15298.038461538459</v>
      </c>
      <c r="FA116">
        <v>15</v>
      </c>
      <c r="FB116">
        <v>1657397602</v>
      </c>
      <c r="FC116" t="s">
        <v>931</v>
      </c>
      <c r="FD116">
        <v>1657397595</v>
      </c>
      <c r="FE116">
        <v>1657397602</v>
      </c>
      <c r="FF116">
        <v>115</v>
      </c>
      <c r="FG116">
        <v>0.56000000000000005</v>
      </c>
      <c r="FH116">
        <v>-1.4999999999999999E-2</v>
      </c>
      <c r="FI116">
        <v>2.9020000000000001</v>
      </c>
      <c r="FJ116">
        <v>-9.5000000000000001E-2</v>
      </c>
      <c r="FK116">
        <v>1200</v>
      </c>
      <c r="FL116">
        <v>16</v>
      </c>
      <c r="FM116">
        <v>7.0000000000000007E-2</v>
      </c>
      <c r="FN116">
        <v>0.01</v>
      </c>
      <c r="FO116">
        <v>-48.967029268292677</v>
      </c>
      <c r="FP116">
        <v>-2.1999303135910191E-2</v>
      </c>
      <c r="FQ116">
        <v>0.1004072396668356</v>
      </c>
      <c r="FR116">
        <v>1</v>
      </c>
      <c r="FS116">
        <v>4.9197387804878048</v>
      </c>
      <c r="FT116">
        <v>2.4471846689888142E-2</v>
      </c>
      <c r="FU116">
        <v>3.0114050864810629E-2</v>
      </c>
      <c r="FV116">
        <v>1</v>
      </c>
      <c r="FW116">
        <v>2</v>
      </c>
      <c r="FX116">
        <v>2</v>
      </c>
      <c r="FY116" t="s">
        <v>424</v>
      </c>
      <c r="FZ116">
        <v>2.9308399999999999</v>
      </c>
      <c r="GA116">
        <v>2.7026699999999999</v>
      </c>
      <c r="GB116">
        <v>0.201432</v>
      </c>
      <c r="GC116">
        <v>0.20735999999999999</v>
      </c>
      <c r="GD116">
        <v>0.106484</v>
      </c>
      <c r="GE116">
        <v>8.82526E-2</v>
      </c>
      <c r="GF116">
        <v>27971.599999999999</v>
      </c>
      <c r="GG116">
        <v>15318.1</v>
      </c>
      <c r="GH116">
        <v>31482.5</v>
      </c>
      <c r="GI116">
        <v>21030.400000000001</v>
      </c>
      <c r="GJ116">
        <v>38102.9</v>
      </c>
      <c r="GK116">
        <v>32637.9</v>
      </c>
      <c r="GL116">
        <v>47627.4</v>
      </c>
      <c r="GM116">
        <v>40242.199999999997</v>
      </c>
      <c r="GN116">
        <v>1.9101999999999999</v>
      </c>
      <c r="GO116">
        <v>1.87418</v>
      </c>
      <c r="GP116">
        <v>3.3300400000000001E-2</v>
      </c>
      <c r="GQ116">
        <v>0</v>
      </c>
      <c r="GR116">
        <v>27.280899999999999</v>
      </c>
      <c r="GS116">
        <v>999.9</v>
      </c>
      <c r="GT116">
        <v>57.7</v>
      </c>
      <c r="GU116">
        <v>37.799999999999997</v>
      </c>
      <c r="GV116">
        <v>38.187899999999999</v>
      </c>
      <c r="GW116">
        <v>61.519500000000001</v>
      </c>
      <c r="GX116">
        <v>18.9343</v>
      </c>
      <c r="GY116">
        <v>1</v>
      </c>
      <c r="GZ116">
        <v>0.70554899999999998</v>
      </c>
      <c r="HA116">
        <v>2.7855799999999999</v>
      </c>
      <c r="HB116">
        <v>20.123899999999999</v>
      </c>
      <c r="HC116">
        <v>5.1930300000000003</v>
      </c>
      <c r="HD116">
        <v>11.950100000000001</v>
      </c>
      <c r="HE116">
        <v>4.99505</v>
      </c>
      <c r="HF116">
        <v>3.2909999999999999</v>
      </c>
      <c r="HG116">
        <v>9999</v>
      </c>
      <c r="HH116">
        <v>9999</v>
      </c>
      <c r="HI116">
        <v>9999</v>
      </c>
      <c r="HJ116">
        <v>999.9</v>
      </c>
      <c r="HK116">
        <v>1.8756200000000001</v>
      </c>
      <c r="HL116">
        <v>1.87463</v>
      </c>
      <c r="HM116">
        <v>1.8749899999999999</v>
      </c>
      <c r="HN116">
        <v>1.87866</v>
      </c>
      <c r="HO116">
        <v>1.87226</v>
      </c>
      <c r="HP116">
        <v>1.86992</v>
      </c>
      <c r="HQ116">
        <v>1.87209</v>
      </c>
      <c r="HR116">
        <v>1.8752</v>
      </c>
      <c r="HS116">
        <v>0</v>
      </c>
      <c r="HT116">
        <v>0</v>
      </c>
      <c r="HU116">
        <v>0</v>
      </c>
      <c r="HV116">
        <v>0</v>
      </c>
      <c r="HW116" t="s">
        <v>425</v>
      </c>
      <c r="HX116" t="s">
        <v>426</v>
      </c>
      <c r="HY116" t="s">
        <v>427</v>
      </c>
      <c r="HZ116" t="s">
        <v>427</v>
      </c>
      <c r="IA116" t="s">
        <v>427</v>
      </c>
      <c r="IB116" t="s">
        <v>427</v>
      </c>
      <c r="IC116">
        <v>0</v>
      </c>
      <c r="ID116">
        <v>100</v>
      </c>
      <c r="IE116">
        <v>100</v>
      </c>
      <c r="IF116">
        <v>2.9</v>
      </c>
      <c r="IG116">
        <v>-9.5000000000000001E-2</v>
      </c>
      <c r="IH116">
        <v>2.9015</v>
      </c>
      <c r="II116">
        <v>0</v>
      </c>
      <c r="IJ116">
        <v>0</v>
      </c>
      <c r="IK116">
        <v>0</v>
      </c>
      <c r="IL116">
        <v>-9.5060000000000144E-2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0.7</v>
      </c>
      <c r="IU116">
        <v>0.6</v>
      </c>
      <c r="IV116">
        <v>2.4365199999999998</v>
      </c>
      <c r="IW116">
        <v>2.3706100000000001</v>
      </c>
      <c r="IX116">
        <v>1.5490699999999999</v>
      </c>
      <c r="IY116">
        <v>2.3022499999999999</v>
      </c>
      <c r="IZ116">
        <v>1.5918000000000001</v>
      </c>
      <c r="JA116">
        <v>2.36084</v>
      </c>
      <c r="JB116">
        <v>40.272799999999997</v>
      </c>
      <c r="JC116">
        <v>24.1313</v>
      </c>
      <c r="JD116">
        <v>18</v>
      </c>
      <c r="JE116">
        <v>513.76</v>
      </c>
      <c r="JF116">
        <v>465.55799999999999</v>
      </c>
      <c r="JG116">
        <v>22.724900000000002</v>
      </c>
      <c r="JH116">
        <v>35.756900000000002</v>
      </c>
      <c r="JI116">
        <v>29.999500000000001</v>
      </c>
      <c r="JJ116">
        <v>35.933900000000001</v>
      </c>
      <c r="JK116">
        <v>35.943600000000004</v>
      </c>
      <c r="JL116">
        <v>48.773699999999998</v>
      </c>
      <c r="JM116">
        <v>56.373699999999999</v>
      </c>
      <c r="JN116">
        <v>0</v>
      </c>
      <c r="JO116">
        <v>22.845600000000001</v>
      </c>
      <c r="JP116">
        <v>1200</v>
      </c>
      <c r="JQ116">
        <v>16.8813</v>
      </c>
      <c r="JR116">
        <v>98.912099999999995</v>
      </c>
      <c r="JS116">
        <v>98.383099999999999</v>
      </c>
    </row>
    <row r="117" spans="1:279" x14ac:dyDescent="0.25">
      <c r="A117">
        <v>101</v>
      </c>
      <c r="B117">
        <v>1657397827</v>
      </c>
      <c r="C117">
        <v>20572.400000095371</v>
      </c>
      <c r="D117" t="s">
        <v>932</v>
      </c>
      <c r="E117" t="s">
        <v>933</v>
      </c>
      <c r="F117" t="s">
        <v>413</v>
      </c>
      <c r="G117" t="s">
        <v>414</v>
      </c>
      <c r="H117" t="s">
        <v>857</v>
      </c>
      <c r="I117" t="s">
        <v>31</v>
      </c>
      <c r="J117" t="s">
        <v>858</v>
      </c>
      <c r="K117">
        <v>1657397827</v>
      </c>
      <c r="L117">
        <f t="shared" si="150"/>
        <v>2.4623087057664985E-3</v>
      </c>
      <c r="M117">
        <f t="shared" si="151"/>
        <v>2.4623087057664983</v>
      </c>
      <c r="N117">
        <f t="shared" si="152"/>
        <v>36.940471246147823</v>
      </c>
      <c r="O117">
        <f t="shared" si="153"/>
        <v>1451.4960000000001</v>
      </c>
      <c r="P117">
        <f t="shared" si="154"/>
        <v>1017.2020569982194</v>
      </c>
      <c r="Q117">
        <f t="shared" si="155"/>
        <v>101.31186926087911</v>
      </c>
      <c r="R117">
        <f t="shared" si="156"/>
        <v>144.56692450922401</v>
      </c>
      <c r="S117">
        <f t="shared" si="157"/>
        <v>0.15090323336909123</v>
      </c>
      <c r="T117">
        <f t="shared" si="158"/>
        <v>2.9216198149220962</v>
      </c>
      <c r="U117">
        <f t="shared" si="159"/>
        <v>0.1467030730277008</v>
      </c>
      <c r="V117">
        <f t="shared" si="160"/>
        <v>9.2057050873517884E-2</v>
      </c>
      <c r="W117">
        <f t="shared" si="161"/>
        <v>289.52657084754742</v>
      </c>
      <c r="X117">
        <f t="shared" si="162"/>
        <v>28.393485797444566</v>
      </c>
      <c r="Y117">
        <f t="shared" si="163"/>
        <v>28.088999999999999</v>
      </c>
      <c r="Z117">
        <f t="shared" si="164"/>
        <v>3.8145734235230879</v>
      </c>
      <c r="AA117">
        <f t="shared" si="165"/>
        <v>60.12603966986434</v>
      </c>
      <c r="AB117">
        <f t="shared" si="166"/>
        <v>2.1932999273766005</v>
      </c>
      <c r="AC117">
        <f t="shared" si="167"/>
        <v>3.6478370094212278</v>
      </c>
      <c r="AD117">
        <f t="shared" si="168"/>
        <v>1.6212734961464874</v>
      </c>
      <c r="AE117">
        <f t="shared" si="169"/>
        <v>-108.58781392430258</v>
      </c>
      <c r="AF117">
        <f t="shared" si="170"/>
        <v>-120.49543110849078</v>
      </c>
      <c r="AG117">
        <f t="shared" si="171"/>
        <v>-8.9636984197929888</v>
      </c>
      <c r="AH117">
        <f t="shared" si="172"/>
        <v>51.479627394961085</v>
      </c>
      <c r="AI117">
        <f t="shared" si="173"/>
        <v>36.940471246147823</v>
      </c>
      <c r="AJ117">
        <f t="shared" si="174"/>
        <v>2.4623087057664983</v>
      </c>
      <c r="AK117">
        <f t="shared" si="175"/>
        <v>37.25256006443086</v>
      </c>
      <c r="AL117">
        <v>1529.2092164074049</v>
      </c>
      <c r="AM117">
        <v>1483.6576969696971</v>
      </c>
      <c r="AN117">
        <v>-3.8001965650233099E-3</v>
      </c>
      <c r="AO117">
        <v>67.061022721179967</v>
      </c>
      <c r="AP117">
        <f t="shared" si="176"/>
        <v>2.409026926027209</v>
      </c>
      <c r="AQ117">
        <v>19.12945668381759</v>
      </c>
      <c r="AR117">
        <v>21.95756787878787</v>
      </c>
      <c r="AS117">
        <v>-1.5306188630223399E-4</v>
      </c>
      <c r="AT117">
        <v>78.120633369866454</v>
      </c>
      <c r="AU117">
        <v>0</v>
      </c>
      <c r="AV117">
        <v>0</v>
      </c>
      <c r="AW117">
        <f t="shared" si="177"/>
        <v>1</v>
      </c>
      <c r="AX117">
        <f t="shared" si="178"/>
        <v>0</v>
      </c>
      <c r="AY117">
        <f t="shared" si="179"/>
        <v>52580.645862041631</v>
      </c>
      <c r="AZ117" t="s">
        <v>418</v>
      </c>
      <c r="BA117">
        <v>10366.9</v>
      </c>
      <c r="BB117">
        <v>993.59653846153856</v>
      </c>
      <c r="BC117">
        <v>3431.87</v>
      </c>
      <c r="BD117">
        <f t="shared" si="180"/>
        <v>0.71047955241266758</v>
      </c>
      <c r="BE117">
        <v>-3.9894345373445681</v>
      </c>
      <c r="BF117" t="s">
        <v>934</v>
      </c>
      <c r="BG117">
        <v>10377.9</v>
      </c>
      <c r="BH117">
        <v>848.03776923076919</v>
      </c>
      <c r="BI117">
        <v>1201.0899999999999</v>
      </c>
      <c r="BJ117">
        <f t="shared" si="181"/>
        <v>0.29394319390656054</v>
      </c>
      <c r="BK117">
        <v>0.5</v>
      </c>
      <c r="BL117">
        <f t="shared" si="182"/>
        <v>1512.9746999210088</v>
      </c>
      <c r="BM117">
        <f t="shared" si="183"/>
        <v>36.940471246147823</v>
      </c>
      <c r="BN117">
        <f t="shared" si="184"/>
        <v>222.36430779730065</v>
      </c>
      <c r="BO117">
        <f t="shared" si="185"/>
        <v>2.7052604240923067E-2</v>
      </c>
      <c r="BP117">
        <f t="shared" si="186"/>
        <v>1.857296289203973</v>
      </c>
      <c r="BQ117">
        <f t="shared" si="187"/>
        <v>646.14698663087449</v>
      </c>
      <c r="BR117" t="s">
        <v>935</v>
      </c>
      <c r="BS117">
        <v>625.20000000000005</v>
      </c>
      <c r="BT117">
        <f t="shared" si="188"/>
        <v>625.20000000000005</v>
      </c>
      <c r="BU117">
        <f t="shared" si="189"/>
        <v>0.4794728121955889</v>
      </c>
      <c r="BV117">
        <f t="shared" si="190"/>
        <v>0.61305497711234924</v>
      </c>
      <c r="BW117">
        <f t="shared" si="191"/>
        <v>0.79481378288149296</v>
      </c>
      <c r="BX117">
        <f t="shared" si="192"/>
        <v>1.7015101495320533</v>
      </c>
      <c r="BY117">
        <f t="shared" si="193"/>
        <v>0.91490148057160869</v>
      </c>
      <c r="BZ117">
        <f t="shared" si="194"/>
        <v>0.45196332710311343</v>
      </c>
      <c r="CA117">
        <f t="shared" si="195"/>
        <v>0.54803667289688662</v>
      </c>
      <c r="CB117">
        <v>1119</v>
      </c>
      <c r="CC117">
        <v>300</v>
      </c>
      <c r="CD117">
        <v>300</v>
      </c>
      <c r="CE117">
        <v>300</v>
      </c>
      <c r="CF117">
        <v>10377.9</v>
      </c>
      <c r="CG117">
        <v>1143.78</v>
      </c>
      <c r="CH117">
        <v>-7.0926699999999997E-3</v>
      </c>
      <c r="CI117">
        <v>7.83</v>
      </c>
      <c r="CJ117" t="s">
        <v>421</v>
      </c>
      <c r="CK117" t="s">
        <v>421</v>
      </c>
      <c r="CL117" t="s">
        <v>421</v>
      </c>
      <c r="CM117" t="s">
        <v>421</v>
      </c>
      <c r="CN117" t="s">
        <v>421</v>
      </c>
      <c r="CO117" t="s">
        <v>421</v>
      </c>
      <c r="CP117" t="s">
        <v>421</v>
      </c>
      <c r="CQ117" t="s">
        <v>421</v>
      </c>
      <c r="CR117" t="s">
        <v>421</v>
      </c>
      <c r="CS117" t="s">
        <v>421</v>
      </c>
      <c r="CT117">
        <f t="shared" si="196"/>
        <v>1799.75</v>
      </c>
      <c r="CU117">
        <f t="shared" si="197"/>
        <v>1512.9746999210088</v>
      </c>
      <c r="CV117">
        <f t="shared" si="198"/>
        <v>0.84065825804751149</v>
      </c>
      <c r="CW117">
        <f t="shared" si="199"/>
        <v>0.1608704380316974</v>
      </c>
      <c r="CX117">
        <v>6</v>
      </c>
      <c r="CY117">
        <v>0.5</v>
      </c>
      <c r="CZ117" t="s">
        <v>422</v>
      </c>
      <c r="DA117">
        <v>2</v>
      </c>
      <c r="DB117" t="b">
        <v>0</v>
      </c>
      <c r="DC117">
        <v>1657397827</v>
      </c>
      <c r="DD117">
        <v>1451.4960000000001</v>
      </c>
      <c r="DE117">
        <v>1500.11</v>
      </c>
      <c r="DF117">
        <v>22.0214</v>
      </c>
      <c r="DG117">
        <v>19.131900000000002</v>
      </c>
      <c r="DH117">
        <v>1448.18</v>
      </c>
      <c r="DI117">
        <v>22.0504</v>
      </c>
      <c r="DJ117">
        <v>500.03500000000003</v>
      </c>
      <c r="DK117">
        <v>99.498900000000006</v>
      </c>
      <c r="DL117">
        <v>9.9668999999999994E-2</v>
      </c>
      <c r="DM117">
        <v>27.324000000000002</v>
      </c>
      <c r="DN117">
        <v>28.088999999999999</v>
      </c>
      <c r="DO117">
        <v>999.9</v>
      </c>
      <c r="DP117">
        <v>0</v>
      </c>
      <c r="DQ117">
        <v>0</v>
      </c>
      <c r="DR117">
        <v>10005</v>
      </c>
      <c r="DS117">
        <v>0</v>
      </c>
      <c r="DT117">
        <v>1606.11</v>
      </c>
      <c r="DU117">
        <v>-49.030900000000003</v>
      </c>
      <c r="DV117">
        <v>1483.65</v>
      </c>
      <c r="DW117">
        <v>1529.37</v>
      </c>
      <c r="DX117">
        <v>2.8235100000000002</v>
      </c>
      <c r="DY117">
        <v>1500.11</v>
      </c>
      <c r="DZ117">
        <v>19.131900000000002</v>
      </c>
      <c r="EA117">
        <v>2.1845300000000001</v>
      </c>
      <c r="EB117">
        <v>1.9036</v>
      </c>
      <c r="EC117">
        <v>18.849299999999999</v>
      </c>
      <c r="ED117">
        <v>16.6645</v>
      </c>
      <c r="EE117">
        <v>1799.75</v>
      </c>
      <c r="EF117">
        <v>0.97799700000000001</v>
      </c>
      <c r="EG117">
        <v>2.2003399999999999E-2</v>
      </c>
      <c r="EH117">
        <v>0</v>
      </c>
      <c r="EI117">
        <v>847.68100000000004</v>
      </c>
      <c r="EJ117">
        <v>5.0001199999999999</v>
      </c>
      <c r="EK117">
        <v>15508.1</v>
      </c>
      <c r="EL117">
        <v>14415.9</v>
      </c>
      <c r="EM117">
        <v>45.311999999999998</v>
      </c>
      <c r="EN117">
        <v>46.625</v>
      </c>
      <c r="EO117">
        <v>46.375</v>
      </c>
      <c r="EP117">
        <v>45.811999999999998</v>
      </c>
      <c r="EQ117">
        <v>47.186999999999998</v>
      </c>
      <c r="ER117">
        <v>1755.26</v>
      </c>
      <c r="ES117">
        <v>39.49</v>
      </c>
      <c r="ET117">
        <v>0</v>
      </c>
      <c r="EU117">
        <v>189.20000004768369</v>
      </c>
      <c r="EV117">
        <v>0</v>
      </c>
      <c r="EW117">
        <v>848.03776923076919</v>
      </c>
      <c r="EX117">
        <v>-2.9006495743713701</v>
      </c>
      <c r="EY117">
        <v>-91.052991324347587</v>
      </c>
      <c r="EZ117">
        <v>15515.06538461538</v>
      </c>
      <c r="FA117">
        <v>15</v>
      </c>
      <c r="FB117">
        <v>1657397862</v>
      </c>
      <c r="FC117" t="s">
        <v>936</v>
      </c>
      <c r="FD117">
        <v>1657397862</v>
      </c>
      <c r="FE117">
        <v>1657397851</v>
      </c>
      <c r="FF117">
        <v>116</v>
      </c>
      <c r="FG117">
        <v>0.41499999999999998</v>
      </c>
      <c r="FH117">
        <v>6.6000000000000003E-2</v>
      </c>
      <c r="FI117">
        <v>3.3159999999999998</v>
      </c>
      <c r="FJ117">
        <v>-2.9000000000000001E-2</v>
      </c>
      <c r="FK117">
        <v>1500</v>
      </c>
      <c r="FL117">
        <v>19</v>
      </c>
      <c r="FM117">
        <v>0.06</v>
      </c>
      <c r="FN117">
        <v>0.03</v>
      </c>
      <c r="FO117">
        <v>-48.991719512195118</v>
      </c>
      <c r="FP117">
        <v>0.23696027874561079</v>
      </c>
      <c r="FQ117">
        <v>0.1053318361979665</v>
      </c>
      <c r="FR117">
        <v>1</v>
      </c>
      <c r="FS117">
        <v>2.872610975609756</v>
      </c>
      <c r="FT117">
        <v>-0.2423180487804856</v>
      </c>
      <c r="FU117">
        <v>2.4058316629560511E-2</v>
      </c>
      <c r="FV117">
        <v>0</v>
      </c>
      <c r="FW117">
        <v>1</v>
      </c>
      <c r="FX117">
        <v>2</v>
      </c>
      <c r="FY117" t="s">
        <v>582</v>
      </c>
      <c r="FZ117">
        <v>2.9309699999999999</v>
      </c>
      <c r="GA117">
        <v>2.7026300000000001</v>
      </c>
      <c r="GB117">
        <v>0.23266600000000001</v>
      </c>
      <c r="GC117">
        <v>0.237815</v>
      </c>
      <c r="GD117">
        <v>0.107433</v>
      </c>
      <c r="GE117">
        <v>9.6836199999999997E-2</v>
      </c>
      <c r="GF117">
        <v>26892.9</v>
      </c>
      <c r="GG117">
        <v>14737.7</v>
      </c>
      <c r="GH117">
        <v>31503.599999999999</v>
      </c>
      <c r="GI117">
        <v>21043.4</v>
      </c>
      <c r="GJ117">
        <v>38085.9</v>
      </c>
      <c r="GK117">
        <v>32351.200000000001</v>
      </c>
      <c r="GL117">
        <v>47657.7</v>
      </c>
      <c r="GM117">
        <v>40266.699999999997</v>
      </c>
      <c r="GN117">
        <v>1.9114500000000001</v>
      </c>
      <c r="GO117">
        <v>1.8851199999999999</v>
      </c>
      <c r="GP117">
        <v>5.98133E-2</v>
      </c>
      <c r="GQ117">
        <v>0</v>
      </c>
      <c r="GR117">
        <v>27.111799999999999</v>
      </c>
      <c r="GS117">
        <v>999.9</v>
      </c>
      <c r="GT117">
        <v>57.4</v>
      </c>
      <c r="GU117">
        <v>37.700000000000003</v>
      </c>
      <c r="GV117">
        <v>37.783700000000003</v>
      </c>
      <c r="GW117">
        <v>61.779600000000002</v>
      </c>
      <c r="GX117">
        <v>19.222799999999999</v>
      </c>
      <c r="GY117">
        <v>1</v>
      </c>
      <c r="GZ117">
        <v>0.68913400000000002</v>
      </c>
      <c r="HA117">
        <v>5.4500799999999998</v>
      </c>
      <c r="HB117">
        <v>20.058</v>
      </c>
      <c r="HC117">
        <v>5.1976699999999996</v>
      </c>
      <c r="HD117">
        <v>11.950100000000001</v>
      </c>
      <c r="HE117">
        <v>4.9952500000000004</v>
      </c>
      <c r="HF117">
        <v>3.2910300000000001</v>
      </c>
      <c r="HG117">
        <v>9999</v>
      </c>
      <c r="HH117">
        <v>9999</v>
      </c>
      <c r="HI117">
        <v>9999</v>
      </c>
      <c r="HJ117">
        <v>999.9</v>
      </c>
      <c r="HK117">
        <v>1.87561</v>
      </c>
      <c r="HL117">
        <v>1.8745400000000001</v>
      </c>
      <c r="HM117">
        <v>1.8748800000000001</v>
      </c>
      <c r="HN117">
        <v>1.87866</v>
      </c>
      <c r="HO117">
        <v>1.87225</v>
      </c>
      <c r="HP117">
        <v>1.86981</v>
      </c>
      <c r="HQ117">
        <v>1.8719600000000001</v>
      </c>
      <c r="HR117">
        <v>1.8751500000000001</v>
      </c>
      <c r="HS117">
        <v>0</v>
      </c>
      <c r="HT117">
        <v>0</v>
      </c>
      <c r="HU117">
        <v>0</v>
      </c>
      <c r="HV117">
        <v>0</v>
      </c>
      <c r="HW117" t="s">
        <v>425</v>
      </c>
      <c r="HX117" t="s">
        <v>426</v>
      </c>
      <c r="HY117" t="s">
        <v>427</v>
      </c>
      <c r="HZ117" t="s">
        <v>427</v>
      </c>
      <c r="IA117" t="s">
        <v>427</v>
      </c>
      <c r="IB117" t="s">
        <v>427</v>
      </c>
      <c r="IC117">
        <v>0</v>
      </c>
      <c r="ID117">
        <v>100</v>
      </c>
      <c r="IE117">
        <v>100</v>
      </c>
      <c r="IF117">
        <v>3.3159999999999998</v>
      </c>
      <c r="IG117">
        <v>-2.9000000000000001E-2</v>
      </c>
      <c r="IH117">
        <v>2.9015</v>
      </c>
      <c r="II117">
        <v>0</v>
      </c>
      <c r="IJ117">
        <v>0</v>
      </c>
      <c r="IK117">
        <v>0</v>
      </c>
      <c r="IL117">
        <v>-9.5060000000000144E-2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3.9</v>
      </c>
      <c r="IU117">
        <v>3.8</v>
      </c>
      <c r="IV117">
        <v>2.9247999999999998</v>
      </c>
      <c r="IW117">
        <v>2.35107</v>
      </c>
      <c r="IX117">
        <v>1.5490699999999999</v>
      </c>
      <c r="IY117">
        <v>2.3010299999999999</v>
      </c>
      <c r="IZ117">
        <v>1.5918000000000001</v>
      </c>
      <c r="JA117">
        <v>2.3767100000000001</v>
      </c>
      <c r="JB117">
        <v>39.842799999999997</v>
      </c>
      <c r="JC117">
        <v>24.096299999999999</v>
      </c>
      <c r="JD117">
        <v>18</v>
      </c>
      <c r="JE117">
        <v>513.01400000000001</v>
      </c>
      <c r="JF117">
        <v>471.69299999999998</v>
      </c>
      <c r="JG117">
        <v>20.917000000000002</v>
      </c>
      <c r="JH117">
        <v>35.415799999999997</v>
      </c>
      <c r="JI117">
        <v>30</v>
      </c>
      <c r="JJ117">
        <v>35.723300000000002</v>
      </c>
      <c r="JK117">
        <v>35.759799999999998</v>
      </c>
      <c r="JL117">
        <v>58.561399999999999</v>
      </c>
      <c r="JM117">
        <v>50.606699999999996</v>
      </c>
      <c r="JN117">
        <v>0</v>
      </c>
      <c r="JO117">
        <v>20.8353</v>
      </c>
      <c r="JP117">
        <v>1500</v>
      </c>
      <c r="JQ117">
        <v>19.180900000000001</v>
      </c>
      <c r="JR117">
        <v>98.976299999999995</v>
      </c>
      <c r="JS117">
        <v>98.443299999999994</v>
      </c>
    </row>
    <row r="118" spans="1:279" x14ac:dyDescent="0.25">
      <c r="A118">
        <v>102</v>
      </c>
      <c r="B118">
        <v>1657398043</v>
      </c>
      <c r="C118">
        <v>20788.400000095371</v>
      </c>
      <c r="D118" t="s">
        <v>937</v>
      </c>
      <c r="E118" t="s">
        <v>938</v>
      </c>
      <c r="F118" t="s">
        <v>413</v>
      </c>
      <c r="G118" t="s">
        <v>414</v>
      </c>
      <c r="H118" t="s">
        <v>857</v>
      </c>
      <c r="I118" t="s">
        <v>31</v>
      </c>
      <c r="J118" t="s">
        <v>858</v>
      </c>
      <c r="K118">
        <v>1657398043</v>
      </c>
      <c r="L118">
        <f t="shared" si="150"/>
        <v>1.6376446034585554E-3</v>
      </c>
      <c r="M118">
        <f t="shared" si="151"/>
        <v>1.6376446034585554</v>
      </c>
      <c r="N118">
        <f t="shared" si="152"/>
        <v>36.594451159988125</v>
      </c>
      <c r="O118">
        <f t="shared" si="153"/>
        <v>1752.54</v>
      </c>
      <c r="P118">
        <f t="shared" si="154"/>
        <v>1086.982309134826</v>
      </c>
      <c r="Q118">
        <f t="shared" si="155"/>
        <v>108.27362518802987</v>
      </c>
      <c r="R118">
        <f t="shared" si="156"/>
        <v>174.56940880488</v>
      </c>
      <c r="S118">
        <f t="shared" si="157"/>
        <v>9.5008708973137124E-2</v>
      </c>
      <c r="T118">
        <f t="shared" si="158"/>
        <v>2.9202704408627218</v>
      </c>
      <c r="U118">
        <f t="shared" si="159"/>
        <v>9.3324316882900937E-2</v>
      </c>
      <c r="V118">
        <f t="shared" si="160"/>
        <v>5.847654664221992E-2</v>
      </c>
      <c r="W118">
        <f t="shared" si="161"/>
        <v>289.57125884757113</v>
      </c>
      <c r="X118">
        <f t="shared" si="162"/>
        <v>28.352390988343792</v>
      </c>
      <c r="Y118">
        <f t="shared" si="163"/>
        <v>28.128</v>
      </c>
      <c r="Z118">
        <f t="shared" si="164"/>
        <v>3.8232489660509308</v>
      </c>
      <c r="AA118">
        <f t="shared" si="165"/>
        <v>59.209028712787479</v>
      </c>
      <c r="AB118">
        <f t="shared" si="166"/>
        <v>2.1275266937363999</v>
      </c>
      <c r="AC118">
        <f t="shared" si="167"/>
        <v>3.593247077327776</v>
      </c>
      <c r="AD118">
        <f t="shared" si="168"/>
        <v>1.6957222723145309</v>
      </c>
      <c r="AE118">
        <f t="shared" si="169"/>
        <v>-72.220127012522298</v>
      </c>
      <c r="AF118">
        <f t="shared" si="170"/>
        <v>-167.05705859026705</v>
      </c>
      <c r="AG118">
        <f t="shared" si="171"/>
        <v>-12.419673959231879</v>
      </c>
      <c r="AH118">
        <f t="shared" si="172"/>
        <v>37.874399285549885</v>
      </c>
      <c r="AI118">
        <f t="shared" si="173"/>
        <v>36.594451159988125</v>
      </c>
      <c r="AJ118">
        <f t="shared" si="174"/>
        <v>1.6376446034585554</v>
      </c>
      <c r="AK118">
        <f t="shared" si="175"/>
        <v>36.64653390770858</v>
      </c>
      <c r="AL118">
        <v>1835.633367749291</v>
      </c>
      <c r="AM118">
        <v>1790.7819999999999</v>
      </c>
      <c r="AN118">
        <v>2.0342075119867868E-3</v>
      </c>
      <c r="AO118">
        <v>67.06074958021523</v>
      </c>
      <c r="AP118">
        <f t="shared" si="176"/>
        <v>1.6434745399656132</v>
      </c>
      <c r="AQ118">
        <v>19.433693054586811</v>
      </c>
      <c r="AR118">
        <v>21.358544242424241</v>
      </c>
      <c r="AS118">
        <v>7.859096986635426E-4</v>
      </c>
      <c r="AT118">
        <v>78.119504058595041</v>
      </c>
      <c r="AU118">
        <v>0</v>
      </c>
      <c r="AV118">
        <v>0</v>
      </c>
      <c r="AW118">
        <f t="shared" si="177"/>
        <v>1</v>
      </c>
      <c r="AX118">
        <f t="shared" si="178"/>
        <v>0</v>
      </c>
      <c r="AY118">
        <f t="shared" si="179"/>
        <v>52587.050025507218</v>
      </c>
      <c r="AZ118" t="s">
        <v>418</v>
      </c>
      <c r="BA118">
        <v>10366.9</v>
      </c>
      <c r="BB118">
        <v>993.59653846153856</v>
      </c>
      <c r="BC118">
        <v>3431.87</v>
      </c>
      <c r="BD118">
        <f t="shared" si="180"/>
        <v>0.71047955241266758</v>
      </c>
      <c r="BE118">
        <v>-3.9894345373445681</v>
      </c>
      <c r="BF118" t="s">
        <v>939</v>
      </c>
      <c r="BG118">
        <v>10378.6</v>
      </c>
      <c r="BH118">
        <v>841.89391999999998</v>
      </c>
      <c r="BI118">
        <v>1193.57</v>
      </c>
      <c r="BJ118">
        <f t="shared" si="181"/>
        <v>0.29464219107383727</v>
      </c>
      <c r="BK118">
        <v>0.5</v>
      </c>
      <c r="BL118">
        <f t="shared" si="182"/>
        <v>1513.2098999210214</v>
      </c>
      <c r="BM118">
        <f t="shared" si="183"/>
        <v>36.594451159988125</v>
      </c>
      <c r="BN118">
        <f t="shared" si="184"/>
        <v>222.92774023367588</v>
      </c>
      <c r="BO118">
        <f t="shared" si="185"/>
        <v>2.6819733137782721E-2</v>
      </c>
      <c r="BP118">
        <f t="shared" si="186"/>
        <v>1.8752984743249246</v>
      </c>
      <c r="BQ118">
        <f t="shared" si="187"/>
        <v>643.9643194260758</v>
      </c>
      <c r="BR118" t="s">
        <v>940</v>
      </c>
      <c r="BS118">
        <v>620.71</v>
      </c>
      <c r="BT118">
        <f t="shared" si="188"/>
        <v>620.71</v>
      </c>
      <c r="BU118">
        <f t="shared" si="189"/>
        <v>0.47995509270507797</v>
      </c>
      <c r="BV118">
        <f t="shared" si="190"/>
        <v>0.61389533219285697</v>
      </c>
      <c r="BW118">
        <f t="shared" si="191"/>
        <v>0.79621935428790969</v>
      </c>
      <c r="BX118">
        <f t="shared" si="192"/>
        <v>1.7586137545174276</v>
      </c>
      <c r="BY118">
        <f t="shared" si="193"/>
        <v>0.91798563012194478</v>
      </c>
      <c r="BZ118">
        <f t="shared" si="194"/>
        <v>0.45261162076741007</v>
      </c>
      <c r="CA118">
        <f t="shared" si="195"/>
        <v>0.54738837923258998</v>
      </c>
      <c r="CB118">
        <v>1121</v>
      </c>
      <c r="CC118">
        <v>300</v>
      </c>
      <c r="CD118">
        <v>300</v>
      </c>
      <c r="CE118">
        <v>300</v>
      </c>
      <c r="CF118">
        <v>10378.6</v>
      </c>
      <c r="CG118">
        <v>1131.99</v>
      </c>
      <c r="CH118">
        <v>-7.0933400000000001E-3</v>
      </c>
      <c r="CI118">
        <v>6.23</v>
      </c>
      <c r="CJ118" t="s">
        <v>421</v>
      </c>
      <c r="CK118" t="s">
        <v>421</v>
      </c>
      <c r="CL118" t="s">
        <v>421</v>
      </c>
      <c r="CM118" t="s">
        <v>421</v>
      </c>
      <c r="CN118" t="s">
        <v>421</v>
      </c>
      <c r="CO118" t="s">
        <v>421</v>
      </c>
      <c r="CP118" t="s">
        <v>421</v>
      </c>
      <c r="CQ118" t="s">
        <v>421</v>
      </c>
      <c r="CR118" t="s">
        <v>421</v>
      </c>
      <c r="CS118" t="s">
        <v>421</v>
      </c>
      <c r="CT118">
        <f t="shared" si="196"/>
        <v>1800.03</v>
      </c>
      <c r="CU118">
        <f t="shared" si="197"/>
        <v>1513.2098999210214</v>
      </c>
      <c r="CV118">
        <f t="shared" si="198"/>
        <v>0.84065815565352875</v>
      </c>
      <c r="CW118">
        <f t="shared" si="199"/>
        <v>0.16087024041131046</v>
      </c>
      <c r="CX118">
        <v>6</v>
      </c>
      <c r="CY118">
        <v>0.5</v>
      </c>
      <c r="CZ118" t="s">
        <v>422</v>
      </c>
      <c r="DA118">
        <v>2</v>
      </c>
      <c r="DB118" t="b">
        <v>0</v>
      </c>
      <c r="DC118">
        <v>1657398043</v>
      </c>
      <c r="DD118">
        <v>1752.54</v>
      </c>
      <c r="DE118">
        <v>1799.89</v>
      </c>
      <c r="DF118">
        <v>21.358699999999999</v>
      </c>
      <c r="DG118">
        <v>19.4358</v>
      </c>
      <c r="DH118">
        <v>1748.43</v>
      </c>
      <c r="DI118">
        <v>21.3872</v>
      </c>
      <c r="DJ118">
        <v>500.07799999999997</v>
      </c>
      <c r="DK118">
        <v>99.509299999999996</v>
      </c>
      <c r="DL118">
        <v>0.10007199999999999</v>
      </c>
      <c r="DM118">
        <v>27.0669</v>
      </c>
      <c r="DN118">
        <v>28.128</v>
      </c>
      <c r="DO118">
        <v>999.9</v>
      </c>
      <c r="DP118">
        <v>0</v>
      </c>
      <c r="DQ118">
        <v>0</v>
      </c>
      <c r="DR118">
        <v>9996.25</v>
      </c>
      <c r="DS118">
        <v>0</v>
      </c>
      <c r="DT118">
        <v>1506.72</v>
      </c>
      <c r="DU118">
        <v>-47.348799999999997</v>
      </c>
      <c r="DV118">
        <v>1790.79</v>
      </c>
      <c r="DW118">
        <v>1835.57</v>
      </c>
      <c r="DX118">
        <v>1.9229499999999999</v>
      </c>
      <c r="DY118">
        <v>1799.89</v>
      </c>
      <c r="DZ118">
        <v>19.4358</v>
      </c>
      <c r="EA118">
        <v>2.1253899999999999</v>
      </c>
      <c r="EB118">
        <v>1.93404</v>
      </c>
      <c r="EC118">
        <v>18.410799999999998</v>
      </c>
      <c r="ED118">
        <v>16.914400000000001</v>
      </c>
      <c r="EE118">
        <v>1800.03</v>
      </c>
      <c r="EF118">
        <v>0.97799999999999998</v>
      </c>
      <c r="EG118">
        <v>2.1999700000000001E-2</v>
      </c>
      <c r="EH118">
        <v>0</v>
      </c>
      <c r="EI118">
        <v>841.36800000000005</v>
      </c>
      <c r="EJ118">
        <v>5.0001199999999999</v>
      </c>
      <c r="EK118">
        <v>15348.6</v>
      </c>
      <c r="EL118">
        <v>14418</v>
      </c>
      <c r="EM118">
        <v>45.125</v>
      </c>
      <c r="EN118">
        <v>46.436999999999998</v>
      </c>
      <c r="EO118">
        <v>46.125</v>
      </c>
      <c r="EP118">
        <v>45.75</v>
      </c>
      <c r="EQ118">
        <v>46.811999999999998</v>
      </c>
      <c r="ER118">
        <v>1755.54</v>
      </c>
      <c r="ES118">
        <v>39.49</v>
      </c>
      <c r="ET118">
        <v>0</v>
      </c>
      <c r="EU118">
        <v>215.80000019073489</v>
      </c>
      <c r="EV118">
        <v>0</v>
      </c>
      <c r="EW118">
        <v>841.89391999999998</v>
      </c>
      <c r="EX118">
        <v>-1.503384616863032</v>
      </c>
      <c r="EY118">
        <v>-72.815384617772821</v>
      </c>
      <c r="EZ118">
        <v>15358.96</v>
      </c>
      <c r="FA118">
        <v>15</v>
      </c>
      <c r="FB118">
        <v>1657397934</v>
      </c>
      <c r="FC118" t="s">
        <v>941</v>
      </c>
      <c r="FD118">
        <v>1657397934</v>
      </c>
      <c r="FE118">
        <v>1657397926.5</v>
      </c>
      <c r="FF118">
        <v>117</v>
      </c>
      <c r="FG118">
        <v>0.8</v>
      </c>
      <c r="FH118">
        <v>1E-3</v>
      </c>
      <c r="FI118">
        <v>4.1150000000000002</v>
      </c>
      <c r="FJ118">
        <v>-2.8000000000000001E-2</v>
      </c>
      <c r="FK118">
        <v>1800</v>
      </c>
      <c r="FL118">
        <v>19</v>
      </c>
      <c r="FM118">
        <v>0.04</v>
      </c>
      <c r="FN118">
        <v>0.03</v>
      </c>
      <c r="FO118">
        <v>-47.430677500000002</v>
      </c>
      <c r="FP118">
        <v>0.15735196998131831</v>
      </c>
      <c r="FQ118">
        <v>7.1098500291848152E-2</v>
      </c>
      <c r="FR118">
        <v>1</v>
      </c>
      <c r="FS118">
        <v>2.01984575</v>
      </c>
      <c r="FT118">
        <v>-1.0341596622889351</v>
      </c>
      <c r="FU118">
        <v>0.1053890615027836</v>
      </c>
      <c r="FV118">
        <v>0</v>
      </c>
      <c r="FW118">
        <v>1</v>
      </c>
      <c r="FX118">
        <v>2</v>
      </c>
      <c r="FY118" t="s">
        <v>582</v>
      </c>
      <c r="FZ118">
        <v>2.9313099999999999</v>
      </c>
      <c r="GA118">
        <v>2.70296</v>
      </c>
      <c r="GB118">
        <v>0.26051200000000002</v>
      </c>
      <c r="GC118">
        <v>0.26493100000000003</v>
      </c>
      <c r="GD118">
        <v>0.10517899999999999</v>
      </c>
      <c r="GE118">
        <v>9.7985900000000001E-2</v>
      </c>
      <c r="GF118">
        <v>25927.8</v>
      </c>
      <c r="GG118">
        <v>14218.4</v>
      </c>
      <c r="GH118">
        <v>31520.799999999999</v>
      </c>
      <c r="GI118">
        <v>21052.9</v>
      </c>
      <c r="GJ118">
        <v>38201.800000000003</v>
      </c>
      <c r="GK118">
        <v>32325</v>
      </c>
      <c r="GL118">
        <v>47682.9</v>
      </c>
      <c r="GM118">
        <v>40284.9</v>
      </c>
      <c r="GN118">
        <v>1.9145300000000001</v>
      </c>
      <c r="GO118">
        <v>1.89158</v>
      </c>
      <c r="GP118">
        <v>6.6004699999999999E-2</v>
      </c>
      <c r="GQ118">
        <v>0</v>
      </c>
      <c r="GR118">
        <v>27.049600000000002</v>
      </c>
      <c r="GS118">
        <v>999.9</v>
      </c>
      <c r="GT118">
        <v>57.4</v>
      </c>
      <c r="GU118">
        <v>37.5</v>
      </c>
      <c r="GV118">
        <v>37.374000000000002</v>
      </c>
      <c r="GW118">
        <v>61.7196</v>
      </c>
      <c r="GX118">
        <v>19.1266</v>
      </c>
      <c r="GY118">
        <v>1</v>
      </c>
      <c r="GZ118">
        <v>0.66705499999999995</v>
      </c>
      <c r="HA118">
        <v>5.8114699999999999</v>
      </c>
      <c r="HB118">
        <v>20.046099999999999</v>
      </c>
      <c r="HC118">
        <v>5.1970700000000001</v>
      </c>
      <c r="HD118">
        <v>11.950100000000001</v>
      </c>
      <c r="HE118">
        <v>4.99505</v>
      </c>
      <c r="HF118">
        <v>3.2909999999999999</v>
      </c>
      <c r="HG118">
        <v>9999</v>
      </c>
      <c r="HH118">
        <v>9999</v>
      </c>
      <c r="HI118">
        <v>9999</v>
      </c>
      <c r="HJ118">
        <v>999.9</v>
      </c>
      <c r="HK118">
        <v>1.8755999999999999</v>
      </c>
      <c r="HL118">
        <v>1.8745400000000001</v>
      </c>
      <c r="HM118">
        <v>1.8748499999999999</v>
      </c>
      <c r="HN118">
        <v>1.87862</v>
      </c>
      <c r="HO118">
        <v>1.87222</v>
      </c>
      <c r="HP118">
        <v>1.86981</v>
      </c>
      <c r="HQ118">
        <v>1.87195</v>
      </c>
      <c r="HR118">
        <v>1.8751500000000001</v>
      </c>
      <c r="HS118">
        <v>0</v>
      </c>
      <c r="HT118">
        <v>0</v>
      </c>
      <c r="HU118">
        <v>0</v>
      </c>
      <c r="HV118">
        <v>0</v>
      </c>
      <c r="HW118" t="s">
        <v>425</v>
      </c>
      <c r="HX118" t="s">
        <v>426</v>
      </c>
      <c r="HY118" t="s">
        <v>427</v>
      </c>
      <c r="HZ118" t="s">
        <v>427</v>
      </c>
      <c r="IA118" t="s">
        <v>427</v>
      </c>
      <c r="IB118" t="s">
        <v>427</v>
      </c>
      <c r="IC118">
        <v>0</v>
      </c>
      <c r="ID118">
        <v>100</v>
      </c>
      <c r="IE118">
        <v>100</v>
      </c>
      <c r="IF118">
        <v>4.1100000000000003</v>
      </c>
      <c r="IG118">
        <v>-2.8500000000000001E-2</v>
      </c>
      <c r="IH118">
        <v>4.1154999999994288</v>
      </c>
      <c r="II118">
        <v>0</v>
      </c>
      <c r="IJ118">
        <v>0</v>
      </c>
      <c r="IK118">
        <v>0</v>
      </c>
      <c r="IL118">
        <v>-2.8442857142859879E-2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1.8</v>
      </c>
      <c r="IU118">
        <v>1.9</v>
      </c>
      <c r="IV118">
        <v>3.3850099999999999</v>
      </c>
      <c r="IW118">
        <v>2.34375</v>
      </c>
      <c r="IX118">
        <v>1.5478499999999999</v>
      </c>
      <c r="IY118">
        <v>2.3010299999999999</v>
      </c>
      <c r="IZ118">
        <v>1.5918000000000001</v>
      </c>
      <c r="JA118">
        <v>2.4035600000000001</v>
      </c>
      <c r="JB118">
        <v>39.541600000000003</v>
      </c>
      <c r="JC118">
        <v>24.096299999999999</v>
      </c>
      <c r="JD118">
        <v>18</v>
      </c>
      <c r="JE118">
        <v>513.15700000000004</v>
      </c>
      <c r="JF118">
        <v>474.334</v>
      </c>
      <c r="JG118">
        <v>20.548100000000002</v>
      </c>
      <c r="JH118">
        <v>35.148499999999999</v>
      </c>
      <c r="JI118">
        <v>30.000299999999999</v>
      </c>
      <c r="JJ118">
        <v>35.470500000000001</v>
      </c>
      <c r="JK118">
        <v>35.514400000000002</v>
      </c>
      <c r="JL118">
        <v>67.799199999999999</v>
      </c>
      <c r="JM118">
        <v>49.348100000000002</v>
      </c>
      <c r="JN118">
        <v>0</v>
      </c>
      <c r="JO118">
        <v>20.476500000000001</v>
      </c>
      <c r="JP118">
        <v>1800</v>
      </c>
      <c r="JQ118">
        <v>19.5733</v>
      </c>
      <c r="JR118">
        <v>99.029399999999995</v>
      </c>
      <c r="JS118">
        <v>98.487799999999993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2022-07-09T20:29:15Z</dcterms:created>
  <dcterms:modified xsi:type="dcterms:W3CDTF">2022-07-09T21:55:19Z</dcterms:modified>
</cp:coreProperties>
</file>