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118" i="1" l="1"/>
  <c r="CJ118" i="1"/>
  <c r="CH118" i="1"/>
  <c r="BM118" i="1"/>
  <c r="BL118" i="1"/>
  <c r="BH118" i="1"/>
  <c r="BE118" i="1"/>
  <c r="BD118" i="1"/>
  <c r="AX118" i="1"/>
  <c r="AR118" i="1"/>
  <c r="AM118" i="1"/>
  <c r="AK118" i="1" s="1"/>
  <c r="AC118" i="1"/>
  <c r="AB118" i="1"/>
  <c r="T118" i="1"/>
  <c r="M118" i="1"/>
  <c r="L118" i="1" s="1"/>
  <c r="CK117" i="1"/>
  <c r="CJ117" i="1"/>
  <c r="CI117" i="1" s="1"/>
  <c r="CH117" i="1"/>
  <c r="BN117" i="1"/>
  <c r="BO117" i="1" s="1"/>
  <c r="BM117" i="1"/>
  <c r="BL117" i="1"/>
  <c r="BJ117" i="1"/>
  <c r="BI117" i="1"/>
  <c r="BH117" i="1"/>
  <c r="BK117" i="1" s="1"/>
  <c r="BE117" i="1"/>
  <c r="BD117" i="1"/>
  <c r="AZ117" i="1"/>
  <c r="AX117" i="1"/>
  <c r="AR117" i="1"/>
  <c r="AM117" i="1"/>
  <c r="AL117" i="1"/>
  <c r="AK117" i="1"/>
  <c r="AC117" i="1"/>
  <c r="AB117" i="1"/>
  <c r="AA117" i="1" s="1"/>
  <c r="W117" i="1"/>
  <c r="T117" i="1"/>
  <c r="CK116" i="1"/>
  <c r="CJ116" i="1"/>
  <c r="CH116" i="1"/>
  <c r="BM116" i="1"/>
  <c r="BL116" i="1"/>
  <c r="BH116" i="1"/>
  <c r="BD116" i="1"/>
  <c r="AX116" i="1"/>
  <c r="AR116" i="1"/>
  <c r="BE116" i="1" s="1"/>
  <c r="AM116" i="1"/>
  <c r="AK116" i="1" s="1"/>
  <c r="R116" i="1" s="1"/>
  <c r="AC116" i="1"/>
  <c r="AA116" i="1" s="1"/>
  <c r="AB116" i="1"/>
  <c r="T116" i="1"/>
  <c r="N116" i="1"/>
  <c r="BA116" i="1" s="1"/>
  <c r="CK115" i="1"/>
  <c r="CJ115" i="1"/>
  <c r="CI115" i="1"/>
  <c r="AZ115" i="1" s="1"/>
  <c r="CH115" i="1"/>
  <c r="BN115" i="1"/>
  <c r="BO115" i="1" s="1"/>
  <c r="BM115" i="1"/>
  <c r="BL115" i="1"/>
  <c r="BK115" i="1"/>
  <c r="BJ115" i="1"/>
  <c r="BI115" i="1"/>
  <c r="BH115" i="1"/>
  <c r="BD115" i="1"/>
  <c r="AX115" i="1"/>
  <c r="AR115" i="1"/>
  <c r="BE115" i="1" s="1"/>
  <c r="AM115" i="1"/>
  <c r="AL115" i="1"/>
  <c r="AK115" i="1"/>
  <c r="R115" i="1" s="1"/>
  <c r="AC115" i="1"/>
  <c r="AB115" i="1"/>
  <c r="AA115" i="1" s="1"/>
  <c r="W115" i="1"/>
  <c r="T115" i="1"/>
  <c r="O115" i="1"/>
  <c r="CK114" i="1"/>
  <c r="CJ114" i="1"/>
  <c r="CH114" i="1"/>
  <c r="BM114" i="1"/>
  <c r="BL114" i="1"/>
  <c r="BH114" i="1"/>
  <c r="BD114" i="1"/>
  <c r="AX114" i="1"/>
  <c r="AR114" i="1"/>
  <c r="BE114" i="1" s="1"/>
  <c r="AM114" i="1"/>
  <c r="AK114" i="1" s="1"/>
  <c r="R114" i="1" s="1"/>
  <c r="AC114" i="1"/>
  <c r="AB114" i="1"/>
  <c r="T114" i="1"/>
  <c r="N114" i="1"/>
  <c r="BA114" i="1" s="1"/>
  <c r="M114" i="1"/>
  <c r="L114" i="1" s="1"/>
  <c r="AE114" i="1" s="1"/>
  <c r="CK113" i="1"/>
  <c r="CJ113" i="1"/>
  <c r="CI113" i="1" s="1"/>
  <c r="AZ113" i="1" s="1"/>
  <c r="CH113" i="1"/>
  <c r="BM113" i="1"/>
  <c r="BL113" i="1"/>
  <c r="BJ113" i="1"/>
  <c r="BN113" i="1" s="1"/>
  <c r="BO113" i="1" s="1"/>
  <c r="BI113" i="1"/>
  <c r="BH113" i="1"/>
  <c r="BK113" i="1" s="1"/>
  <c r="BE113" i="1"/>
  <c r="BD113" i="1"/>
  <c r="AX113" i="1"/>
  <c r="AR113" i="1"/>
  <c r="AM113" i="1"/>
  <c r="AK113" i="1"/>
  <c r="AC113" i="1"/>
  <c r="AB113" i="1"/>
  <c r="AA113" i="1" s="1"/>
  <c r="W113" i="1"/>
  <c r="T113" i="1"/>
  <c r="CK112" i="1"/>
  <c r="CJ112" i="1"/>
  <c r="CH112" i="1"/>
  <c r="BM112" i="1"/>
  <c r="BL112" i="1"/>
  <c r="BK112" i="1"/>
  <c r="BH112" i="1"/>
  <c r="BD112" i="1"/>
  <c r="AX112" i="1"/>
  <c r="AR112" i="1"/>
  <c r="BE112" i="1" s="1"/>
  <c r="AM112" i="1"/>
  <c r="AK112" i="1" s="1"/>
  <c r="R112" i="1" s="1"/>
  <c r="AC112" i="1"/>
  <c r="AA112" i="1" s="1"/>
  <c r="AB112" i="1"/>
  <c r="T112" i="1"/>
  <c r="CK111" i="1"/>
  <c r="CJ111" i="1"/>
  <c r="CI111" i="1" s="1"/>
  <c r="AZ111" i="1" s="1"/>
  <c r="CH111" i="1"/>
  <c r="BN111" i="1"/>
  <c r="BO111" i="1" s="1"/>
  <c r="BM111" i="1"/>
  <c r="BL111" i="1"/>
  <c r="BK111" i="1"/>
  <c r="BJ111" i="1"/>
  <c r="BI111" i="1"/>
  <c r="BH111" i="1"/>
  <c r="BD111" i="1"/>
  <c r="AX111" i="1"/>
  <c r="AR111" i="1"/>
  <c r="BE111" i="1" s="1"/>
  <c r="AM111" i="1"/>
  <c r="AL111" i="1"/>
  <c r="AK111" i="1"/>
  <c r="R111" i="1" s="1"/>
  <c r="AC111" i="1"/>
  <c r="AB111" i="1"/>
  <c r="AA111" i="1" s="1"/>
  <c r="W111" i="1"/>
  <c r="T111" i="1"/>
  <c r="O111" i="1"/>
  <c r="CK110" i="1"/>
  <c r="CJ110" i="1"/>
  <c r="CH110" i="1"/>
  <c r="BM110" i="1"/>
  <c r="BL110" i="1"/>
  <c r="BH110" i="1"/>
  <c r="BE110" i="1"/>
  <c r="BD110" i="1"/>
  <c r="AX110" i="1"/>
  <c r="AR110" i="1"/>
  <c r="AM110" i="1"/>
  <c r="AK110" i="1" s="1"/>
  <c r="AC110" i="1"/>
  <c r="AB110" i="1"/>
  <c r="AA110" i="1" s="1"/>
  <c r="T110" i="1"/>
  <c r="R110" i="1"/>
  <c r="N110" i="1"/>
  <c r="BA110" i="1" s="1"/>
  <c r="M110" i="1"/>
  <c r="L110" i="1" s="1"/>
  <c r="AE110" i="1" s="1"/>
  <c r="CK109" i="1"/>
  <c r="CJ109" i="1"/>
  <c r="CI109" i="1" s="1"/>
  <c r="CH109" i="1"/>
  <c r="BM109" i="1"/>
  <c r="BL109" i="1"/>
  <c r="BJ109" i="1"/>
  <c r="BN109" i="1" s="1"/>
  <c r="BO109" i="1" s="1"/>
  <c r="BI109" i="1"/>
  <c r="BH109" i="1"/>
  <c r="BK109" i="1" s="1"/>
  <c r="BE109" i="1"/>
  <c r="BD109" i="1"/>
  <c r="AZ109" i="1"/>
  <c r="AX109" i="1"/>
  <c r="BB109" i="1" s="1"/>
  <c r="AR109" i="1"/>
  <c r="AM109" i="1"/>
  <c r="AL109" i="1"/>
  <c r="AK109" i="1"/>
  <c r="AC109" i="1"/>
  <c r="AB109" i="1"/>
  <c r="AA109" i="1"/>
  <c r="W109" i="1"/>
  <c r="T109" i="1"/>
  <c r="CK108" i="1"/>
  <c r="CJ108" i="1"/>
  <c r="CH108" i="1"/>
  <c r="BM108" i="1"/>
  <c r="BL108" i="1"/>
  <c r="BH108" i="1"/>
  <c r="BD108" i="1"/>
  <c r="AX108" i="1"/>
  <c r="AR108" i="1"/>
  <c r="BE108" i="1" s="1"/>
  <c r="AM108" i="1"/>
  <c r="AK108" i="1" s="1"/>
  <c r="N108" i="1" s="1"/>
  <c r="BA108" i="1" s="1"/>
  <c r="AC108" i="1"/>
  <c r="AA108" i="1" s="1"/>
  <c r="AB108" i="1"/>
  <c r="T108" i="1"/>
  <c r="R108" i="1"/>
  <c r="CK107" i="1"/>
  <c r="CJ107" i="1"/>
  <c r="CI107" i="1" s="1"/>
  <c r="AZ107" i="1" s="1"/>
  <c r="CH107" i="1"/>
  <c r="BM107" i="1"/>
  <c r="BL107" i="1"/>
  <c r="BK107" i="1"/>
  <c r="BJ107" i="1"/>
  <c r="BN107" i="1" s="1"/>
  <c r="BO107" i="1" s="1"/>
  <c r="BI107" i="1"/>
  <c r="BH107" i="1"/>
  <c r="BD107" i="1"/>
  <c r="AX107" i="1"/>
  <c r="BB107" i="1" s="1"/>
  <c r="AR107" i="1"/>
  <c r="BE107" i="1" s="1"/>
  <c r="AM107" i="1"/>
  <c r="AL107" i="1"/>
  <c r="AK107" i="1"/>
  <c r="R107" i="1" s="1"/>
  <c r="AC107" i="1"/>
  <c r="AB107" i="1"/>
  <c r="AA107" i="1" s="1"/>
  <c r="W107" i="1"/>
  <c r="T107" i="1"/>
  <c r="O107" i="1"/>
  <c r="CK106" i="1"/>
  <c r="CJ106" i="1"/>
  <c r="CH106" i="1"/>
  <c r="BM106" i="1"/>
  <c r="BL106" i="1"/>
  <c r="BH106" i="1"/>
  <c r="BE106" i="1"/>
  <c r="BD106" i="1"/>
  <c r="AX106" i="1"/>
  <c r="AR106" i="1"/>
  <c r="AM106" i="1"/>
  <c r="AK106" i="1" s="1"/>
  <c r="AC106" i="1"/>
  <c r="AB106" i="1"/>
  <c r="T106" i="1"/>
  <c r="CK105" i="1"/>
  <c r="CJ105" i="1"/>
  <c r="CI105" i="1" s="1"/>
  <c r="CH105" i="1"/>
  <c r="BM105" i="1"/>
  <c r="BL105" i="1"/>
  <c r="BJ105" i="1"/>
  <c r="BN105" i="1" s="1"/>
  <c r="BO105" i="1" s="1"/>
  <c r="BI105" i="1"/>
  <c r="BH105" i="1"/>
  <c r="BK105" i="1" s="1"/>
  <c r="BE105" i="1"/>
  <c r="BD105" i="1"/>
  <c r="AZ105" i="1"/>
  <c r="AX105" i="1"/>
  <c r="AR105" i="1"/>
  <c r="AM105" i="1"/>
  <c r="AK105" i="1"/>
  <c r="AC105" i="1"/>
  <c r="AB105" i="1"/>
  <c r="AA105" i="1" s="1"/>
  <c r="W105" i="1"/>
  <c r="T105" i="1"/>
  <c r="CK104" i="1"/>
  <c r="CJ104" i="1"/>
  <c r="CH104" i="1"/>
  <c r="BM104" i="1"/>
  <c r="BL104" i="1"/>
  <c r="BK104" i="1"/>
  <c r="BH104" i="1"/>
  <c r="BD104" i="1"/>
  <c r="BA104" i="1"/>
  <c r="AX104" i="1"/>
  <c r="AR104" i="1"/>
  <c r="BE104" i="1" s="1"/>
  <c r="AM104" i="1"/>
  <c r="AK104" i="1"/>
  <c r="M104" i="1" s="1"/>
  <c r="L104" i="1" s="1"/>
  <c r="AC104" i="1"/>
  <c r="AB104" i="1"/>
  <c r="AA104" i="1"/>
  <c r="T104" i="1"/>
  <c r="R104" i="1"/>
  <c r="N104" i="1"/>
  <c r="CK103" i="1"/>
  <c r="CJ103" i="1"/>
  <c r="CI103" i="1"/>
  <c r="AZ103" i="1" s="1"/>
  <c r="CH103" i="1"/>
  <c r="BM103" i="1"/>
  <c r="BL103" i="1"/>
  <c r="BK103" i="1"/>
  <c r="BJ103" i="1"/>
  <c r="BN103" i="1" s="1"/>
  <c r="BO103" i="1" s="1"/>
  <c r="BI103" i="1"/>
  <c r="BH103" i="1"/>
  <c r="BD103" i="1"/>
  <c r="AX103" i="1"/>
  <c r="AR103" i="1"/>
  <c r="BE103" i="1" s="1"/>
  <c r="AM103" i="1"/>
  <c r="AL103" i="1"/>
  <c r="AK103" i="1"/>
  <c r="M103" i="1" s="1"/>
  <c r="AC103" i="1"/>
  <c r="AB103" i="1"/>
  <c r="AA103" i="1" s="1"/>
  <c r="W103" i="1"/>
  <c r="T103" i="1"/>
  <c r="R103" i="1"/>
  <c r="O103" i="1"/>
  <c r="N103" i="1"/>
  <c r="BA103" i="1" s="1"/>
  <c r="L103" i="1"/>
  <c r="CK102" i="1"/>
  <c r="CJ102" i="1"/>
  <c r="CH102" i="1"/>
  <c r="BM102" i="1"/>
  <c r="BL102" i="1"/>
  <c r="BH102" i="1"/>
  <c r="BE102" i="1"/>
  <c r="BD102" i="1"/>
  <c r="AX102" i="1"/>
  <c r="AR102" i="1"/>
  <c r="AM102" i="1"/>
  <c r="AK102" i="1" s="1"/>
  <c r="AC102" i="1"/>
  <c r="AA102" i="1" s="1"/>
  <c r="AB102" i="1"/>
  <c r="T102" i="1"/>
  <c r="CK101" i="1"/>
  <c r="CJ101" i="1"/>
  <c r="CH101" i="1"/>
  <c r="CI101" i="1" s="1"/>
  <c r="AZ101" i="1" s="1"/>
  <c r="BB101" i="1" s="1"/>
  <c r="BM101" i="1"/>
  <c r="BL101" i="1"/>
  <c r="BK101" i="1"/>
  <c r="BJ101" i="1"/>
  <c r="BN101" i="1" s="1"/>
  <c r="BO101" i="1" s="1"/>
  <c r="BH101" i="1"/>
  <c r="BI101" i="1" s="1"/>
  <c r="BD101" i="1"/>
  <c r="AX101" i="1"/>
  <c r="AR101" i="1"/>
  <c r="BE101" i="1" s="1"/>
  <c r="AM101" i="1"/>
  <c r="AL101" i="1"/>
  <c r="AK101" i="1"/>
  <c r="AC101" i="1"/>
  <c r="AB101" i="1"/>
  <c r="AA101" i="1"/>
  <c r="W101" i="1"/>
  <c r="T101" i="1"/>
  <c r="CK100" i="1"/>
  <c r="CJ100" i="1"/>
  <c r="CH100" i="1"/>
  <c r="BM100" i="1"/>
  <c r="BL100" i="1"/>
  <c r="BK100" i="1"/>
  <c r="BH100" i="1"/>
  <c r="BD100" i="1"/>
  <c r="AX100" i="1"/>
  <c r="AR100" i="1"/>
  <c r="BE100" i="1" s="1"/>
  <c r="AM100" i="1"/>
  <c r="AK100" i="1" s="1"/>
  <c r="AC100" i="1"/>
  <c r="AB100" i="1"/>
  <c r="AA100" i="1" s="1"/>
  <c r="T100" i="1"/>
  <c r="CK99" i="1"/>
  <c r="W99" i="1" s="1"/>
  <c r="CJ99" i="1"/>
  <c r="CI99" i="1"/>
  <c r="AZ99" i="1" s="1"/>
  <c r="CH99" i="1"/>
  <c r="BO99" i="1"/>
  <c r="BM99" i="1"/>
  <c r="BL99" i="1"/>
  <c r="BK99" i="1"/>
  <c r="BJ99" i="1"/>
  <c r="BN99" i="1" s="1"/>
  <c r="BI99" i="1"/>
  <c r="BH99" i="1"/>
  <c r="BE99" i="1"/>
  <c r="BD99" i="1"/>
  <c r="BB99" i="1"/>
  <c r="AX99" i="1"/>
  <c r="AR99" i="1"/>
  <c r="AM99" i="1"/>
  <c r="AK99" i="1" s="1"/>
  <c r="AC99" i="1"/>
  <c r="AB99" i="1"/>
  <c r="AA99" i="1" s="1"/>
  <c r="T99" i="1"/>
  <c r="M99" i="1"/>
  <c r="L99" i="1" s="1"/>
  <c r="AE99" i="1" s="1"/>
  <c r="CK98" i="1"/>
  <c r="CJ98" i="1"/>
  <c r="CI98" i="1" s="1"/>
  <c r="CH98" i="1"/>
  <c r="BM98" i="1"/>
  <c r="BL98" i="1"/>
  <c r="BJ98" i="1"/>
  <c r="BN98" i="1" s="1"/>
  <c r="BO98" i="1" s="1"/>
  <c r="BI98" i="1"/>
  <c r="BH98" i="1"/>
  <c r="BK98" i="1" s="1"/>
  <c r="BE98" i="1"/>
  <c r="BD98" i="1"/>
  <c r="AZ98" i="1"/>
  <c r="AX98" i="1"/>
  <c r="BB98" i="1" s="1"/>
  <c r="AR98" i="1"/>
  <c r="AM98" i="1"/>
  <c r="AK98" i="1"/>
  <c r="AC98" i="1"/>
  <c r="AB98" i="1"/>
  <c r="AA98" i="1"/>
  <c r="W98" i="1"/>
  <c r="T98" i="1"/>
  <c r="CK97" i="1"/>
  <c r="CJ97" i="1"/>
  <c r="CH97" i="1"/>
  <c r="BM97" i="1"/>
  <c r="BL97" i="1"/>
  <c r="BH97" i="1"/>
  <c r="BD97" i="1"/>
  <c r="AX97" i="1"/>
  <c r="AR97" i="1"/>
  <c r="BE97" i="1" s="1"/>
  <c r="AM97" i="1"/>
  <c r="AK97" i="1" s="1"/>
  <c r="AC97" i="1"/>
  <c r="AA97" i="1" s="1"/>
  <c r="AB97" i="1"/>
  <c r="T97" i="1"/>
  <c r="N97" i="1"/>
  <c r="BA97" i="1" s="1"/>
  <c r="CK96" i="1"/>
  <c r="CJ96" i="1"/>
  <c r="CI96" i="1"/>
  <c r="AZ96" i="1" s="1"/>
  <c r="CH96" i="1"/>
  <c r="BN96" i="1"/>
  <c r="BO96" i="1" s="1"/>
  <c r="BM96" i="1"/>
  <c r="BL96" i="1"/>
  <c r="BK96" i="1"/>
  <c r="BJ96" i="1"/>
  <c r="BI96" i="1"/>
  <c r="BH96" i="1"/>
  <c r="BD96" i="1"/>
  <c r="AX96" i="1"/>
  <c r="BB96" i="1" s="1"/>
  <c r="AR96" i="1"/>
  <c r="BE96" i="1" s="1"/>
  <c r="AM96" i="1"/>
  <c r="AL96" i="1"/>
  <c r="AK96" i="1"/>
  <c r="R96" i="1" s="1"/>
  <c r="AC96" i="1"/>
  <c r="AB96" i="1"/>
  <c r="AA96" i="1" s="1"/>
  <c r="W96" i="1"/>
  <c r="T96" i="1"/>
  <c r="O96" i="1"/>
  <c r="CK95" i="1"/>
  <c r="CJ95" i="1"/>
  <c r="CI95" i="1"/>
  <c r="AZ95" i="1" s="1"/>
  <c r="CH95" i="1"/>
  <c r="BO95" i="1"/>
  <c r="BM95" i="1"/>
  <c r="BL95" i="1"/>
  <c r="BK95" i="1"/>
  <c r="BJ95" i="1"/>
  <c r="BN95" i="1" s="1"/>
  <c r="BI95" i="1"/>
  <c r="BH95" i="1"/>
  <c r="BE95" i="1"/>
  <c r="BD95" i="1"/>
  <c r="AX95" i="1"/>
  <c r="BB95" i="1" s="1"/>
  <c r="AR95" i="1"/>
  <c r="AM95" i="1"/>
  <c r="AK95" i="1" s="1"/>
  <c r="AC95" i="1"/>
  <c r="AB95" i="1"/>
  <c r="W95" i="1"/>
  <c r="T95" i="1"/>
  <c r="R95" i="1"/>
  <c r="O95" i="1"/>
  <c r="M95" i="1"/>
  <c r="L95" i="1" s="1"/>
  <c r="CK94" i="1"/>
  <c r="CJ94" i="1"/>
  <c r="CI94" i="1" s="1"/>
  <c r="AZ94" i="1" s="1"/>
  <c r="CH94" i="1"/>
  <c r="BM94" i="1"/>
  <c r="BL94" i="1"/>
  <c r="BJ94" i="1"/>
  <c r="BN94" i="1" s="1"/>
  <c r="BO94" i="1" s="1"/>
  <c r="BI94" i="1"/>
  <c r="BH94" i="1"/>
  <c r="BK94" i="1" s="1"/>
  <c r="BE94" i="1"/>
  <c r="BD94" i="1"/>
  <c r="AX94" i="1"/>
  <c r="AR94" i="1"/>
  <c r="AM94" i="1"/>
  <c r="AK94" i="1"/>
  <c r="AC94" i="1"/>
  <c r="AA94" i="1" s="1"/>
  <c r="AB94" i="1"/>
  <c r="X94" i="1"/>
  <c r="Y94" i="1" s="1"/>
  <c r="W94" i="1"/>
  <c r="T94" i="1"/>
  <c r="O94" i="1"/>
  <c r="M94" i="1"/>
  <c r="L94" i="1" s="1"/>
  <c r="CK93" i="1"/>
  <c r="CJ93" i="1"/>
  <c r="CH93" i="1"/>
  <c r="BM93" i="1"/>
  <c r="BL93" i="1"/>
  <c r="BH93" i="1"/>
  <c r="BE93" i="1"/>
  <c r="BD93" i="1"/>
  <c r="AX93" i="1"/>
  <c r="AR93" i="1"/>
  <c r="AM93" i="1"/>
  <c r="AK93" i="1"/>
  <c r="AC93" i="1"/>
  <c r="AB93" i="1"/>
  <c r="AA93" i="1"/>
  <c r="T93" i="1"/>
  <c r="CK92" i="1"/>
  <c r="W92" i="1" s="1"/>
  <c r="CJ92" i="1"/>
  <c r="CI92" i="1"/>
  <c r="AZ92" i="1" s="1"/>
  <c r="CH92" i="1"/>
  <c r="BN92" i="1"/>
  <c r="BO92" i="1" s="1"/>
  <c r="BM92" i="1"/>
  <c r="BL92" i="1"/>
  <c r="BK92" i="1"/>
  <c r="BJ92" i="1"/>
  <c r="BI92" i="1"/>
  <c r="BH92" i="1"/>
  <c r="BD92" i="1"/>
  <c r="AX92" i="1"/>
  <c r="AR92" i="1"/>
  <c r="BE92" i="1" s="1"/>
  <c r="AM92" i="1"/>
  <c r="AL92" i="1"/>
  <c r="AK92" i="1"/>
  <c r="AC92" i="1"/>
  <c r="AB92" i="1"/>
  <c r="AA92" i="1" s="1"/>
  <c r="T92" i="1"/>
  <c r="R92" i="1"/>
  <c r="O92" i="1"/>
  <c r="CK91" i="1"/>
  <c r="CJ91" i="1"/>
  <c r="CI91" i="1" s="1"/>
  <c r="AZ91" i="1" s="1"/>
  <c r="BB91" i="1" s="1"/>
  <c r="CH91" i="1"/>
  <c r="BO91" i="1"/>
  <c r="BM91" i="1"/>
  <c r="BL91" i="1"/>
  <c r="BK91" i="1"/>
  <c r="BJ91" i="1"/>
  <c r="BN91" i="1" s="1"/>
  <c r="BI91" i="1"/>
  <c r="BH91" i="1"/>
  <c r="BE91" i="1"/>
  <c r="BD91" i="1"/>
  <c r="AX91" i="1"/>
  <c r="AR91" i="1"/>
  <c r="AM91" i="1"/>
  <c r="AK91" i="1" s="1"/>
  <c r="M91" i="1" s="1"/>
  <c r="L91" i="1" s="1"/>
  <c r="AC91" i="1"/>
  <c r="AB91" i="1"/>
  <c r="W91" i="1"/>
  <c r="T91" i="1"/>
  <c r="R91" i="1"/>
  <c r="O91" i="1"/>
  <c r="CK90" i="1"/>
  <c r="CJ90" i="1"/>
  <c r="CH90" i="1"/>
  <c r="BM90" i="1"/>
  <c r="BL90" i="1"/>
  <c r="BI90" i="1"/>
  <c r="BH90" i="1"/>
  <c r="BK90" i="1" s="1"/>
  <c r="BE90" i="1"/>
  <c r="BD90" i="1"/>
  <c r="AX90" i="1"/>
  <c r="AR90" i="1"/>
  <c r="AM90" i="1"/>
  <c r="AK90" i="1" s="1"/>
  <c r="AC90" i="1"/>
  <c r="AA90" i="1" s="1"/>
  <c r="AB90" i="1"/>
  <c r="T90" i="1"/>
  <c r="CK89" i="1"/>
  <c r="CJ89" i="1"/>
  <c r="CH89" i="1"/>
  <c r="BM89" i="1"/>
  <c r="BL89" i="1"/>
  <c r="BH89" i="1"/>
  <c r="BD89" i="1"/>
  <c r="AX89" i="1"/>
  <c r="AR89" i="1"/>
  <c r="BE89" i="1" s="1"/>
  <c r="AM89" i="1"/>
  <c r="AK89" i="1"/>
  <c r="AC89" i="1"/>
  <c r="AB89" i="1"/>
  <c r="AA89" i="1"/>
  <c r="T89" i="1"/>
  <c r="M89" i="1"/>
  <c r="L89" i="1" s="1"/>
  <c r="CK88" i="1"/>
  <c r="W88" i="1" s="1"/>
  <c r="CJ88" i="1"/>
  <c r="CI88" i="1"/>
  <c r="CH88" i="1"/>
  <c r="BM88" i="1"/>
  <c r="BL88" i="1"/>
  <c r="BK88" i="1"/>
  <c r="BJ88" i="1"/>
  <c r="BN88" i="1" s="1"/>
  <c r="BO88" i="1" s="1"/>
  <c r="BI88" i="1"/>
  <c r="BH88" i="1"/>
  <c r="BD88" i="1"/>
  <c r="AZ88" i="1"/>
  <c r="AX88" i="1"/>
  <c r="BB88" i="1" s="1"/>
  <c r="AR88" i="1"/>
  <c r="BE88" i="1" s="1"/>
  <c r="AM88" i="1"/>
  <c r="AK88" i="1"/>
  <c r="O88" i="1" s="1"/>
  <c r="AC88" i="1"/>
  <c r="AB88" i="1"/>
  <c r="AA88" i="1"/>
  <c r="T88" i="1"/>
  <c r="CK87" i="1"/>
  <c r="W87" i="1" s="1"/>
  <c r="CJ87" i="1"/>
  <c r="CI87" i="1"/>
  <c r="AZ87" i="1" s="1"/>
  <c r="CH87" i="1"/>
  <c r="BM87" i="1"/>
  <c r="BL87" i="1"/>
  <c r="BK87" i="1"/>
  <c r="BH87" i="1"/>
  <c r="BD87" i="1"/>
  <c r="AX87" i="1"/>
  <c r="AR87" i="1"/>
  <c r="BE87" i="1" s="1"/>
  <c r="AM87" i="1"/>
  <c r="AK87" i="1" s="1"/>
  <c r="AC87" i="1"/>
  <c r="AB87" i="1"/>
  <c r="AA87" i="1" s="1"/>
  <c r="T87" i="1"/>
  <c r="CK86" i="1"/>
  <c r="CJ86" i="1"/>
  <c r="CH86" i="1"/>
  <c r="CI86" i="1" s="1"/>
  <c r="AZ86" i="1" s="1"/>
  <c r="BM86" i="1"/>
  <c r="BL86" i="1"/>
  <c r="BJ86" i="1"/>
  <c r="BN86" i="1" s="1"/>
  <c r="BO86" i="1" s="1"/>
  <c r="BH86" i="1"/>
  <c r="BK86" i="1" s="1"/>
  <c r="BE86" i="1"/>
  <c r="BD86" i="1"/>
  <c r="AX86" i="1"/>
  <c r="AR86" i="1"/>
  <c r="AM86" i="1"/>
  <c r="AK86" i="1"/>
  <c r="AC86" i="1"/>
  <c r="AB86" i="1"/>
  <c r="AA86" i="1" s="1"/>
  <c r="W86" i="1"/>
  <c r="T86" i="1"/>
  <c r="M86" i="1"/>
  <c r="L86" i="1" s="1"/>
  <c r="CK85" i="1"/>
  <c r="CJ85" i="1"/>
  <c r="CH85" i="1"/>
  <c r="BM85" i="1"/>
  <c r="BL85" i="1"/>
  <c r="BH85" i="1"/>
  <c r="BE85" i="1"/>
  <c r="BD85" i="1"/>
  <c r="AX85" i="1"/>
  <c r="AR85" i="1"/>
  <c r="AM85" i="1"/>
  <c r="AK85" i="1" s="1"/>
  <c r="AC85" i="1"/>
  <c r="AA85" i="1" s="1"/>
  <c r="AB85" i="1"/>
  <c r="T85" i="1"/>
  <c r="CK84" i="1"/>
  <c r="CJ84" i="1"/>
  <c r="CH84" i="1"/>
  <c r="CI84" i="1" s="1"/>
  <c r="AZ84" i="1" s="1"/>
  <c r="BM84" i="1"/>
  <c r="BL84" i="1"/>
  <c r="BK84" i="1"/>
  <c r="BJ84" i="1"/>
  <c r="BN84" i="1" s="1"/>
  <c r="BO84" i="1" s="1"/>
  <c r="BH84" i="1"/>
  <c r="BI84" i="1" s="1"/>
  <c r="BD84" i="1"/>
  <c r="BB84" i="1"/>
  <c r="AX84" i="1"/>
  <c r="AR84" i="1"/>
  <c r="BE84" i="1" s="1"/>
  <c r="AM84" i="1"/>
  <c r="AL84" i="1"/>
  <c r="AK84" i="1"/>
  <c r="M84" i="1" s="1"/>
  <c r="L84" i="1" s="1"/>
  <c r="AE84" i="1" s="1"/>
  <c r="AC84" i="1"/>
  <c r="AB84" i="1"/>
  <c r="AA84" i="1" s="1"/>
  <c r="W84" i="1"/>
  <c r="T84" i="1"/>
  <c r="R84" i="1"/>
  <c r="O84" i="1"/>
  <c r="N84" i="1"/>
  <c r="BA84" i="1" s="1"/>
  <c r="BC84" i="1" s="1"/>
  <c r="CK83" i="1"/>
  <c r="CJ83" i="1"/>
  <c r="CH83" i="1"/>
  <c r="BM83" i="1"/>
  <c r="BL83" i="1"/>
  <c r="BH83" i="1"/>
  <c r="BE83" i="1"/>
  <c r="BD83" i="1"/>
  <c r="AX83" i="1"/>
  <c r="AR83" i="1"/>
  <c r="AM83" i="1"/>
  <c r="AK83" i="1" s="1"/>
  <c r="AC83" i="1"/>
  <c r="AB83" i="1"/>
  <c r="AA83" i="1" s="1"/>
  <c r="T83" i="1"/>
  <c r="R83" i="1"/>
  <c r="O83" i="1"/>
  <c r="CK82" i="1"/>
  <c r="CJ82" i="1"/>
  <c r="CH82" i="1"/>
  <c r="BM82" i="1"/>
  <c r="BL82" i="1"/>
  <c r="BJ82" i="1"/>
  <c r="BN82" i="1" s="1"/>
  <c r="BO82" i="1" s="1"/>
  <c r="BH82" i="1"/>
  <c r="BK82" i="1" s="1"/>
  <c r="BE82" i="1"/>
  <c r="BD82" i="1"/>
  <c r="AX82" i="1"/>
  <c r="AR82" i="1"/>
  <c r="AM82" i="1"/>
  <c r="AK82" i="1" s="1"/>
  <c r="AC82" i="1"/>
  <c r="AA82" i="1" s="1"/>
  <c r="AB82" i="1"/>
  <c r="T82" i="1"/>
  <c r="M82" i="1"/>
  <c r="L82" i="1" s="1"/>
  <c r="AE82" i="1" s="1"/>
  <c r="CK81" i="1"/>
  <c r="CJ81" i="1"/>
  <c r="CH81" i="1"/>
  <c r="BM81" i="1"/>
  <c r="BL81" i="1"/>
  <c r="BH81" i="1"/>
  <c r="BD81" i="1"/>
  <c r="AX81" i="1"/>
  <c r="AR81" i="1"/>
  <c r="BE81" i="1" s="1"/>
  <c r="AM81" i="1"/>
  <c r="AK81" i="1"/>
  <c r="AC81" i="1"/>
  <c r="AB81" i="1"/>
  <c r="AA81" i="1"/>
  <c r="T81" i="1"/>
  <c r="N81" i="1"/>
  <c r="BA81" i="1" s="1"/>
  <c r="CK80" i="1"/>
  <c r="W80" i="1" s="1"/>
  <c r="CJ80" i="1"/>
  <c r="CH80" i="1"/>
  <c r="CI80" i="1" s="1"/>
  <c r="AZ80" i="1" s="1"/>
  <c r="BB80" i="1" s="1"/>
  <c r="BN80" i="1"/>
  <c r="BO80" i="1" s="1"/>
  <c r="BM80" i="1"/>
  <c r="BL80" i="1"/>
  <c r="BK80" i="1"/>
  <c r="BH80" i="1"/>
  <c r="BJ80" i="1" s="1"/>
  <c r="BD80" i="1"/>
  <c r="BA80" i="1"/>
  <c r="AX80" i="1"/>
  <c r="AR80" i="1"/>
  <c r="BE80" i="1" s="1"/>
  <c r="AM80" i="1"/>
  <c r="AL80" i="1"/>
  <c r="AK80" i="1"/>
  <c r="O80" i="1" s="1"/>
  <c r="AC80" i="1"/>
  <c r="AB80" i="1"/>
  <c r="AA80" i="1" s="1"/>
  <c r="T80" i="1"/>
  <c r="R80" i="1"/>
  <c r="N80" i="1"/>
  <c r="M80" i="1"/>
  <c r="L80" i="1"/>
  <c r="CK79" i="1"/>
  <c r="CJ79" i="1"/>
  <c r="CI79" i="1"/>
  <c r="AZ79" i="1" s="1"/>
  <c r="BB79" i="1" s="1"/>
  <c r="CH79" i="1"/>
  <c r="BM79" i="1"/>
  <c r="BL79" i="1"/>
  <c r="BK79" i="1"/>
  <c r="BJ79" i="1"/>
  <c r="BN79" i="1" s="1"/>
  <c r="BO79" i="1" s="1"/>
  <c r="BI79" i="1"/>
  <c r="BH79" i="1"/>
  <c r="BD79" i="1"/>
  <c r="BA79" i="1"/>
  <c r="BC79" i="1" s="1"/>
  <c r="AX79" i="1"/>
  <c r="AR79" i="1"/>
  <c r="BE79" i="1" s="1"/>
  <c r="AM79" i="1"/>
  <c r="AK79" i="1"/>
  <c r="AL79" i="1" s="1"/>
  <c r="AE79" i="1"/>
  <c r="AC79" i="1"/>
  <c r="AB79" i="1"/>
  <c r="AA79" i="1" s="1"/>
  <c r="W79" i="1"/>
  <c r="X79" i="1" s="1"/>
  <c r="Y79" i="1" s="1"/>
  <c r="T79" i="1"/>
  <c r="R79" i="1"/>
  <c r="O79" i="1"/>
  <c r="N79" i="1"/>
  <c r="M79" i="1"/>
  <c r="L79" i="1"/>
  <c r="U79" i="1" s="1"/>
  <c r="S79" i="1" s="1"/>
  <c r="V79" i="1" s="1"/>
  <c r="CK78" i="1"/>
  <c r="CJ78" i="1"/>
  <c r="CH78" i="1"/>
  <c r="BM78" i="1"/>
  <c r="BL78" i="1"/>
  <c r="BJ78" i="1"/>
  <c r="BN78" i="1" s="1"/>
  <c r="BO78" i="1" s="1"/>
  <c r="BH78" i="1"/>
  <c r="BK78" i="1" s="1"/>
  <c r="BE78" i="1"/>
  <c r="BD78" i="1"/>
  <c r="AX78" i="1"/>
  <c r="AR78" i="1"/>
  <c r="AM78" i="1"/>
  <c r="AK78" i="1" s="1"/>
  <c r="AC78" i="1"/>
  <c r="AB78" i="1"/>
  <c r="T78" i="1"/>
  <c r="M78" i="1"/>
  <c r="L78" i="1" s="1"/>
  <c r="AE78" i="1" s="1"/>
  <c r="CK77" i="1"/>
  <c r="CJ77" i="1"/>
  <c r="CH77" i="1"/>
  <c r="BM77" i="1"/>
  <c r="BL77" i="1"/>
  <c r="BH77" i="1"/>
  <c r="BD77" i="1"/>
  <c r="AX77" i="1"/>
  <c r="AR77" i="1"/>
  <c r="BE77" i="1" s="1"/>
  <c r="AM77" i="1"/>
  <c r="AK77" i="1"/>
  <c r="AC77" i="1"/>
  <c r="AB77" i="1"/>
  <c r="AA77" i="1"/>
  <c r="T77" i="1"/>
  <c r="N77" i="1"/>
  <c r="BA77" i="1" s="1"/>
  <c r="CK76" i="1"/>
  <c r="W76" i="1" s="1"/>
  <c r="CJ76" i="1"/>
  <c r="CH76" i="1"/>
  <c r="CI76" i="1" s="1"/>
  <c r="AZ76" i="1" s="1"/>
  <c r="BB76" i="1" s="1"/>
  <c r="BN76" i="1"/>
  <c r="BO76" i="1" s="1"/>
  <c r="BM76" i="1"/>
  <c r="BL76" i="1"/>
  <c r="BK76" i="1"/>
  <c r="BJ76" i="1"/>
  <c r="BH76" i="1"/>
  <c r="BI76" i="1" s="1"/>
  <c r="BD76" i="1"/>
  <c r="AX76" i="1"/>
  <c r="AR76" i="1"/>
  <c r="BE76" i="1" s="1"/>
  <c r="AM76" i="1"/>
  <c r="AK76" i="1" s="1"/>
  <c r="AC76" i="1"/>
  <c r="AB76" i="1"/>
  <c r="AA76" i="1" s="1"/>
  <c r="T76" i="1"/>
  <c r="CK75" i="1"/>
  <c r="CJ75" i="1"/>
  <c r="CI75" i="1"/>
  <c r="AZ75" i="1" s="1"/>
  <c r="CH75" i="1"/>
  <c r="BM75" i="1"/>
  <c r="BL75" i="1"/>
  <c r="BJ75" i="1"/>
  <c r="BN75" i="1" s="1"/>
  <c r="BO75" i="1" s="1"/>
  <c r="BI75" i="1"/>
  <c r="BH75" i="1"/>
  <c r="BK75" i="1" s="1"/>
  <c r="BD75" i="1"/>
  <c r="AX75" i="1"/>
  <c r="BB75" i="1" s="1"/>
  <c r="AR75" i="1"/>
  <c r="BE75" i="1" s="1"/>
  <c r="AM75" i="1"/>
  <c r="AK75" i="1" s="1"/>
  <c r="O75" i="1" s="1"/>
  <c r="AC75" i="1"/>
  <c r="AB75" i="1"/>
  <c r="AA75" i="1" s="1"/>
  <c r="W75" i="1"/>
  <c r="T75" i="1"/>
  <c r="R75" i="1"/>
  <c r="CK74" i="1"/>
  <c r="CJ74" i="1"/>
  <c r="CH74" i="1"/>
  <c r="CI74" i="1" s="1"/>
  <c r="BM74" i="1"/>
  <c r="BL74" i="1"/>
  <c r="BJ74" i="1"/>
  <c r="BN74" i="1" s="1"/>
  <c r="BO74" i="1" s="1"/>
  <c r="BH74" i="1"/>
  <c r="BK74" i="1" s="1"/>
  <c r="BE74" i="1"/>
  <c r="BD74" i="1"/>
  <c r="AZ74" i="1"/>
  <c r="BB74" i="1" s="1"/>
  <c r="AX74" i="1"/>
  <c r="AR74" i="1"/>
  <c r="AM74" i="1"/>
  <c r="AK74" i="1" s="1"/>
  <c r="AC74" i="1"/>
  <c r="AA74" i="1" s="1"/>
  <c r="AB74" i="1"/>
  <c r="W74" i="1"/>
  <c r="T74" i="1"/>
  <c r="CK73" i="1"/>
  <c r="CJ73" i="1"/>
  <c r="CI73" i="1" s="1"/>
  <c r="AZ73" i="1" s="1"/>
  <c r="CH73" i="1"/>
  <c r="W73" i="1" s="1"/>
  <c r="BM73" i="1"/>
  <c r="BL73" i="1"/>
  <c r="BH73" i="1"/>
  <c r="BD73" i="1"/>
  <c r="BC73" i="1"/>
  <c r="AX73" i="1"/>
  <c r="AR73" i="1"/>
  <c r="BE73" i="1" s="1"/>
  <c r="AM73" i="1"/>
  <c r="AK73" i="1"/>
  <c r="AC73" i="1"/>
  <c r="AB73" i="1"/>
  <c r="AA73" i="1"/>
  <c r="T73" i="1"/>
  <c r="N73" i="1"/>
  <c r="BA73" i="1" s="1"/>
  <c r="CK72" i="1"/>
  <c r="W72" i="1" s="1"/>
  <c r="CJ72" i="1"/>
  <c r="CI72" i="1"/>
  <c r="AZ72" i="1" s="1"/>
  <c r="BB72" i="1" s="1"/>
  <c r="CH72" i="1"/>
  <c r="BN72" i="1"/>
  <c r="BO72" i="1" s="1"/>
  <c r="BM72" i="1"/>
  <c r="BL72" i="1"/>
  <c r="BK72" i="1"/>
  <c r="BJ72" i="1"/>
  <c r="BI72" i="1"/>
  <c r="BH72" i="1"/>
  <c r="BE72" i="1"/>
  <c r="BD72" i="1"/>
  <c r="AX72" i="1"/>
  <c r="AR72" i="1"/>
  <c r="AM72" i="1"/>
  <c r="AL72" i="1"/>
  <c r="AK72" i="1"/>
  <c r="O72" i="1" s="1"/>
  <c r="AC72" i="1"/>
  <c r="AB72" i="1"/>
  <c r="AA72" i="1" s="1"/>
  <c r="T72" i="1"/>
  <c r="CK71" i="1"/>
  <c r="CJ71" i="1"/>
  <c r="CI71" i="1"/>
  <c r="AZ71" i="1" s="1"/>
  <c r="CH71" i="1"/>
  <c r="BM71" i="1"/>
  <c r="BL71" i="1"/>
  <c r="BK71" i="1"/>
  <c r="BJ71" i="1"/>
  <c r="BN71" i="1" s="1"/>
  <c r="BO71" i="1" s="1"/>
  <c r="BI71" i="1"/>
  <c r="BH71" i="1"/>
  <c r="BE71" i="1"/>
  <c r="BD71" i="1"/>
  <c r="BB71" i="1"/>
  <c r="AX71" i="1"/>
  <c r="AR71" i="1"/>
  <c r="AM71" i="1"/>
  <c r="AK71" i="1" s="1"/>
  <c r="AC71" i="1"/>
  <c r="AA71" i="1" s="1"/>
  <c r="AB71" i="1"/>
  <c r="W71" i="1"/>
  <c r="T71" i="1"/>
  <c r="R71" i="1"/>
  <c r="O71" i="1"/>
  <c r="CK70" i="1"/>
  <c r="CJ70" i="1"/>
  <c r="CI70" i="1" s="1"/>
  <c r="CH70" i="1"/>
  <c r="BO70" i="1"/>
  <c r="BM70" i="1"/>
  <c r="BL70" i="1"/>
  <c r="BJ70" i="1"/>
  <c r="BN70" i="1" s="1"/>
  <c r="BI70" i="1"/>
  <c r="BH70" i="1"/>
  <c r="BK70" i="1" s="1"/>
  <c r="BE70" i="1"/>
  <c r="BD70" i="1"/>
  <c r="AZ70" i="1"/>
  <c r="AX70" i="1"/>
  <c r="AR70" i="1"/>
  <c r="AM70" i="1"/>
  <c r="AK70" i="1" s="1"/>
  <c r="AC70" i="1"/>
  <c r="AA70" i="1" s="1"/>
  <c r="AB70" i="1"/>
  <c r="W70" i="1"/>
  <c r="T70" i="1"/>
  <c r="M70" i="1"/>
  <c r="L70" i="1" s="1"/>
  <c r="AE70" i="1" s="1"/>
  <c r="CK69" i="1"/>
  <c r="CJ69" i="1"/>
  <c r="CH69" i="1"/>
  <c r="BM69" i="1"/>
  <c r="BL69" i="1"/>
  <c r="BH69" i="1"/>
  <c r="BD69" i="1"/>
  <c r="AX69" i="1"/>
  <c r="AR69" i="1"/>
  <c r="BE69" i="1" s="1"/>
  <c r="AM69" i="1"/>
  <c r="AK69" i="1"/>
  <c r="AC69" i="1"/>
  <c r="AB69" i="1"/>
  <c r="AA69" i="1"/>
  <c r="T69" i="1"/>
  <c r="CK68" i="1"/>
  <c r="W68" i="1" s="1"/>
  <c r="CJ68" i="1"/>
  <c r="CI68" i="1"/>
  <c r="AZ68" i="1" s="1"/>
  <c r="BB68" i="1" s="1"/>
  <c r="CH68" i="1"/>
  <c r="BN68" i="1"/>
  <c r="BO68" i="1" s="1"/>
  <c r="BM68" i="1"/>
  <c r="BL68" i="1"/>
  <c r="BK68" i="1"/>
  <c r="BJ68" i="1"/>
  <c r="BI68" i="1"/>
  <c r="BH68" i="1"/>
  <c r="BD68" i="1"/>
  <c r="AX68" i="1"/>
  <c r="AR68" i="1"/>
  <c r="BE68" i="1" s="1"/>
  <c r="AM68" i="1"/>
  <c r="AL68" i="1"/>
  <c r="AK68" i="1"/>
  <c r="O68" i="1" s="1"/>
  <c r="AC68" i="1"/>
  <c r="AB68" i="1"/>
  <c r="AA68" i="1" s="1"/>
  <c r="T68" i="1"/>
  <c r="CK67" i="1"/>
  <c r="CJ67" i="1"/>
  <c r="CI67" i="1"/>
  <c r="AZ67" i="1" s="1"/>
  <c r="CH67" i="1"/>
  <c r="BM67" i="1"/>
  <c r="BL67" i="1"/>
  <c r="BK67" i="1"/>
  <c r="BJ67" i="1"/>
  <c r="BN67" i="1" s="1"/>
  <c r="BO67" i="1" s="1"/>
  <c r="BI67" i="1"/>
  <c r="BH67" i="1"/>
  <c r="BE67" i="1"/>
  <c r="BD67" i="1"/>
  <c r="AX67" i="1"/>
  <c r="BB67" i="1" s="1"/>
  <c r="AR67" i="1"/>
  <c r="AM67" i="1"/>
  <c r="AK67" i="1" s="1"/>
  <c r="R67" i="1" s="1"/>
  <c r="AC67" i="1"/>
  <c r="AB67" i="1"/>
  <c r="AA67" i="1" s="1"/>
  <c r="W67" i="1"/>
  <c r="T67" i="1"/>
  <c r="CK66" i="1"/>
  <c r="CJ66" i="1"/>
  <c r="CI66" i="1" s="1"/>
  <c r="AZ66" i="1" s="1"/>
  <c r="CH66" i="1"/>
  <c r="BM66" i="1"/>
  <c r="BL66" i="1"/>
  <c r="BH66" i="1"/>
  <c r="BD66" i="1"/>
  <c r="AX66" i="1"/>
  <c r="AR66" i="1"/>
  <c r="BE66" i="1" s="1"/>
  <c r="AM66" i="1"/>
  <c r="AK66" i="1" s="1"/>
  <c r="AE66" i="1"/>
  <c r="AC66" i="1"/>
  <c r="AA66" i="1" s="1"/>
  <c r="AB66" i="1"/>
  <c r="W66" i="1"/>
  <c r="T66" i="1"/>
  <c r="O66" i="1"/>
  <c r="M66" i="1"/>
  <c r="L66" i="1" s="1"/>
  <c r="CK65" i="1"/>
  <c r="CJ65" i="1"/>
  <c r="CH65" i="1"/>
  <c r="BM65" i="1"/>
  <c r="BL65" i="1"/>
  <c r="BH65" i="1"/>
  <c r="BE65" i="1"/>
  <c r="BD65" i="1"/>
  <c r="AX65" i="1"/>
  <c r="AR65" i="1"/>
  <c r="AM65" i="1"/>
  <c r="AK65" i="1" s="1"/>
  <c r="AC65" i="1"/>
  <c r="AB65" i="1"/>
  <c r="AA65" i="1"/>
  <c r="T65" i="1"/>
  <c r="N65" i="1"/>
  <c r="BA65" i="1" s="1"/>
  <c r="CK64" i="1"/>
  <c r="W64" i="1" s="1"/>
  <c r="CJ64" i="1"/>
  <c r="CI64" i="1"/>
  <c r="AZ64" i="1" s="1"/>
  <c r="BB64" i="1" s="1"/>
  <c r="CH64" i="1"/>
  <c r="BM64" i="1"/>
  <c r="BL64" i="1"/>
  <c r="BK64" i="1"/>
  <c r="BI64" i="1"/>
  <c r="BH64" i="1"/>
  <c r="BJ64" i="1" s="1"/>
  <c r="BN64" i="1" s="1"/>
  <c r="BO64" i="1" s="1"/>
  <c r="BD64" i="1"/>
  <c r="AX64" i="1"/>
  <c r="AR64" i="1"/>
  <c r="BE64" i="1" s="1"/>
  <c r="AM64" i="1"/>
  <c r="AL64" i="1"/>
  <c r="AK64" i="1"/>
  <c r="R64" i="1" s="1"/>
  <c r="AC64" i="1"/>
  <c r="AB64" i="1"/>
  <c r="AA64" i="1"/>
  <c r="T64" i="1"/>
  <c r="CK63" i="1"/>
  <c r="CJ63" i="1"/>
  <c r="CI63" i="1" s="1"/>
  <c r="AZ63" i="1" s="1"/>
  <c r="CH63" i="1"/>
  <c r="BM63" i="1"/>
  <c r="BL63" i="1"/>
  <c r="BK63" i="1"/>
  <c r="BJ63" i="1"/>
  <c r="BN63" i="1" s="1"/>
  <c r="BO63" i="1" s="1"/>
  <c r="BI63" i="1"/>
  <c r="BH63" i="1"/>
  <c r="BE63" i="1"/>
  <c r="BD63" i="1"/>
  <c r="AX63" i="1"/>
  <c r="BB63" i="1" s="1"/>
  <c r="AR63" i="1"/>
  <c r="AM63" i="1"/>
  <c r="AK63" i="1" s="1"/>
  <c r="AC63" i="1"/>
  <c r="AB63" i="1"/>
  <c r="AA63" i="1" s="1"/>
  <c r="W63" i="1"/>
  <c r="T63" i="1"/>
  <c r="CK62" i="1"/>
  <c r="CJ62" i="1"/>
  <c r="CI62" i="1" s="1"/>
  <c r="AZ62" i="1" s="1"/>
  <c r="CH62" i="1"/>
  <c r="BM62" i="1"/>
  <c r="BL62" i="1"/>
  <c r="BI62" i="1"/>
  <c r="BH62" i="1"/>
  <c r="BK62" i="1" s="1"/>
  <c r="BE62" i="1"/>
  <c r="BD62" i="1"/>
  <c r="AX62" i="1"/>
  <c r="BB62" i="1" s="1"/>
  <c r="AR62" i="1"/>
  <c r="AM62" i="1"/>
  <c r="AK62" i="1" s="1"/>
  <c r="AE62" i="1"/>
  <c r="AC62" i="1"/>
  <c r="AB62" i="1"/>
  <c r="AA62" i="1"/>
  <c r="W62" i="1"/>
  <c r="T62" i="1"/>
  <c r="O62" i="1"/>
  <c r="M62" i="1"/>
  <c r="L62" i="1" s="1"/>
  <c r="CK61" i="1"/>
  <c r="CJ61" i="1"/>
  <c r="CH61" i="1"/>
  <c r="BM61" i="1"/>
  <c r="BL61" i="1"/>
  <c r="BH61" i="1"/>
  <c r="BE61" i="1"/>
  <c r="BD61" i="1"/>
  <c r="AX61" i="1"/>
  <c r="AR61" i="1"/>
  <c r="AM61" i="1"/>
  <c r="AL61" i="1"/>
  <c r="AK61" i="1"/>
  <c r="M61" i="1" s="1"/>
  <c r="L61" i="1" s="1"/>
  <c r="AC61" i="1"/>
  <c r="AB61" i="1"/>
  <c r="AA61" i="1" s="1"/>
  <c r="T61" i="1"/>
  <c r="N61" i="1"/>
  <c r="BA61" i="1" s="1"/>
  <c r="CK60" i="1"/>
  <c r="W60" i="1" s="1"/>
  <c r="CJ60" i="1"/>
  <c r="CI60" i="1"/>
  <c r="AZ60" i="1" s="1"/>
  <c r="BB60" i="1" s="1"/>
  <c r="CH60" i="1"/>
  <c r="BM60" i="1"/>
  <c r="BL60" i="1"/>
  <c r="BK60" i="1"/>
  <c r="BI60" i="1"/>
  <c r="BH60" i="1"/>
  <c r="BJ60" i="1" s="1"/>
  <c r="BN60" i="1" s="1"/>
  <c r="BO60" i="1" s="1"/>
  <c r="BD60" i="1"/>
  <c r="AX60" i="1"/>
  <c r="AR60" i="1"/>
  <c r="BE60" i="1" s="1"/>
  <c r="AM60" i="1"/>
  <c r="AL60" i="1"/>
  <c r="AK60" i="1"/>
  <c r="M60" i="1" s="1"/>
  <c r="L60" i="1" s="1"/>
  <c r="AC60" i="1"/>
  <c r="AB60" i="1"/>
  <c r="AA60" i="1" s="1"/>
  <c r="T60" i="1"/>
  <c r="R60" i="1"/>
  <c r="O60" i="1"/>
  <c r="CK59" i="1"/>
  <c r="W59" i="1" s="1"/>
  <c r="CJ59" i="1"/>
  <c r="CI59" i="1"/>
  <c r="CH59" i="1"/>
  <c r="BN59" i="1"/>
  <c r="BO59" i="1" s="1"/>
  <c r="BM59" i="1"/>
  <c r="BL59" i="1"/>
  <c r="BK59" i="1"/>
  <c r="BJ59" i="1"/>
  <c r="BI59" i="1"/>
  <c r="BH59" i="1"/>
  <c r="BE59" i="1"/>
  <c r="BD59" i="1"/>
  <c r="AZ59" i="1"/>
  <c r="AX59" i="1"/>
  <c r="AR59" i="1"/>
  <c r="AM59" i="1"/>
  <c r="AK59" i="1" s="1"/>
  <c r="AC59" i="1"/>
  <c r="AB59" i="1"/>
  <c r="AA59" i="1" s="1"/>
  <c r="T59" i="1"/>
  <c r="CK58" i="1"/>
  <c r="CJ58" i="1"/>
  <c r="CH58" i="1"/>
  <c r="BM58" i="1"/>
  <c r="BL58" i="1"/>
  <c r="BJ58" i="1"/>
  <c r="BN58" i="1" s="1"/>
  <c r="BO58" i="1" s="1"/>
  <c r="BH58" i="1"/>
  <c r="BK58" i="1" s="1"/>
  <c r="BE58" i="1"/>
  <c r="BD58" i="1"/>
  <c r="AX58" i="1"/>
  <c r="AR58" i="1"/>
  <c r="AM58" i="1"/>
  <c r="AK58" i="1" s="1"/>
  <c r="AC58" i="1"/>
  <c r="AB58" i="1"/>
  <c r="T58" i="1"/>
  <c r="M58" i="1"/>
  <c r="L58" i="1" s="1"/>
  <c r="AE58" i="1" s="1"/>
  <c r="CK57" i="1"/>
  <c r="CJ57" i="1"/>
  <c r="CH57" i="1"/>
  <c r="BM57" i="1"/>
  <c r="BL57" i="1"/>
  <c r="BH57" i="1"/>
  <c r="BD57" i="1"/>
  <c r="AX57" i="1"/>
  <c r="AR57" i="1"/>
  <c r="BE57" i="1" s="1"/>
  <c r="AM57" i="1"/>
  <c r="AK57" i="1"/>
  <c r="AC57" i="1"/>
  <c r="AB57" i="1"/>
  <c r="AA57" i="1"/>
  <c r="T57" i="1"/>
  <c r="R57" i="1"/>
  <c r="CK56" i="1"/>
  <c r="CJ56" i="1"/>
  <c r="CI56" i="1"/>
  <c r="CH56" i="1"/>
  <c r="BM56" i="1"/>
  <c r="BL56" i="1"/>
  <c r="BK56" i="1"/>
  <c r="BJ56" i="1"/>
  <c r="BN56" i="1" s="1"/>
  <c r="BO56" i="1" s="1"/>
  <c r="BI56" i="1"/>
  <c r="BH56" i="1"/>
  <c r="BE56" i="1"/>
  <c r="BD56" i="1"/>
  <c r="BA56" i="1"/>
  <c r="BC56" i="1" s="1"/>
  <c r="AZ56" i="1"/>
  <c r="AX56" i="1"/>
  <c r="AR56" i="1"/>
  <c r="AM56" i="1"/>
  <c r="AL56" i="1"/>
  <c r="AK56" i="1"/>
  <c r="N56" i="1" s="1"/>
  <c r="AC56" i="1"/>
  <c r="AB56" i="1"/>
  <c r="AA56" i="1" s="1"/>
  <c r="W56" i="1"/>
  <c r="T56" i="1"/>
  <c r="R56" i="1"/>
  <c r="O56" i="1"/>
  <c r="CK55" i="1"/>
  <c r="CJ55" i="1"/>
  <c r="CH55" i="1"/>
  <c r="BM55" i="1"/>
  <c r="BL55" i="1"/>
  <c r="BH55" i="1"/>
  <c r="BE55" i="1"/>
  <c r="BD55" i="1"/>
  <c r="AX55" i="1"/>
  <c r="AR55" i="1"/>
  <c r="AM55" i="1"/>
  <c r="AK55" i="1" s="1"/>
  <c r="AL55" i="1" s="1"/>
  <c r="AC55" i="1"/>
  <c r="AA55" i="1" s="1"/>
  <c r="AB55" i="1"/>
  <c r="T55" i="1"/>
  <c r="N55" i="1"/>
  <c r="BA55" i="1" s="1"/>
  <c r="M55" i="1"/>
  <c r="L55" i="1" s="1"/>
  <c r="CK54" i="1"/>
  <c r="CJ54" i="1"/>
  <c r="CH54" i="1"/>
  <c r="BM54" i="1"/>
  <c r="BL54" i="1"/>
  <c r="BJ54" i="1"/>
  <c r="BN54" i="1" s="1"/>
  <c r="BO54" i="1" s="1"/>
  <c r="BH54" i="1"/>
  <c r="BK54" i="1" s="1"/>
  <c r="BE54" i="1"/>
  <c r="BD54" i="1"/>
  <c r="AX54" i="1"/>
  <c r="AR54" i="1"/>
  <c r="AM54" i="1"/>
  <c r="AK54" i="1" s="1"/>
  <c r="AC54" i="1"/>
  <c r="AB54" i="1"/>
  <c r="AA54" i="1" s="1"/>
  <c r="T54" i="1"/>
  <c r="CK53" i="1"/>
  <c r="CJ53" i="1"/>
  <c r="CH53" i="1"/>
  <c r="BM53" i="1"/>
  <c r="BL53" i="1"/>
  <c r="BH53" i="1"/>
  <c r="BD53" i="1"/>
  <c r="AX53" i="1"/>
  <c r="AR53" i="1"/>
  <c r="BE53" i="1" s="1"/>
  <c r="AM53" i="1"/>
  <c r="AK53" i="1"/>
  <c r="AC53" i="1"/>
  <c r="AB53" i="1"/>
  <c r="AA53" i="1"/>
  <c r="T53" i="1"/>
  <c r="R53" i="1"/>
  <c r="CK52" i="1"/>
  <c r="CJ52" i="1"/>
  <c r="CI52" i="1" s="1"/>
  <c r="AZ52" i="1" s="1"/>
  <c r="CH52" i="1"/>
  <c r="BN52" i="1"/>
  <c r="BO52" i="1" s="1"/>
  <c r="BM52" i="1"/>
  <c r="BL52" i="1"/>
  <c r="BK52" i="1"/>
  <c r="BJ52" i="1"/>
  <c r="BI52" i="1"/>
  <c r="BH52" i="1"/>
  <c r="BD52" i="1"/>
  <c r="BA52" i="1"/>
  <c r="AX52" i="1"/>
  <c r="AR52" i="1"/>
  <c r="BE52" i="1" s="1"/>
  <c r="AM52" i="1"/>
  <c r="AL52" i="1"/>
  <c r="AK52" i="1"/>
  <c r="N52" i="1" s="1"/>
  <c r="AC52" i="1"/>
  <c r="AB52" i="1"/>
  <c r="AA52" i="1" s="1"/>
  <c r="W52" i="1"/>
  <c r="T52" i="1"/>
  <c r="R52" i="1"/>
  <c r="O52" i="1"/>
  <c r="CK51" i="1"/>
  <c r="CJ51" i="1"/>
  <c r="CH51" i="1"/>
  <c r="BM51" i="1"/>
  <c r="BL51" i="1"/>
  <c r="BH51" i="1"/>
  <c r="BE51" i="1"/>
  <c r="BD51" i="1"/>
  <c r="AX51" i="1"/>
  <c r="AR51" i="1"/>
  <c r="AM51" i="1"/>
  <c r="AK51" i="1" s="1"/>
  <c r="AL51" i="1" s="1"/>
  <c r="AC51" i="1"/>
  <c r="AB51" i="1"/>
  <c r="AA51" i="1" s="1"/>
  <c r="T51" i="1"/>
  <c r="N51" i="1"/>
  <c r="BA51" i="1" s="1"/>
  <c r="M51" i="1"/>
  <c r="L51" i="1" s="1"/>
  <c r="CK50" i="1"/>
  <c r="CJ50" i="1"/>
  <c r="CH50" i="1"/>
  <c r="BM50" i="1"/>
  <c r="BL50" i="1"/>
  <c r="BJ50" i="1"/>
  <c r="BN50" i="1" s="1"/>
  <c r="BO50" i="1" s="1"/>
  <c r="BH50" i="1"/>
  <c r="BK50" i="1" s="1"/>
  <c r="BE50" i="1"/>
  <c r="BD50" i="1"/>
  <c r="AX50" i="1"/>
  <c r="AR50" i="1"/>
  <c r="AM50" i="1"/>
  <c r="AK50" i="1" s="1"/>
  <c r="AC50" i="1"/>
  <c r="AB50" i="1"/>
  <c r="AA50" i="1" s="1"/>
  <c r="T50" i="1"/>
  <c r="CK49" i="1"/>
  <c r="CJ49" i="1"/>
  <c r="CH49" i="1"/>
  <c r="BM49" i="1"/>
  <c r="BL49" i="1"/>
  <c r="BH49" i="1"/>
  <c r="BD49" i="1"/>
  <c r="BA49" i="1"/>
  <c r="AX49" i="1"/>
  <c r="AR49" i="1"/>
  <c r="BE49" i="1" s="1"/>
  <c r="AM49" i="1"/>
  <c r="AK49" i="1"/>
  <c r="AC49" i="1"/>
  <c r="AB49" i="1"/>
  <c r="AA49" i="1"/>
  <c r="T49" i="1"/>
  <c r="R49" i="1"/>
  <c r="N49" i="1"/>
  <c r="CK48" i="1"/>
  <c r="W48" i="1" s="1"/>
  <c r="CJ48" i="1"/>
  <c r="CI48" i="1"/>
  <c r="CH48" i="1"/>
  <c r="BN48" i="1"/>
  <c r="BO48" i="1" s="1"/>
  <c r="BM48" i="1"/>
  <c r="BL48" i="1"/>
  <c r="BK48" i="1"/>
  <c r="BJ48" i="1"/>
  <c r="BI48" i="1"/>
  <c r="BH48" i="1"/>
  <c r="BD48" i="1"/>
  <c r="BB48" i="1"/>
  <c r="BA48" i="1"/>
  <c r="AZ48" i="1"/>
  <c r="AX48" i="1"/>
  <c r="AR48" i="1"/>
  <c r="BE48" i="1" s="1"/>
  <c r="AM48" i="1"/>
  <c r="AL48" i="1"/>
  <c r="AK48" i="1"/>
  <c r="M48" i="1" s="1"/>
  <c r="L48" i="1" s="1"/>
  <c r="AC48" i="1"/>
  <c r="AB48" i="1"/>
  <c r="AA48" i="1" s="1"/>
  <c r="T48" i="1"/>
  <c r="R48" i="1"/>
  <c r="O48" i="1"/>
  <c r="N48" i="1"/>
  <c r="CK47" i="1"/>
  <c r="CJ47" i="1"/>
  <c r="CH47" i="1"/>
  <c r="CI47" i="1" s="1"/>
  <c r="AZ47" i="1" s="1"/>
  <c r="BM47" i="1"/>
  <c r="BL47" i="1"/>
  <c r="BJ47" i="1"/>
  <c r="BN47" i="1" s="1"/>
  <c r="BO47" i="1" s="1"/>
  <c r="BH47" i="1"/>
  <c r="BK47" i="1" s="1"/>
  <c r="BD47" i="1"/>
  <c r="AX47" i="1"/>
  <c r="BB47" i="1" s="1"/>
  <c r="AR47" i="1"/>
  <c r="BE47" i="1" s="1"/>
  <c r="AM47" i="1"/>
  <c r="AK47" i="1" s="1"/>
  <c r="AL47" i="1" s="1"/>
  <c r="AC47" i="1"/>
  <c r="AB47" i="1"/>
  <c r="AA47" i="1" s="1"/>
  <c r="W47" i="1"/>
  <c r="X47" i="1" s="1"/>
  <c r="Y47" i="1" s="1"/>
  <c r="T47" i="1"/>
  <c r="R47" i="1"/>
  <c r="O47" i="1"/>
  <c r="N47" i="1"/>
  <c r="BA47" i="1" s="1"/>
  <c r="M47" i="1"/>
  <c r="L47" i="1" s="1"/>
  <c r="AE47" i="1" s="1"/>
  <c r="CK46" i="1"/>
  <c r="CJ46" i="1"/>
  <c r="CH46" i="1"/>
  <c r="BN46" i="1"/>
  <c r="BO46" i="1" s="1"/>
  <c r="BM46" i="1"/>
  <c r="BL46" i="1"/>
  <c r="BJ46" i="1"/>
  <c r="BH46" i="1"/>
  <c r="BE46" i="1"/>
  <c r="BD46" i="1"/>
  <c r="AX46" i="1"/>
  <c r="AR46" i="1"/>
  <c r="AM46" i="1"/>
  <c r="AK46" i="1" s="1"/>
  <c r="AC46" i="1"/>
  <c r="AB46" i="1"/>
  <c r="T46" i="1"/>
  <c r="CK45" i="1"/>
  <c r="CJ45" i="1"/>
  <c r="CH45" i="1"/>
  <c r="BM45" i="1"/>
  <c r="BL45" i="1"/>
  <c r="BH45" i="1"/>
  <c r="BD45" i="1"/>
  <c r="BA45" i="1"/>
  <c r="AX45" i="1"/>
  <c r="AR45" i="1"/>
  <c r="BE45" i="1" s="1"/>
  <c r="AM45" i="1"/>
  <c r="AL45" i="1"/>
  <c r="AK45" i="1"/>
  <c r="AC45" i="1"/>
  <c r="AB45" i="1"/>
  <c r="AA45" i="1" s="1"/>
  <c r="T45" i="1"/>
  <c r="R45" i="1"/>
  <c r="N45" i="1"/>
  <c r="CK44" i="1"/>
  <c r="CJ44" i="1"/>
  <c r="CI44" i="1"/>
  <c r="AZ44" i="1" s="1"/>
  <c r="CH44" i="1"/>
  <c r="W44" i="1" s="1"/>
  <c r="BM44" i="1"/>
  <c r="BL44" i="1"/>
  <c r="BH44" i="1"/>
  <c r="BD44" i="1"/>
  <c r="AX44" i="1"/>
  <c r="BB44" i="1" s="1"/>
  <c r="AR44" i="1"/>
  <c r="BE44" i="1" s="1"/>
  <c r="AM44" i="1"/>
  <c r="AL44" i="1"/>
  <c r="AK44" i="1"/>
  <c r="M44" i="1" s="1"/>
  <c r="L44" i="1" s="1"/>
  <c r="AC44" i="1"/>
  <c r="AB44" i="1"/>
  <c r="AA44" i="1" s="1"/>
  <c r="T44" i="1"/>
  <c r="R44" i="1"/>
  <c r="O44" i="1"/>
  <c r="N44" i="1"/>
  <c r="BA44" i="1" s="1"/>
  <c r="BC44" i="1" s="1"/>
  <c r="CK43" i="1"/>
  <c r="CJ43" i="1"/>
  <c r="CH43" i="1"/>
  <c r="BM43" i="1"/>
  <c r="BL43" i="1"/>
  <c r="BH43" i="1"/>
  <c r="BE43" i="1"/>
  <c r="BD43" i="1"/>
  <c r="AX43" i="1"/>
  <c r="AR43" i="1"/>
  <c r="AM43" i="1"/>
  <c r="AK43" i="1" s="1"/>
  <c r="AL43" i="1"/>
  <c r="AC43" i="1"/>
  <c r="AB43" i="1"/>
  <c r="AA43" i="1" s="1"/>
  <c r="T43" i="1"/>
  <c r="R43" i="1"/>
  <c r="CK42" i="1"/>
  <c r="CJ42" i="1"/>
  <c r="CI42" i="1" s="1"/>
  <c r="AZ42" i="1" s="1"/>
  <c r="BB42" i="1" s="1"/>
  <c r="CH42" i="1"/>
  <c r="BM42" i="1"/>
  <c r="BL42" i="1"/>
  <c r="BH42" i="1"/>
  <c r="BD42" i="1"/>
  <c r="AX42" i="1"/>
  <c r="AR42" i="1"/>
  <c r="BE42" i="1" s="1"/>
  <c r="AM42" i="1"/>
  <c r="AK42" i="1"/>
  <c r="AC42" i="1"/>
  <c r="AB42" i="1"/>
  <c r="W42" i="1"/>
  <c r="T42" i="1"/>
  <c r="M42" i="1"/>
  <c r="L42" i="1"/>
  <c r="AE42" i="1" s="1"/>
  <c r="CK41" i="1"/>
  <c r="CJ41" i="1"/>
  <c r="CH41" i="1"/>
  <c r="CI41" i="1" s="1"/>
  <c r="AZ41" i="1" s="1"/>
  <c r="BB41" i="1" s="1"/>
  <c r="BM41" i="1"/>
  <c r="BL41" i="1"/>
  <c r="BJ41" i="1"/>
  <c r="BN41" i="1" s="1"/>
  <c r="BO41" i="1" s="1"/>
  <c r="BH41" i="1"/>
  <c r="BK41" i="1" s="1"/>
  <c r="BE41" i="1"/>
  <c r="BD41" i="1"/>
  <c r="AX41" i="1"/>
  <c r="AR41" i="1"/>
  <c r="AM41" i="1"/>
  <c r="AK41" i="1"/>
  <c r="R41" i="1" s="1"/>
  <c r="AC41" i="1"/>
  <c r="AB41" i="1"/>
  <c r="AA41" i="1"/>
  <c r="T41" i="1"/>
  <c r="CK40" i="1"/>
  <c r="CJ40" i="1"/>
  <c r="CH40" i="1"/>
  <c r="BM40" i="1"/>
  <c r="BL40" i="1"/>
  <c r="BH40" i="1"/>
  <c r="BI40" i="1" s="1"/>
  <c r="BD40" i="1"/>
  <c r="BA40" i="1"/>
  <c r="AX40" i="1"/>
  <c r="AR40" i="1"/>
  <c r="BE40" i="1" s="1"/>
  <c r="AM40" i="1"/>
  <c r="AK40" i="1"/>
  <c r="O40" i="1" s="1"/>
  <c r="AC40" i="1"/>
  <c r="AB40" i="1"/>
  <c r="AA40" i="1"/>
  <c r="T40" i="1"/>
  <c r="N40" i="1"/>
  <c r="CK39" i="1"/>
  <c r="CJ39" i="1"/>
  <c r="CH39" i="1"/>
  <c r="W39" i="1" s="1"/>
  <c r="BN39" i="1"/>
  <c r="BO39" i="1" s="1"/>
  <c r="BM39" i="1"/>
  <c r="BL39" i="1"/>
  <c r="BK39" i="1"/>
  <c r="BI39" i="1"/>
  <c r="BH39" i="1"/>
  <c r="BJ39" i="1" s="1"/>
  <c r="BD39" i="1"/>
  <c r="BA39" i="1"/>
  <c r="AX39" i="1"/>
  <c r="AR39" i="1"/>
  <c r="BE39" i="1" s="1"/>
  <c r="AM39" i="1"/>
  <c r="AL39" i="1"/>
  <c r="AK39" i="1"/>
  <c r="M39" i="1" s="1"/>
  <c r="L39" i="1" s="1"/>
  <c r="AC39" i="1"/>
  <c r="AB39" i="1"/>
  <c r="AA39" i="1" s="1"/>
  <c r="T39" i="1"/>
  <c r="R39" i="1"/>
  <c r="O39" i="1"/>
  <c r="N39" i="1"/>
  <c r="CK38" i="1"/>
  <c r="CJ38" i="1"/>
  <c r="CI38" i="1"/>
  <c r="CH38" i="1"/>
  <c r="BO38" i="1"/>
  <c r="BN38" i="1"/>
  <c r="BM38" i="1"/>
  <c r="BL38" i="1"/>
  <c r="BJ38" i="1"/>
  <c r="BI38" i="1"/>
  <c r="BH38" i="1"/>
  <c r="BK38" i="1" s="1"/>
  <c r="BE38" i="1"/>
  <c r="BD38" i="1"/>
  <c r="AZ38" i="1"/>
  <c r="BB38" i="1" s="1"/>
  <c r="AX38" i="1"/>
  <c r="AR38" i="1"/>
  <c r="AM38" i="1"/>
  <c r="AK38" i="1" s="1"/>
  <c r="N38" i="1" s="1"/>
  <c r="BA38" i="1" s="1"/>
  <c r="BC38" i="1" s="1"/>
  <c r="AC38" i="1"/>
  <c r="AB38" i="1"/>
  <c r="W38" i="1"/>
  <c r="T38" i="1"/>
  <c r="CK37" i="1"/>
  <c r="CJ37" i="1"/>
  <c r="CH37" i="1"/>
  <c r="BM37" i="1"/>
  <c r="BL37" i="1"/>
  <c r="BH37" i="1"/>
  <c r="BE37" i="1"/>
  <c r="BD37" i="1"/>
  <c r="AX37" i="1"/>
  <c r="AR37" i="1"/>
  <c r="AM37" i="1"/>
  <c r="AK37" i="1" s="1"/>
  <c r="AC37" i="1"/>
  <c r="AA37" i="1" s="1"/>
  <c r="AB37" i="1"/>
  <c r="T37" i="1"/>
  <c r="CK36" i="1"/>
  <c r="CJ36" i="1"/>
  <c r="CH36" i="1"/>
  <c r="BM36" i="1"/>
  <c r="BL36" i="1"/>
  <c r="BH36" i="1"/>
  <c r="BI36" i="1" s="1"/>
  <c r="BD36" i="1"/>
  <c r="AX36" i="1"/>
  <c r="AR36" i="1"/>
  <c r="BE36" i="1" s="1"/>
  <c r="AM36" i="1"/>
  <c r="AK36" i="1"/>
  <c r="N36" i="1" s="1"/>
  <c r="BA36" i="1" s="1"/>
  <c r="AC36" i="1"/>
  <c r="AB36" i="1"/>
  <c r="AA36" i="1" s="1"/>
  <c r="T36" i="1"/>
  <c r="R36" i="1"/>
  <c r="CK35" i="1"/>
  <c r="CJ35" i="1"/>
  <c r="CH35" i="1"/>
  <c r="W35" i="1" s="1"/>
  <c r="BM35" i="1"/>
  <c r="BL35" i="1"/>
  <c r="BJ35" i="1"/>
  <c r="BN35" i="1" s="1"/>
  <c r="BO35" i="1" s="1"/>
  <c r="BI35" i="1"/>
  <c r="BH35" i="1"/>
  <c r="BK35" i="1" s="1"/>
  <c r="BD35" i="1"/>
  <c r="AX35" i="1"/>
  <c r="AR35" i="1"/>
  <c r="BE35" i="1" s="1"/>
  <c r="AM35" i="1"/>
  <c r="AL35" i="1"/>
  <c r="AK35" i="1"/>
  <c r="M35" i="1" s="1"/>
  <c r="L35" i="1" s="1"/>
  <c r="AC35" i="1"/>
  <c r="AB35" i="1"/>
  <c r="AA35" i="1" s="1"/>
  <c r="T35" i="1"/>
  <c r="R35" i="1"/>
  <c r="O35" i="1"/>
  <c r="N35" i="1"/>
  <c r="BA35" i="1" s="1"/>
  <c r="CK34" i="1"/>
  <c r="CJ34" i="1"/>
  <c r="CI34" i="1" s="1"/>
  <c r="AZ34" i="1" s="1"/>
  <c r="BB34" i="1" s="1"/>
  <c r="CH34" i="1"/>
  <c r="BM34" i="1"/>
  <c r="BL34" i="1"/>
  <c r="BI34" i="1"/>
  <c r="BH34" i="1"/>
  <c r="BK34" i="1" s="1"/>
  <c r="BE34" i="1"/>
  <c r="BD34" i="1"/>
  <c r="AX34" i="1"/>
  <c r="AR34" i="1"/>
  <c r="AM34" i="1"/>
  <c r="AK34" i="1" s="1"/>
  <c r="R34" i="1" s="1"/>
  <c r="AC34" i="1"/>
  <c r="AB34" i="1"/>
  <c r="AA34" i="1" s="1"/>
  <c r="W34" i="1"/>
  <c r="T34" i="1"/>
  <c r="M34" i="1"/>
  <c r="L34" i="1" s="1"/>
  <c r="CK33" i="1"/>
  <c r="CJ33" i="1"/>
  <c r="CH33" i="1"/>
  <c r="CI33" i="1" s="1"/>
  <c r="AZ33" i="1" s="1"/>
  <c r="BB33" i="1" s="1"/>
  <c r="BM33" i="1"/>
  <c r="BL33" i="1"/>
  <c r="BJ33" i="1"/>
  <c r="BN33" i="1" s="1"/>
  <c r="BO33" i="1" s="1"/>
  <c r="BH33" i="1"/>
  <c r="BK33" i="1" s="1"/>
  <c r="BE33" i="1"/>
  <c r="BD33" i="1"/>
  <c r="AX33" i="1"/>
  <c r="AR33" i="1"/>
  <c r="AM33" i="1"/>
  <c r="AL33" i="1"/>
  <c r="AK33" i="1"/>
  <c r="M33" i="1" s="1"/>
  <c r="L33" i="1" s="1"/>
  <c r="AC33" i="1"/>
  <c r="AB33" i="1"/>
  <c r="AA33" i="1"/>
  <c r="W33" i="1"/>
  <c r="T33" i="1"/>
  <c r="R33" i="1"/>
  <c r="N33" i="1"/>
  <c r="BA33" i="1" s="1"/>
  <c r="CK32" i="1"/>
  <c r="CJ32" i="1"/>
  <c r="CH32" i="1"/>
  <c r="BM32" i="1"/>
  <c r="BL32" i="1"/>
  <c r="BK32" i="1"/>
  <c r="BJ32" i="1"/>
  <c r="BN32" i="1" s="1"/>
  <c r="BO32" i="1" s="1"/>
  <c r="BH32" i="1"/>
  <c r="BI32" i="1" s="1"/>
  <c r="BE32" i="1"/>
  <c r="BD32" i="1"/>
  <c r="AX32" i="1"/>
  <c r="AR32" i="1"/>
  <c r="AM32" i="1"/>
  <c r="AK32" i="1" s="1"/>
  <c r="AC32" i="1"/>
  <c r="AB32" i="1"/>
  <c r="AA32" i="1" s="1"/>
  <c r="T32" i="1"/>
  <c r="CK31" i="1"/>
  <c r="CJ31" i="1"/>
  <c r="CI31" i="1" s="1"/>
  <c r="AZ31" i="1" s="1"/>
  <c r="CH31" i="1"/>
  <c r="BN31" i="1"/>
  <c r="BO31" i="1" s="1"/>
  <c r="BM31" i="1"/>
  <c r="BL31" i="1"/>
  <c r="BJ31" i="1"/>
  <c r="BI31" i="1"/>
  <c r="BH31" i="1"/>
  <c r="BK31" i="1" s="1"/>
  <c r="BD31" i="1"/>
  <c r="AX31" i="1"/>
  <c r="AR31" i="1"/>
  <c r="BE31" i="1" s="1"/>
  <c r="AM31" i="1"/>
  <c r="AK31" i="1"/>
  <c r="R31" i="1" s="1"/>
  <c r="AC31" i="1"/>
  <c r="AB31" i="1"/>
  <c r="AA31" i="1"/>
  <c r="W31" i="1"/>
  <c r="T31" i="1"/>
  <c r="CK30" i="1"/>
  <c r="W30" i="1" s="1"/>
  <c r="CJ30" i="1"/>
  <c r="CI30" i="1"/>
  <c r="AZ30" i="1" s="1"/>
  <c r="CH30" i="1"/>
  <c r="BM30" i="1"/>
  <c r="BL30" i="1"/>
  <c r="BK30" i="1"/>
  <c r="BI30" i="1"/>
  <c r="BH30" i="1"/>
  <c r="BJ30" i="1" s="1"/>
  <c r="BN30" i="1" s="1"/>
  <c r="BO30" i="1" s="1"/>
  <c r="BE30" i="1"/>
  <c r="BD30" i="1"/>
  <c r="AX30" i="1"/>
  <c r="BB30" i="1" s="1"/>
  <c r="AR30" i="1"/>
  <c r="AM30" i="1"/>
  <c r="AK30" i="1" s="1"/>
  <c r="AC30" i="1"/>
  <c r="AB30" i="1"/>
  <c r="AA30" i="1" s="1"/>
  <c r="T30" i="1"/>
  <c r="CK29" i="1"/>
  <c r="CJ29" i="1"/>
  <c r="CI29" i="1"/>
  <c r="AZ29" i="1" s="1"/>
  <c r="CH29" i="1"/>
  <c r="BM29" i="1"/>
  <c r="BL29" i="1"/>
  <c r="BK29" i="1"/>
  <c r="BJ29" i="1"/>
  <c r="BN29" i="1" s="1"/>
  <c r="BO29" i="1" s="1"/>
  <c r="BI29" i="1"/>
  <c r="BH29" i="1"/>
  <c r="BE29" i="1"/>
  <c r="BD29" i="1"/>
  <c r="AX29" i="1"/>
  <c r="BB29" i="1" s="1"/>
  <c r="AR29" i="1"/>
  <c r="AM29" i="1"/>
  <c r="AK29" i="1"/>
  <c r="N29" i="1" s="1"/>
  <c r="BA29" i="1" s="1"/>
  <c r="BC29" i="1" s="1"/>
  <c r="AC29" i="1"/>
  <c r="AB29" i="1"/>
  <c r="AA29" i="1"/>
  <c r="W29" i="1"/>
  <c r="T29" i="1"/>
  <c r="R29" i="1"/>
  <c r="O29" i="1"/>
  <c r="CK28" i="1"/>
  <c r="W28" i="1" s="1"/>
  <c r="CJ28" i="1"/>
  <c r="CH28" i="1"/>
  <c r="CI28" i="1" s="1"/>
  <c r="AZ28" i="1" s="1"/>
  <c r="BM28" i="1"/>
  <c r="BL28" i="1"/>
  <c r="BK28" i="1"/>
  <c r="BJ28" i="1"/>
  <c r="BN28" i="1" s="1"/>
  <c r="BO28" i="1" s="1"/>
  <c r="BH28" i="1"/>
  <c r="BI28" i="1" s="1"/>
  <c r="BE28" i="1"/>
  <c r="BD28" i="1"/>
  <c r="AX28" i="1"/>
  <c r="BB28" i="1" s="1"/>
  <c r="AR28" i="1"/>
  <c r="AM28" i="1"/>
  <c r="AK28" i="1" s="1"/>
  <c r="AC28" i="1"/>
  <c r="AA28" i="1" s="1"/>
  <c r="AB28" i="1"/>
  <c r="T28" i="1"/>
  <c r="CK27" i="1"/>
  <c r="CJ27" i="1"/>
  <c r="CH27" i="1"/>
  <c r="CI27" i="1" s="1"/>
  <c r="AZ27" i="1" s="1"/>
  <c r="BM27" i="1"/>
  <c r="BL27" i="1"/>
  <c r="BH27" i="1"/>
  <c r="BK27" i="1" s="1"/>
  <c r="BD27" i="1"/>
  <c r="AX27" i="1"/>
  <c r="AR27" i="1"/>
  <c r="BE27" i="1" s="1"/>
  <c r="AM27" i="1"/>
  <c r="AK27" i="1"/>
  <c r="R27" i="1" s="1"/>
  <c r="AC27" i="1"/>
  <c r="AB27" i="1"/>
  <c r="AA27" i="1"/>
  <c r="T27" i="1"/>
  <c r="CK26" i="1"/>
  <c r="W26" i="1" s="1"/>
  <c r="CJ26" i="1"/>
  <c r="CI26" i="1"/>
  <c r="AZ26" i="1" s="1"/>
  <c r="CH26" i="1"/>
  <c r="BN26" i="1"/>
  <c r="BO26" i="1" s="1"/>
  <c r="BM26" i="1"/>
  <c r="BL26" i="1"/>
  <c r="BK26" i="1"/>
  <c r="BJ26" i="1"/>
  <c r="BI26" i="1"/>
  <c r="BH26" i="1"/>
  <c r="BE26" i="1"/>
  <c r="BD26" i="1"/>
  <c r="AX26" i="1"/>
  <c r="AR26" i="1"/>
  <c r="AM26" i="1"/>
  <c r="AK26" i="1" s="1"/>
  <c r="AC26" i="1"/>
  <c r="AB26" i="1"/>
  <c r="AA26" i="1" s="1"/>
  <c r="T26" i="1"/>
  <c r="CK25" i="1"/>
  <c r="CJ25" i="1"/>
  <c r="CI25" i="1"/>
  <c r="AZ25" i="1" s="1"/>
  <c r="CH25" i="1"/>
  <c r="BM25" i="1"/>
  <c r="BL25" i="1"/>
  <c r="BJ25" i="1"/>
  <c r="BN25" i="1" s="1"/>
  <c r="BO25" i="1" s="1"/>
  <c r="BI25" i="1"/>
  <c r="BH25" i="1"/>
  <c r="BK25" i="1" s="1"/>
  <c r="BD25" i="1"/>
  <c r="AX25" i="1"/>
  <c r="BB25" i="1" s="1"/>
  <c r="AR25" i="1"/>
  <c r="BE25" i="1" s="1"/>
  <c r="AM25" i="1"/>
  <c r="AK25" i="1"/>
  <c r="N25" i="1" s="1"/>
  <c r="BA25" i="1" s="1"/>
  <c r="BC25" i="1" s="1"/>
  <c r="AC25" i="1"/>
  <c r="AB25" i="1"/>
  <c r="AA25" i="1"/>
  <c r="W25" i="1"/>
  <c r="T25" i="1"/>
  <c r="R25" i="1"/>
  <c r="O25" i="1"/>
  <c r="CK24" i="1"/>
  <c r="CJ24" i="1"/>
  <c r="CH24" i="1"/>
  <c r="CI24" i="1" s="1"/>
  <c r="AZ24" i="1" s="1"/>
  <c r="BB24" i="1" s="1"/>
  <c r="BM24" i="1"/>
  <c r="BL24" i="1"/>
  <c r="BK24" i="1"/>
  <c r="BJ24" i="1"/>
  <c r="BN24" i="1" s="1"/>
  <c r="BO24" i="1" s="1"/>
  <c r="BH24" i="1"/>
  <c r="BI24" i="1" s="1"/>
  <c r="BE24" i="1"/>
  <c r="BD24" i="1"/>
  <c r="AX24" i="1"/>
  <c r="AR24" i="1"/>
  <c r="AM24" i="1"/>
  <c r="AK24" i="1" s="1"/>
  <c r="AC24" i="1"/>
  <c r="AA24" i="1" s="1"/>
  <c r="AB24" i="1"/>
  <c r="T24" i="1"/>
  <c r="CK23" i="1"/>
  <c r="CJ23" i="1"/>
  <c r="CH23" i="1"/>
  <c r="CI23" i="1" s="1"/>
  <c r="AZ23" i="1" s="1"/>
  <c r="BM23" i="1"/>
  <c r="BL23" i="1"/>
  <c r="BH23" i="1"/>
  <c r="BK23" i="1" s="1"/>
  <c r="BD23" i="1"/>
  <c r="AX23" i="1"/>
  <c r="BB23" i="1" s="1"/>
  <c r="AR23" i="1"/>
  <c r="BE23" i="1" s="1"/>
  <c r="AM23" i="1"/>
  <c r="AK23" i="1"/>
  <c r="R23" i="1" s="1"/>
  <c r="AC23" i="1"/>
  <c r="AB23" i="1"/>
  <c r="AA23" i="1"/>
  <c r="T23" i="1"/>
  <c r="CK22" i="1"/>
  <c r="CJ22" i="1"/>
  <c r="CH22" i="1"/>
  <c r="CI22" i="1" s="1"/>
  <c r="AZ22" i="1" s="1"/>
  <c r="BB22" i="1" s="1"/>
  <c r="BN22" i="1"/>
  <c r="BO22" i="1" s="1"/>
  <c r="BM22" i="1"/>
  <c r="BL22" i="1"/>
  <c r="BK22" i="1"/>
  <c r="BJ22" i="1"/>
  <c r="BH22" i="1"/>
  <c r="BI22" i="1" s="1"/>
  <c r="BE22" i="1"/>
  <c r="BD22" i="1"/>
  <c r="AX22" i="1"/>
  <c r="AR22" i="1"/>
  <c r="AM22" i="1"/>
  <c r="AK22" i="1" s="1"/>
  <c r="AC22" i="1"/>
  <c r="AB22" i="1"/>
  <c r="AA22" i="1" s="1"/>
  <c r="T22" i="1"/>
  <c r="CK21" i="1"/>
  <c r="CJ21" i="1"/>
  <c r="CI21" i="1"/>
  <c r="AZ21" i="1" s="1"/>
  <c r="CH21" i="1"/>
  <c r="BM21" i="1"/>
  <c r="BL21" i="1"/>
  <c r="BI21" i="1"/>
  <c r="BH21" i="1"/>
  <c r="BK21" i="1" s="1"/>
  <c r="BD21" i="1"/>
  <c r="AX21" i="1"/>
  <c r="BB21" i="1" s="1"/>
  <c r="AR21" i="1"/>
  <c r="BE21" i="1" s="1"/>
  <c r="AM21" i="1"/>
  <c r="AK21" i="1"/>
  <c r="N21" i="1" s="1"/>
  <c r="BA21" i="1" s="1"/>
  <c r="BC21" i="1" s="1"/>
  <c r="AC21" i="1"/>
  <c r="AB21" i="1"/>
  <c r="AA21" i="1"/>
  <c r="W21" i="1"/>
  <c r="T21" i="1"/>
  <c r="R21" i="1"/>
  <c r="O21" i="1"/>
  <c r="CK20" i="1"/>
  <c r="CJ20" i="1"/>
  <c r="CH20" i="1"/>
  <c r="CI20" i="1" s="1"/>
  <c r="AZ20" i="1" s="1"/>
  <c r="BB20" i="1" s="1"/>
  <c r="BM20" i="1"/>
  <c r="BL20" i="1"/>
  <c r="BK20" i="1"/>
  <c r="BJ20" i="1"/>
  <c r="BN20" i="1" s="1"/>
  <c r="BO20" i="1" s="1"/>
  <c r="BH20" i="1"/>
  <c r="BI20" i="1" s="1"/>
  <c r="BE20" i="1"/>
  <c r="BD20" i="1"/>
  <c r="AX20" i="1"/>
  <c r="AR20" i="1"/>
  <c r="AM20" i="1"/>
  <c r="AK20" i="1" s="1"/>
  <c r="AC20" i="1"/>
  <c r="AB20" i="1"/>
  <c r="AA20" i="1" s="1"/>
  <c r="T20" i="1"/>
  <c r="CK19" i="1"/>
  <c r="CJ19" i="1"/>
  <c r="CH19" i="1"/>
  <c r="CI19" i="1" s="1"/>
  <c r="AZ19" i="1" s="1"/>
  <c r="BM19" i="1"/>
  <c r="BL19" i="1"/>
  <c r="BH19" i="1"/>
  <c r="BK19" i="1" s="1"/>
  <c r="BD19" i="1"/>
  <c r="AX19" i="1"/>
  <c r="AR19" i="1"/>
  <c r="BE19" i="1" s="1"/>
  <c r="AM19" i="1"/>
  <c r="AK19" i="1"/>
  <c r="R19" i="1" s="1"/>
  <c r="AC19" i="1"/>
  <c r="AB19" i="1"/>
  <c r="AA19" i="1"/>
  <c r="T19" i="1"/>
  <c r="CK18" i="1"/>
  <c r="CJ18" i="1"/>
  <c r="CH18" i="1"/>
  <c r="CI18" i="1" s="1"/>
  <c r="AZ18" i="1" s="1"/>
  <c r="BB18" i="1" s="1"/>
  <c r="BN18" i="1"/>
  <c r="BO18" i="1" s="1"/>
  <c r="BM18" i="1"/>
  <c r="BL18" i="1"/>
  <c r="BK18" i="1"/>
  <c r="BJ18" i="1"/>
  <c r="BH18" i="1"/>
  <c r="BI18" i="1" s="1"/>
  <c r="BE18" i="1"/>
  <c r="BD18" i="1"/>
  <c r="AX18" i="1"/>
  <c r="AR18" i="1"/>
  <c r="AM18" i="1"/>
  <c r="AK18" i="1" s="1"/>
  <c r="AC18" i="1"/>
  <c r="AB18" i="1"/>
  <c r="AA18" i="1" s="1"/>
  <c r="T18" i="1"/>
  <c r="CK17" i="1"/>
  <c r="CJ17" i="1"/>
  <c r="CI17" i="1"/>
  <c r="AZ17" i="1" s="1"/>
  <c r="CH17" i="1"/>
  <c r="BM17" i="1"/>
  <c r="BL17" i="1"/>
  <c r="BI17" i="1"/>
  <c r="BH17" i="1"/>
  <c r="BK17" i="1" s="1"/>
  <c r="BD17" i="1"/>
  <c r="AX17" i="1"/>
  <c r="AR17" i="1"/>
  <c r="BE17" i="1" s="1"/>
  <c r="AM17" i="1"/>
  <c r="AK17" i="1"/>
  <c r="M17" i="1" s="1"/>
  <c r="L17" i="1" s="1"/>
  <c r="AC17" i="1"/>
  <c r="AB17" i="1"/>
  <c r="AA17" i="1"/>
  <c r="W17" i="1"/>
  <c r="T17" i="1"/>
  <c r="R17" i="1"/>
  <c r="O17" i="1"/>
  <c r="N17" i="1"/>
  <c r="BA17" i="1" s="1"/>
  <c r="BB17" i="1" l="1"/>
  <c r="BB26" i="1"/>
  <c r="AL28" i="1"/>
  <c r="R28" i="1"/>
  <c r="O28" i="1"/>
  <c r="N28" i="1"/>
  <c r="BA28" i="1" s="1"/>
  <c r="BC28" i="1" s="1"/>
  <c r="M28" i="1"/>
  <c r="L28" i="1" s="1"/>
  <c r="X28" i="1" s="1"/>
  <c r="Y28" i="1" s="1"/>
  <c r="BC33" i="1"/>
  <c r="O22" i="1"/>
  <c r="N22" i="1"/>
  <c r="BA22" i="1" s="1"/>
  <c r="BC22" i="1" s="1"/>
  <c r="M22" i="1"/>
  <c r="L22" i="1" s="1"/>
  <c r="AL22" i="1"/>
  <c r="R22" i="1"/>
  <c r="AL24" i="1"/>
  <c r="R24" i="1"/>
  <c r="O24" i="1"/>
  <c r="M24" i="1"/>
  <c r="L24" i="1" s="1"/>
  <c r="N24" i="1"/>
  <c r="BA24" i="1" s="1"/>
  <c r="BC24" i="1" s="1"/>
  <c r="O26" i="1"/>
  <c r="N26" i="1"/>
  <c r="BA26" i="1" s="1"/>
  <c r="BC26" i="1" s="1"/>
  <c r="M26" i="1"/>
  <c r="L26" i="1" s="1"/>
  <c r="AL26" i="1"/>
  <c r="R26" i="1"/>
  <c r="O30" i="1"/>
  <c r="N30" i="1"/>
  <c r="BA30" i="1" s="1"/>
  <c r="BC30" i="1" s="1"/>
  <c r="M30" i="1"/>
  <c r="L30" i="1" s="1"/>
  <c r="AL30" i="1"/>
  <c r="R30" i="1"/>
  <c r="BB19" i="1"/>
  <c r="AE39" i="1"/>
  <c r="X35" i="1"/>
  <c r="Y35" i="1" s="1"/>
  <c r="AF35" i="1" s="1"/>
  <c r="AF26" i="1"/>
  <c r="O32" i="1"/>
  <c r="N32" i="1"/>
  <c r="BA32" i="1" s="1"/>
  <c r="M32" i="1"/>
  <c r="L32" i="1" s="1"/>
  <c r="AL32" i="1"/>
  <c r="R32" i="1"/>
  <c r="AE33" i="1"/>
  <c r="AE35" i="1"/>
  <c r="O37" i="1"/>
  <c r="AL37" i="1"/>
  <c r="R37" i="1"/>
  <c r="N37" i="1"/>
  <c r="BA37" i="1" s="1"/>
  <c r="BC37" i="1" s="1"/>
  <c r="M37" i="1"/>
  <c r="L37" i="1" s="1"/>
  <c r="BC36" i="1"/>
  <c r="X39" i="1"/>
  <c r="Y39" i="1" s="1"/>
  <c r="U39" i="1" s="1"/>
  <c r="S39" i="1" s="1"/>
  <c r="V39" i="1" s="1"/>
  <c r="P39" i="1" s="1"/>
  <c r="Q39" i="1" s="1"/>
  <c r="BC17" i="1"/>
  <c r="AE17" i="1"/>
  <c r="O18" i="1"/>
  <c r="N18" i="1"/>
  <c r="BA18" i="1" s="1"/>
  <c r="BC18" i="1" s="1"/>
  <c r="M18" i="1"/>
  <c r="L18" i="1" s="1"/>
  <c r="AL18" i="1"/>
  <c r="R18" i="1"/>
  <c r="AL20" i="1"/>
  <c r="M20" i="1"/>
  <c r="L20" i="1" s="1"/>
  <c r="R20" i="1"/>
  <c r="O20" i="1"/>
  <c r="N20" i="1"/>
  <c r="BA20" i="1" s="1"/>
  <c r="BC20" i="1" s="1"/>
  <c r="X26" i="1"/>
  <c r="Y26" i="1" s="1"/>
  <c r="BB27" i="1"/>
  <c r="BB31" i="1"/>
  <c r="AE34" i="1"/>
  <c r="U34" i="1"/>
  <c r="S34" i="1" s="1"/>
  <c r="V34" i="1" s="1"/>
  <c r="P34" i="1" s="1"/>
  <c r="Q34" i="1" s="1"/>
  <c r="X34" i="1"/>
  <c r="Y34" i="1" s="1"/>
  <c r="CI37" i="1"/>
  <c r="AZ37" i="1" s="1"/>
  <c r="BB37" i="1" s="1"/>
  <c r="W37" i="1"/>
  <c r="AE48" i="1"/>
  <c r="X17" i="1"/>
  <c r="Y17" i="1" s="1"/>
  <c r="BJ17" i="1"/>
  <c r="BN17" i="1" s="1"/>
  <c r="BO17" i="1" s="1"/>
  <c r="AL19" i="1"/>
  <c r="BJ21" i="1"/>
  <c r="BN21" i="1" s="1"/>
  <c r="BO21" i="1" s="1"/>
  <c r="AL23" i="1"/>
  <c r="AL27" i="1"/>
  <c r="X29" i="1"/>
  <c r="Y29" i="1" s="1"/>
  <c r="AF29" i="1" s="1"/>
  <c r="AL31" i="1"/>
  <c r="O33" i="1"/>
  <c r="X33" i="1"/>
  <c r="Y33" i="1" s="1"/>
  <c r="U33" i="1" s="1"/>
  <c r="S33" i="1" s="1"/>
  <c r="V33" i="1" s="1"/>
  <c r="P33" i="1" s="1"/>
  <c r="Q33" i="1" s="1"/>
  <c r="N34" i="1"/>
  <c r="BA34" i="1" s="1"/>
  <c r="BC34" i="1" s="1"/>
  <c r="CI35" i="1"/>
  <c r="AZ35" i="1" s="1"/>
  <c r="BB35" i="1" s="1"/>
  <c r="BJ36" i="1"/>
  <c r="BN36" i="1" s="1"/>
  <c r="BO36" i="1" s="1"/>
  <c r="CI39" i="1"/>
  <c r="AZ39" i="1" s="1"/>
  <c r="BC39" i="1" s="1"/>
  <c r="BJ40" i="1"/>
  <c r="BN40" i="1" s="1"/>
  <c r="BO40" i="1" s="1"/>
  <c r="BK42" i="1"/>
  <c r="BJ42" i="1"/>
  <c r="BN42" i="1" s="1"/>
  <c r="BO42" i="1" s="1"/>
  <c r="O43" i="1"/>
  <c r="N43" i="1"/>
  <c r="BA43" i="1" s="1"/>
  <c r="BC43" i="1" s="1"/>
  <c r="M43" i="1"/>
  <c r="L43" i="1" s="1"/>
  <c r="W43" i="1"/>
  <c r="CI43" i="1"/>
  <c r="AZ43" i="1" s="1"/>
  <c r="BB43" i="1" s="1"/>
  <c r="BK44" i="1"/>
  <c r="BJ44" i="1"/>
  <c r="BN44" i="1" s="1"/>
  <c r="BO44" i="1" s="1"/>
  <c r="BI44" i="1"/>
  <c r="R54" i="1"/>
  <c r="O54" i="1"/>
  <c r="N54" i="1"/>
  <c r="BA54" i="1" s="1"/>
  <c r="AL54" i="1"/>
  <c r="M54" i="1"/>
  <c r="L54" i="1" s="1"/>
  <c r="AF44" i="1"/>
  <c r="M19" i="1"/>
  <c r="L19" i="1" s="1"/>
  <c r="W20" i="1"/>
  <c r="M23" i="1"/>
  <c r="L23" i="1" s="1"/>
  <c r="W24" i="1"/>
  <c r="M27" i="1"/>
  <c r="L27" i="1" s="1"/>
  <c r="M31" i="1"/>
  <c r="L31" i="1" s="1"/>
  <c r="X31" i="1" s="1"/>
  <c r="Y31" i="1" s="1"/>
  <c r="O34" i="1"/>
  <c r="AL34" i="1"/>
  <c r="BK36" i="1"/>
  <c r="AL38" i="1"/>
  <c r="AF39" i="1"/>
  <c r="BK40" i="1"/>
  <c r="AA42" i="1"/>
  <c r="BI42" i="1"/>
  <c r="BC51" i="1"/>
  <c r="N19" i="1"/>
  <c r="BA19" i="1" s="1"/>
  <c r="BC19" i="1" s="1"/>
  <c r="N23" i="1"/>
  <c r="BA23" i="1" s="1"/>
  <c r="BC23" i="1" s="1"/>
  <c r="N27" i="1"/>
  <c r="BA27" i="1" s="1"/>
  <c r="BC27" i="1" s="1"/>
  <c r="N31" i="1"/>
  <c r="BA31" i="1" s="1"/>
  <c r="BC31" i="1" s="1"/>
  <c r="CI32" i="1"/>
  <c r="AZ32" i="1" s="1"/>
  <c r="BB32" i="1" s="1"/>
  <c r="W32" i="1"/>
  <c r="BK37" i="1"/>
  <c r="BI37" i="1"/>
  <c r="O41" i="1"/>
  <c r="N41" i="1"/>
  <c r="BA41" i="1" s="1"/>
  <c r="BC41" i="1" s="1"/>
  <c r="M41" i="1"/>
  <c r="L41" i="1" s="1"/>
  <c r="AL41" i="1"/>
  <c r="AE44" i="1"/>
  <c r="AG47" i="1"/>
  <c r="AH47" i="1" s="1"/>
  <c r="AF47" i="1"/>
  <c r="Z47" i="1"/>
  <c r="AD47" i="1" s="1"/>
  <c r="X48" i="1"/>
  <c r="Y48" i="1" s="1"/>
  <c r="U48" i="1" s="1"/>
  <c r="S48" i="1" s="1"/>
  <c r="V48" i="1" s="1"/>
  <c r="P48" i="1" s="1"/>
  <c r="Q48" i="1" s="1"/>
  <c r="W55" i="1"/>
  <c r="CI55" i="1"/>
  <c r="AZ55" i="1" s="1"/>
  <c r="BB55" i="1" s="1"/>
  <c r="O19" i="1"/>
  <c r="W19" i="1"/>
  <c r="BI19" i="1"/>
  <c r="O23" i="1"/>
  <c r="W23" i="1"/>
  <c r="BI23" i="1"/>
  <c r="O27" i="1"/>
  <c r="W27" i="1"/>
  <c r="BI27" i="1"/>
  <c r="O31" i="1"/>
  <c r="BJ34" i="1"/>
  <c r="BN34" i="1" s="1"/>
  <c r="BO34" i="1" s="1"/>
  <c r="BJ37" i="1"/>
  <c r="BN37" i="1" s="1"/>
  <c r="BO37" i="1" s="1"/>
  <c r="M38" i="1"/>
  <c r="L38" i="1" s="1"/>
  <c r="AL42" i="1"/>
  <c r="O42" i="1"/>
  <c r="N42" i="1"/>
  <c r="BA42" i="1" s="1"/>
  <c r="BC42" i="1" s="1"/>
  <c r="X44" i="1"/>
  <c r="Y44" i="1" s="1"/>
  <c r="AF48" i="1"/>
  <c r="X66" i="1"/>
  <c r="Y66" i="1" s="1"/>
  <c r="BK66" i="1"/>
  <c r="BJ66" i="1"/>
  <c r="BN66" i="1" s="1"/>
  <c r="BO66" i="1" s="1"/>
  <c r="BI66" i="1"/>
  <c r="AL17" i="1"/>
  <c r="BJ19" i="1"/>
  <c r="BN19" i="1" s="1"/>
  <c r="BO19" i="1" s="1"/>
  <c r="AL21" i="1"/>
  <c r="BJ23" i="1"/>
  <c r="BN23" i="1" s="1"/>
  <c r="BO23" i="1" s="1"/>
  <c r="AL25" i="1"/>
  <c r="BJ27" i="1"/>
  <c r="BN27" i="1" s="1"/>
  <c r="BO27" i="1" s="1"/>
  <c r="AL29" i="1"/>
  <c r="BI33" i="1"/>
  <c r="O38" i="1"/>
  <c r="AA38" i="1"/>
  <c r="CI40" i="1"/>
  <c r="AZ40" i="1" s="1"/>
  <c r="BB40" i="1" s="1"/>
  <c r="W40" i="1"/>
  <c r="R42" i="1"/>
  <c r="AA46" i="1"/>
  <c r="R50" i="1"/>
  <c r="O50" i="1"/>
  <c r="N50" i="1"/>
  <c r="BA50" i="1" s="1"/>
  <c r="AL50" i="1"/>
  <c r="M50" i="1"/>
  <c r="L50" i="1" s="1"/>
  <c r="U60" i="1"/>
  <c r="S60" i="1" s="1"/>
  <c r="V60" i="1" s="1"/>
  <c r="P60" i="1" s="1"/>
  <c r="Q60" i="1" s="1"/>
  <c r="AE60" i="1"/>
  <c r="R69" i="1"/>
  <c r="O69" i="1"/>
  <c r="M69" i="1"/>
  <c r="L69" i="1" s="1"/>
  <c r="AL69" i="1"/>
  <c r="N69" i="1"/>
  <c r="BA69" i="1" s="1"/>
  <c r="W18" i="1"/>
  <c r="M21" i="1"/>
  <c r="L21" i="1" s="1"/>
  <c r="W22" i="1"/>
  <c r="M25" i="1"/>
  <c r="L25" i="1" s="1"/>
  <c r="X25" i="1" s="1"/>
  <c r="Y25" i="1" s="1"/>
  <c r="M29" i="1"/>
  <c r="L29" i="1" s="1"/>
  <c r="O36" i="1"/>
  <c r="M36" i="1"/>
  <c r="L36" i="1" s="1"/>
  <c r="CI36" i="1"/>
  <c r="AZ36" i="1" s="1"/>
  <c r="BB36" i="1" s="1"/>
  <c r="W36" i="1"/>
  <c r="BC40" i="1"/>
  <c r="BK43" i="1"/>
  <c r="BJ43" i="1"/>
  <c r="BN43" i="1" s="1"/>
  <c r="BO43" i="1" s="1"/>
  <c r="BI43" i="1"/>
  <c r="BC52" i="1"/>
  <c r="BC55" i="1"/>
  <c r="AL36" i="1"/>
  <c r="R38" i="1"/>
  <c r="BB39" i="1"/>
  <c r="R46" i="1"/>
  <c r="O46" i="1"/>
  <c r="M46" i="1"/>
  <c r="L46" i="1" s="1"/>
  <c r="AL46" i="1"/>
  <c r="N46" i="1"/>
  <c r="BA46" i="1" s="1"/>
  <c r="W51" i="1"/>
  <c r="CI51" i="1"/>
  <c r="AZ51" i="1" s="1"/>
  <c r="BB51" i="1" s="1"/>
  <c r="AL59" i="1"/>
  <c r="O59" i="1"/>
  <c r="N59" i="1"/>
  <c r="BA59" i="1" s="1"/>
  <c r="BC59" i="1" s="1"/>
  <c r="M59" i="1"/>
  <c r="L59" i="1" s="1"/>
  <c r="R59" i="1"/>
  <c r="X59" i="1"/>
  <c r="Y59" i="1" s="1"/>
  <c r="AF59" i="1" s="1"/>
  <c r="CI49" i="1"/>
  <c r="AZ49" i="1" s="1"/>
  <c r="BB49" i="1" s="1"/>
  <c r="W49" i="1"/>
  <c r="CI53" i="1"/>
  <c r="AZ53" i="1" s="1"/>
  <c r="BB53" i="1" s="1"/>
  <c r="W53" i="1"/>
  <c r="BK57" i="1"/>
  <c r="BJ57" i="1"/>
  <c r="BN57" i="1" s="1"/>
  <c r="BO57" i="1" s="1"/>
  <c r="BI57" i="1"/>
  <c r="BB58" i="1"/>
  <c r="W58" i="1"/>
  <c r="CI58" i="1"/>
  <c r="AZ58" i="1" s="1"/>
  <c r="X60" i="1"/>
  <c r="Y60" i="1" s="1"/>
  <c r="R40" i="1"/>
  <c r="O51" i="1"/>
  <c r="O55" i="1"/>
  <c r="O57" i="1"/>
  <c r="M57" i="1"/>
  <c r="L57" i="1" s="1"/>
  <c r="AL57" i="1"/>
  <c r="R65" i="1"/>
  <c r="O65" i="1"/>
  <c r="AL65" i="1"/>
  <c r="M65" i="1"/>
  <c r="L65" i="1" s="1"/>
  <c r="CI45" i="1"/>
  <c r="AZ45" i="1" s="1"/>
  <c r="W45" i="1"/>
  <c r="CI46" i="1"/>
  <c r="AZ46" i="1" s="1"/>
  <c r="BB46" i="1" s="1"/>
  <c r="W46" i="1"/>
  <c r="R51" i="1"/>
  <c r="R55" i="1"/>
  <c r="CI57" i="1"/>
  <c r="AZ57" i="1" s="1"/>
  <c r="BB57" i="1" s="1"/>
  <c r="W57" i="1"/>
  <c r="AA58" i="1"/>
  <c r="BB59" i="1"/>
  <c r="AL40" i="1"/>
  <c r="X42" i="1"/>
  <c r="Y42" i="1" s="1"/>
  <c r="U47" i="1"/>
  <c r="S47" i="1" s="1"/>
  <c r="V47" i="1" s="1"/>
  <c r="P47" i="1" s="1"/>
  <c r="Q47" i="1" s="1"/>
  <c r="O49" i="1"/>
  <c r="M49" i="1"/>
  <c r="L49" i="1" s="1"/>
  <c r="AL49" i="1"/>
  <c r="BJ49" i="1"/>
  <c r="BN49" i="1" s="1"/>
  <c r="BO49" i="1" s="1"/>
  <c r="BI49" i="1"/>
  <c r="AE51" i="1"/>
  <c r="BK51" i="1"/>
  <c r="BJ51" i="1"/>
  <c r="BN51" i="1" s="1"/>
  <c r="BO51" i="1" s="1"/>
  <c r="O53" i="1"/>
  <c r="M53" i="1"/>
  <c r="L53" i="1" s="1"/>
  <c r="AL53" i="1"/>
  <c r="BJ53" i="1"/>
  <c r="BN53" i="1" s="1"/>
  <c r="BO53" i="1" s="1"/>
  <c r="BI53" i="1"/>
  <c r="AE55" i="1"/>
  <c r="BK55" i="1"/>
  <c r="BJ55" i="1"/>
  <c r="BN55" i="1" s="1"/>
  <c r="BO55" i="1" s="1"/>
  <c r="BC65" i="1"/>
  <c r="M40" i="1"/>
  <c r="L40" i="1" s="1"/>
  <c r="W41" i="1"/>
  <c r="BI41" i="1"/>
  <c r="O45" i="1"/>
  <c r="M45" i="1"/>
  <c r="L45" i="1" s="1"/>
  <c r="BK46" i="1"/>
  <c r="BI46" i="1"/>
  <c r="BK49" i="1"/>
  <c r="CI50" i="1"/>
  <c r="AZ50" i="1" s="1"/>
  <c r="BB50" i="1" s="1"/>
  <c r="BI51" i="1"/>
  <c r="BK53" i="1"/>
  <c r="CI54" i="1"/>
  <c r="AZ54" i="1" s="1"/>
  <c r="BB54" i="1" s="1"/>
  <c r="BI55" i="1"/>
  <c r="BJ61" i="1"/>
  <c r="BN61" i="1" s="1"/>
  <c r="BO61" i="1" s="1"/>
  <c r="BI61" i="1"/>
  <c r="BK61" i="1"/>
  <c r="X91" i="1"/>
  <c r="Y91" i="1" s="1"/>
  <c r="BJ45" i="1"/>
  <c r="BN45" i="1" s="1"/>
  <c r="BO45" i="1" s="1"/>
  <c r="BI45" i="1"/>
  <c r="N53" i="1"/>
  <c r="BA53" i="1" s="1"/>
  <c r="BC53" i="1" s="1"/>
  <c r="AL58" i="1"/>
  <c r="R58" i="1"/>
  <c r="O58" i="1"/>
  <c r="N58" i="1"/>
  <c r="BA58" i="1" s="1"/>
  <c r="BC58" i="1" s="1"/>
  <c r="AE61" i="1"/>
  <c r="AL74" i="1"/>
  <c r="O74" i="1"/>
  <c r="N74" i="1"/>
  <c r="BA74" i="1" s="1"/>
  <c r="BC74" i="1" s="1"/>
  <c r="M74" i="1"/>
  <c r="L74" i="1" s="1"/>
  <c r="R74" i="1"/>
  <c r="BK45" i="1"/>
  <c r="BC47" i="1"/>
  <c r="BI47" i="1"/>
  <c r="BC48" i="1"/>
  <c r="BB52" i="1"/>
  <c r="BB56" i="1"/>
  <c r="N57" i="1"/>
  <c r="BA57" i="1" s="1"/>
  <c r="BC57" i="1" s="1"/>
  <c r="N63" i="1"/>
  <c r="BA63" i="1" s="1"/>
  <c r="BC63" i="1" s="1"/>
  <c r="M63" i="1"/>
  <c r="L63" i="1" s="1"/>
  <c r="AL63" i="1"/>
  <c r="R63" i="1"/>
  <c r="O63" i="1"/>
  <c r="AL62" i="1"/>
  <c r="R62" i="1"/>
  <c r="BJ62" i="1"/>
  <c r="BN62" i="1" s="1"/>
  <c r="BO62" i="1" s="1"/>
  <c r="CI65" i="1"/>
  <c r="AZ65" i="1" s="1"/>
  <c r="BB65" i="1" s="1"/>
  <c r="W65" i="1"/>
  <c r="CI69" i="1"/>
  <c r="AZ69" i="1" s="1"/>
  <c r="BB69" i="1" s="1"/>
  <c r="W69" i="1"/>
  <c r="X70" i="1"/>
  <c r="Y70" i="1" s="1"/>
  <c r="X92" i="1"/>
  <c r="Y92" i="1" s="1"/>
  <c r="W50" i="1"/>
  <c r="BI50" i="1"/>
  <c r="W54" i="1"/>
  <c r="BI54" i="1"/>
  <c r="BI58" i="1"/>
  <c r="AF60" i="1"/>
  <c r="N62" i="1"/>
  <c r="BA62" i="1" s="1"/>
  <c r="BC62" i="1" s="1"/>
  <c r="X62" i="1"/>
  <c r="Y62" i="1" s="1"/>
  <c r="AL66" i="1"/>
  <c r="R66" i="1"/>
  <c r="O67" i="1"/>
  <c r="BB73" i="1"/>
  <c r="O85" i="1"/>
  <c r="R85" i="1"/>
  <c r="AL85" i="1"/>
  <c r="M85" i="1"/>
  <c r="L85" i="1" s="1"/>
  <c r="N85" i="1"/>
  <c r="BA85" i="1" s="1"/>
  <c r="M52" i="1"/>
  <c r="L52" i="1" s="1"/>
  <c r="M56" i="1"/>
  <c r="L56" i="1" s="1"/>
  <c r="BK65" i="1"/>
  <c r="BJ65" i="1"/>
  <c r="BN65" i="1" s="1"/>
  <c r="BO65" i="1" s="1"/>
  <c r="BI65" i="1"/>
  <c r="BB66" i="1"/>
  <c r="P79" i="1"/>
  <c r="Q79" i="1" s="1"/>
  <c r="AE89" i="1"/>
  <c r="N60" i="1"/>
  <c r="BA60" i="1" s="1"/>
  <c r="BC60" i="1" s="1"/>
  <c r="N66" i="1"/>
  <c r="BA66" i="1" s="1"/>
  <c r="BC66" i="1" s="1"/>
  <c r="AL70" i="1"/>
  <c r="R70" i="1"/>
  <c r="O70" i="1"/>
  <c r="N70" i="1"/>
  <c r="BA70" i="1" s="1"/>
  <c r="BC70" i="1" s="1"/>
  <c r="N71" i="1"/>
  <c r="BA71" i="1" s="1"/>
  <c r="BC71" i="1" s="1"/>
  <c r="M71" i="1"/>
  <c r="L71" i="1" s="1"/>
  <c r="AL71" i="1"/>
  <c r="BK73" i="1"/>
  <c r="BJ73" i="1"/>
  <c r="BN73" i="1" s="1"/>
  <c r="BO73" i="1" s="1"/>
  <c r="BI73" i="1"/>
  <c r="O76" i="1"/>
  <c r="N76" i="1"/>
  <c r="BA76" i="1" s="1"/>
  <c r="BC76" i="1" s="1"/>
  <c r="M76" i="1"/>
  <c r="L76" i="1" s="1"/>
  <c r="R76" i="1"/>
  <c r="AL76" i="1"/>
  <c r="X84" i="1"/>
  <c r="Y84" i="1" s="1"/>
  <c r="AE86" i="1"/>
  <c r="O105" i="1"/>
  <c r="N105" i="1"/>
  <c r="BA105" i="1" s="1"/>
  <c r="BC105" i="1" s="1"/>
  <c r="M105" i="1"/>
  <c r="L105" i="1" s="1"/>
  <c r="R105" i="1"/>
  <c r="AL105" i="1"/>
  <c r="CI61" i="1"/>
  <c r="AZ61" i="1" s="1"/>
  <c r="BB61" i="1" s="1"/>
  <c r="W61" i="1"/>
  <c r="O64" i="1"/>
  <c r="N64" i="1"/>
  <c r="BA64" i="1" s="1"/>
  <c r="BC64" i="1" s="1"/>
  <c r="M64" i="1"/>
  <c r="L64" i="1" s="1"/>
  <c r="N67" i="1"/>
  <c r="BA67" i="1" s="1"/>
  <c r="BC67" i="1" s="1"/>
  <c r="M67" i="1"/>
  <c r="L67" i="1" s="1"/>
  <c r="X67" i="1" s="1"/>
  <c r="Y67" i="1" s="1"/>
  <c r="AL67" i="1"/>
  <c r="BK69" i="1"/>
  <c r="BJ69" i="1"/>
  <c r="BN69" i="1" s="1"/>
  <c r="BO69" i="1" s="1"/>
  <c r="BI69" i="1"/>
  <c r="X72" i="1"/>
  <c r="Y72" i="1" s="1"/>
  <c r="W83" i="1"/>
  <c r="CI83" i="1"/>
  <c r="AZ83" i="1" s="1"/>
  <c r="BB83" i="1" s="1"/>
  <c r="R61" i="1"/>
  <c r="O61" i="1"/>
  <c r="X68" i="1"/>
  <c r="Y68" i="1" s="1"/>
  <c r="BB70" i="1"/>
  <c r="X71" i="1"/>
  <c r="Y71" i="1" s="1"/>
  <c r="R73" i="1"/>
  <c r="O73" i="1"/>
  <c r="M73" i="1"/>
  <c r="L73" i="1" s="1"/>
  <c r="AL73" i="1"/>
  <c r="X86" i="1"/>
  <c r="Y86" i="1" s="1"/>
  <c r="U86" i="1" s="1"/>
  <c r="S86" i="1" s="1"/>
  <c r="V86" i="1" s="1"/>
  <c r="P86" i="1" s="1"/>
  <c r="Q86" i="1" s="1"/>
  <c r="R68" i="1"/>
  <c r="R72" i="1"/>
  <c r="AL90" i="1"/>
  <c r="R90" i="1"/>
  <c r="O90" i="1"/>
  <c r="M90" i="1"/>
  <c r="L90" i="1" s="1"/>
  <c r="N75" i="1"/>
  <c r="BA75" i="1" s="1"/>
  <c r="BC75" i="1" s="1"/>
  <c r="M75" i="1"/>
  <c r="L75" i="1" s="1"/>
  <c r="AL75" i="1"/>
  <c r="AL78" i="1"/>
  <c r="R78" i="1"/>
  <c r="O78" i="1"/>
  <c r="N78" i="1"/>
  <c r="BA78" i="1" s="1"/>
  <c r="BC78" i="1" s="1"/>
  <c r="AL82" i="1"/>
  <c r="R82" i="1"/>
  <c r="O82" i="1"/>
  <c r="N82" i="1"/>
  <c r="BA82" i="1" s="1"/>
  <c r="BC82" i="1" s="1"/>
  <c r="AL87" i="1"/>
  <c r="O87" i="1"/>
  <c r="N87" i="1"/>
  <c r="BA87" i="1" s="1"/>
  <c r="BC87" i="1" s="1"/>
  <c r="M87" i="1"/>
  <c r="L87" i="1" s="1"/>
  <c r="R87" i="1"/>
  <c r="N90" i="1"/>
  <c r="BA90" i="1" s="1"/>
  <c r="BC90" i="1" s="1"/>
  <c r="W90" i="1"/>
  <c r="CI90" i="1"/>
  <c r="AZ90" i="1" s="1"/>
  <c r="X103" i="1"/>
  <c r="Y103" i="1" s="1"/>
  <c r="AE103" i="1"/>
  <c r="M68" i="1"/>
  <c r="L68" i="1" s="1"/>
  <c r="M72" i="1"/>
  <c r="L72" i="1" s="1"/>
  <c r="X75" i="1"/>
  <c r="Y75" i="1" s="1"/>
  <c r="BK77" i="1"/>
  <c r="BJ77" i="1"/>
  <c r="BN77" i="1" s="1"/>
  <c r="BO77" i="1" s="1"/>
  <c r="BI77" i="1"/>
  <c r="BC80" i="1"/>
  <c r="BK81" i="1"/>
  <c r="BJ81" i="1"/>
  <c r="BN81" i="1" s="1"/>
  <c r="BO81" i="1" s="1"/>
  <c r="BI81" i="1"/>
  <c r="BB87" i="1"/>
  <c r="U91" i="1"/>
  <c r="S91" i="1" s="1"/>
  <c r="V91" i="1" s="1"/>
  <c r="AE91" i="1"/>
  <c r="Z94" i="1"/>
  <c r="AD94" i="1" s="1"/>
  <c r="AG94" i="1"/>
  <c r="AF94" i="1"/>
  <c r="N68" i="1"/>
  <c r="BA68" i="1" s="1"/>
  <c r="BC68" i="1" s="1"/>
  <c r="N72" i="1"/>
  <c r="BA72" i="1" s="1"/>
  <c r="BC72" i="1" s="1"/>
  <c r="X76" i="1"/>
  <c r="Y76" i="1" s="1"/>
  <c r="AF76" i="1" s="1"/>
  <c r="CI78" i="1"/>
  <c r="AZ78" i="1" s="1"/>
  <c r="BB78" i="1" s="1"/>
  <c r="AE80" i="1"/>
  <c r="X80" i="1"/>
  <c r="Y80" i="1" s="1"/>
  <c r="U80" i="1" s="1"/>
  <c r="S80" i="1" s="1"/>
  <c r="V80" i="1" s="1"/>
  <c r="P80" i="1" s="1"/>
  <c r="Q80" i="1" s="1"/>
  <c r="CI82" i="1"/>
  <c r="AZ82" i="1" s="1"/>
  <c r="BB82" i="1" s="1"/>
  <c r="BK83" i="1"/>
  <c r="BJ83" i="1"/>
  <c r="BN83" i="1" s="1"/>
  <c r="BO83" i="1" s="1"/>
  <c r="BI83" i="1"/>
  <c r="R77" i="1"/>
  <c r="O77" i="1"/>
  <c r="M77" i="1"/>
  <c r="L77" i="1" s="1"/>
  <c r="AL77" i="1"/>
  <c r="AG79" i="1"/>
  <c r="AH79" i="1" s="1"/>
  <c r="AF79" i="1"/>
  <c r="R81" i="1"/>
  <c r="O81" i="1"/>
  <c r="M81" i="1"/>
  <c r="L81" i="1" s="1"/>
  <c r="AL81" i="1"/>
  <c r="R86" i="1"/>
  <c r="O86" i="1"/>
  <c r="AL86" i="1"/>
  <c r="N86" i="1"/>
  <c r="BA86" i="1" s="1"/>
  <c r="BC86" i="1" s="1"/>
  <c r="X87" i="1"/>
  <c r="Y87" i="1" s="1"/>
  <c r="R89" i="1"/>
  <c r="O89" i="1"/>
  <c r="N89" i="1"/>
  <c r="BA89" i="1" s="1"/>
  <c r="AL89" i="1"/>
  <c r="O106" i="1"/>
  <c r="AL106" i="1"/>
  <c r="R106" i="1"/>
  <c r="N106" i="1"/>
  <c r="BA106" i="1" s="1"/>
  <c r="M106" i="1"/>
  <c r="L106" i="1" s="1"/>
  <c r="CI77" i="1"/>
  <c r="AZ77" i="1" s="1"/>
  <c r="W77" i="1"/>
  <c r="AA78" i="1"/>
  <c r="Z79" i="1"/>
  <c r="AD79" i="1" s="1"/>
  <c r="CI81" i="1"/>
  <c r="AZ81" i="1" s="1"/>
  <c r="BC81" i="1" s="1"/>
  <c r="W81" i="1"/>
  <c r="N83" i="1"/>
  <c r="BA83" i="1" s="1"/>
  <c r="BC83" i="1" s="1"/>
  <c r="M83" i="1"/>
  <c r="L83" i="1" s="1"/>
  <c r="AL83" i="1"/>
  <c r="BJ87" i="1"/>
  <c r="BN87" i="1" s="1"/>
  <c r="BO87" i="1" s="1"/>
  <c r="BI87" i="1"/>
  <c r="BB92" i="1"/>
  <c r="U94" i="1"/>
  <c r="S94" i="1" s="1"/>
  <c r="V94" i="1" s="1"/>
  <c r="P94" i="1" s="1"/>
  <c r="Q94" i="1" s="1"/>
  <c r="AE95" i="1"/>
  <c r="BC97" i="1"/>
  <c r="O102" i="1"/>
  <c r="AL102" i="1"/>
  <c r="R102" i="1"/>
  <c r="N102" i="1"/>
  <c r="BA102" i="1" s="1"/>
  <c r="BC102" i="1" s="1"/>
  <c r="M102" i="1"/>
  <c r="L102" i="1" s="1"/>
  <c r="BJ89" i="1"/>
  <c r="BN89" i="1" s="1"/>
  <c r="BO89" i="1" s="1"/>
  <c r="BI89" i="1"/>
  <c r="AL93" i="1"/>
  <c r="R93" i="1"/>
  <c r="O93" i="1"/>
  <c r="BJ93" i="1"/>
  <c r="BN93" i="1" s="1"/>
  <c r="BO93" i="1" s="1"/>
  <c r="BI93" i="1"/>
  <c r="BB94" i="1"/>
  <c r="AA95" i="1"/>
  <c r="M97" i="1"/>
  <c r="L97" i="1" s="1"/>
  <c r="AL97" i="1"/>
  <c r="R97" i="1"/>
  <c r="O97" i="1"/>
  <c r="BB103" i="1"/>
  <c r="AE118" i="1"/>
  <c r="BI74" i="1"/>
  <c r="W78" i="1"/>
  <c r="BI78" i="1"/>
  <c r="W82" i="1"/>
  <c r="BI82" i="1"/>
  <c r="BI86" i="1"/>
  <c r="BK89" i="1"/>
  <c r="BK93" i="1"/>
  <c r="CI97" i="1"/>
  <c r="AZ97" i="1" s="1"/>
  <c r="BB97" i="1" s="1"/>
  <c r="W97" i="1"/>
  <c r="CI110" i="1"/>
  <c r="AZ110" i="1" s="1"/>
  <c r="BB110" i="1" s="1"/>
  <c r="W110" i="1"/>
  <c r="CI112" i="1"/>
  <c r="AZ112" i="1" s="1"/>
  <c r="BB112" i="1" s="1"/>
  <c r="W112" i="1"/>
  <c r="CI85" i="1"/>
  <c r="AZ85" i="1" s="1"/>
  <c r="BB85" i="1" s="1"/>
  <c r="W85" i="1"/>
  <c r="BB86" i="1"/>
  <c r="BJ90" i="1"/>
  <c r="BN90" i="1" s="1"/>
  <c r="BO90" i="1" s="1"/>
  <c r="M93" i="1"/>
  <c r="L93" i="1" s="1"/>
  <c r="AE94" i="1"/>
  <c r="AH94" i="1" s="1"/>
  <c r="N88" i="1"/>
  <c r="BA88" i="1" s="1"/>
  <c r="BC88" i="1" s="1"/>
  <c r="M88" i="1"/>
  <c r="L88" i="1" s="1"/>
  <c r="BB90" i="1"/>
  <c r="N91" i="1"/>
  <c r="BA91" i="1" s="1"/>
  <c r="BC91" i="1" s="1"/>
  <c r="AL91" i="1"/>
  <c r="N93" i="1"/>
  <c r="BA93" i="1" s="1"/>
  <c r="AL100" i="1"/>
  <c r="O100" i="1"/>
  <c r="R100" i="1"/>
  <c r="N100" i="1"/>
  <c r="BA100" i="1" s="1"/>
  <c r="BC100" i="1" s="1"/>
  <c r="M100" i="1"/>
  <c r="L100" i="1" s="1"/>
  <c r="AE104" i="1"/>
  <c r="BJ108" i="1"/>
  <c r="BN108" i="1" s="1"/>
  <c r="BO108" i="1" s="1"/>
  <c r="BI108" i="1"/>
  <c r="BK108" i="1"/>
  <c r="O118" i="1"/>
  <c r="AL118" i="1"/>
  <c r="R118" i="1"/>
  <c r="N118" i="1"/>
  <c r="BA118" i="1" s="1"/>
  <c r="BI80" i="1"/>
  <c r="BJ85" i="1"/>
  <c r="BN85" i="1" s="1"/>
  <c r="BO85" i="1" s="1"/>
  <c r="BI85" i="1"/>
  <c r="AL88" i="1"/>
  <c r="CI93" i="1"/>
  <c r="AZ93" i="1" s="1"/>
  <c r="BB93" i="1" s="1"/>
  <c r="W93" i="1"/>
  <c r="N94" i="1"/>
  <c r="BA94" i="1" s="1"/>
  <c r="BC94" i="1" s="1"/>
  <c r="AL94" i="1"/>
  <c r="R94" i="1"/>
  <c r="X95" i="1"/>
  <c r="Y95" i="1" s="1"/>
  <c r="U95" i="1" s="1"/>
  <c r="S95" i="1" s="1"/>
  <c r="V95" i="1" s="1"/>
  <c r="P95" i="1" s="1"/>
  <c r="Q95" i="1" s="1"/>
  <c r="N95" i="1"/>
  <c r="BA95" i="1" s="1"/>
  <c r="BC95" i="1" s="1"/>
  <c r="AL95" i="1"/>
  <c r="BJ97" i="1"/>
  <c r="BN97" i="1" s="1"/>
  <c r="BO97" i="1" s="1"/>
  <c r="BI97" i="1"/>
  <c r="O98" i="1"/>
  <c r="N98" i="1"/>
  <c r="BA98" i="1" s="1"/>
  <c r="BC98" i="1" s="1"/>
  <c r="M98" i="1"/>
  <c r="L98" i="1" s="1"/>
  <c r="AL98" i="1"/>
  <c r="R98" i="1"/>
  <c r="O99" i="1"/>
  <c r="N99" i="1"/>
  <c r="BA99" i="1" s="1"/>
  <c r="BC99" i="1" s="1"/>
  <c r="AL99" i="1"/>
  <c r="X99" i="1"/>
  <c r="Y99" i="1" s="1"/>
  <c r="BK114" i="1"/>
  <c r="BJ114" i="1"/>
  <c r="BN114" i="1" s="1"/>
  <c r="BO114" i="1" s="1"/>
  <c r="BI114" i="1"/>
  <c r="BK85" i="1"/>
  <c r="R88" i="1"/>
  <c r="CI89" i="1"/>
  <c r="AZ89" i="1" s="1"/>
  <c r="BB89" i="1" s="1"/>
  <c r="W89" i="1"/>
  <c r="AA91" i="1"/>
  <c r="N92" i="1"/>
  <c r="BA92" i="1" s="1"/>
  <c r="BC92" i="1" s="1"/>
  <c r="M92" i="1"/>
  <c r="L92" i="1" s="1"/>
  <c r="BK97" i="1"/>
  <c r="R99" i="1"/>
  <c r="M96" i="1"/>
  <c r="L96" i="1" s="1"/>
  <c r="X96" i="1" s="1"/>
  <c r="Y96" i="1" s="1"/>
  <c r="BK102" i="1"/>
  <c r="BJ102" i="1"/>
  <c r="BN102" i="1" s="1"/>
  <c r="BO102" i="1" s="1"/>
  <c r="BI102" i="1"/>
  <c r="BC103" i="1"/>
  <c r="O110" i="1"/>
  <c r="AL110" i="1"/>
  <c r="BB113" i="1"/>
  <c r="CI116" i="1"/>
  <c r="AZ116" i="1" s="1"/>
  <c r="BB116" i="1" s="1"/>
  <c r="W116" i="1"/>
  <c r="BK118" i="1"/>
  <c r="BJ118" i="1"/>
  <c r="BN118" i="1" s="1"/>
  <c r="BO118" i="1" s="1"/>
  <c r="BI118" i="1"/>
  <c r="N96" i="1"/>
  <c r="BA96" i="1" s="1"/>
  <c r="BC96" i="1" s="1"/>
  <c r="CI100" i="1"/>
  <c r="AZ100" i="1" s="1"/>
  <c r="BB100" i="1" s="1"/>
  <c r="W100" i="1"/>
  <c r="BJ104" i="1"/>
  <c r="BN104" i="1" s="1"/>
  <c r="BO104" i="1" s="1"/>
  <c r="BI104" i="1"/>
  <c r="CI106" i="1"/>
  <c r="AZ106" i="1" s="1"/>
  <c r="BB106" i="1" s="1"/>
  <c r="W106" i="1"/>
  <c r="N112" i="1"/>
  <c r="BA112" i="1" s="1"/>
  <c r="O114" i="1"/>
  <c r="AL114" i="1"/>
  <c r="BB117" i="1"/>
  <c r="AA106" i="1"/>
  <c r="O109" i="1"/>
  <c r="N109" i="1"/>
  <c r="BA109" i="1" s="1"/>
  <c r="BC109" i="1" s="1"/>
  <c r="M109" i="1"/>
  <c r="L109" i="1" s="1"/>
  <c r="R109" i="1"/>
  <c r="BB111" i="1"/>
  <c r="BJ112" i="1"/>
  <c r="BN112" i="1" s="1"/>
  <c r="BO112" i="1" s="1"/>
  <c r="BI112" i="1"/>
  <c r="CI114" i="1"/>
  <c r="AZ114" i="1" s="1"/>
  <c r="BB114" i="1" s="1"/>
  <c r="W114" i="1"/>
  <c r="CI102" i="1"/>
  <c r="AZ102" i="1" s="1"/>
  <c r="BB102" i="1" s="1"/>
  <c r="W102" i="1"/>
  <c r="M108" i="1"/>
  <c r="L108" i="1" s="1"/>
  <c r="AL108" i="1"/>
  <c r="O108" i="1"/>
  <c r="O113" i="1"/>
  <c r="N113" i="1"/>
  <c r="BA113" i="1" s="1"/>
  <c r="BC113" i="1" s="1"/>
  <c r="M113" i="1"/>
  <c r="L113" i="1" s="1"/>
  <c r="R113" i="1"/>
  <c r="BB115" i="1"/>
  <c r="BJ116" i="1"/>
  <c r="BN116" i="1" s="1"/>
  <c r="BO116" i="1" s="1"/>
  <c r="BI116" i="1"/>
  <c r="CI118" i="1"/>
  <c r="AZ118" i="1" s="1"/>
  <c r="BB118" i="1" s="1"/>
  <c r="W118" i="1"/>
  <c r="BJ100" i="1"/>
  <c r="BN100" i="1" s="1"/>
  <c r="BO100" i="1" s="1"/>
  <c r="BI100" i="1"/>
  <c r="CI104" i="1"/>
  <c r="AZ104" i="1" s="1"/>
  <c r="BB104" i="1" s="1"/>
  <c r="W104" i="1"/>
  <c r="BK106" i="1"/>
  <c r="BJ106" i="1"/>
  <c r="BN106" i="1" s="1"/>
  <c r="BO106" i="1" s="1"/>
  <c r="BI106" i="1"/>
  <c r="M112" i="1"/>
  <c r="L112" i="1" s="1"/>
  <c r="AL112" i="1"/>
  <c r="O112" i="1"/>
  <c r="AL113" i="1"/>
  <c r="AA114" i="1"/>
  <c r="BK116" i="1"/>
  <c r="O117" i="1"/>
  <c r="N117" i="1"/>
  <c r="BA117" i="1" s="1"/>
  <c r="BC117" i="1" s="1"/>
  <c r="M117" i="1"/>
  <c r="L117" i="1" s="1"/>
  <c r="R117" i="1"/>
  <c r="O101" i="1"/>
  <c r="N101" i="1"/>
  <c r="BA101" i="1" s="1"/>
  <c r="BC101" i="1" s="1"/>
  <c r="M101" i="1"/>
  <c r="L101" i="1" s="1"/>
  <c r="R101" i="1"/>
  <c r="BB105" i="1"/>
  <c r="CI108" i="1"/>
  <c r="AZ108" i="1" s="1"/>
  <c r="BB108" i="1" s="1"/>
  <c r="W108" i="1"/>
  <c r="BC110" i="1"/>
  <c r="BK110" i="1"/>
  <c r="BJ110" i="1"/>
  <c r="BN110" i="1" s="1"/>
  <c r="BO110" i="1" s="1"/>
  <c r="BI110" i="1"/>
  <c r="M116" i="1"/>
  <c r="L116" i="1" s="1"/>
  <c r="AL116" i="1"/>
  <c r="O116" i="1"/>
  <c r="AA118" i="1"/>
  <c r="O104" i="1"/>
  <c r="M107" i="1"/>
  <c r="L107" i="1" s="1"/>
  <c r="M111" i="1"/>
  <c r="L111" i="1" s="1"/>
  <c r="M115" i="1"/>
  <c r="L115" i="1" s="1"/>
  <c r="N107" i="1"/>
  <c r="BA107" i="1" s="1"/>
  <c r="BC107" i="1" s="1"/>
  <c r="N111" i="1"/>
  <c r="BA111" i="1" s="1"/>
  <c r="BC111" i="1" s="1"/>
  <c r="N115" i="1"/>
  <c r="BA115" i="1" s="1"/>
  <c r="BC115" i="1" s="1"/>
  <c r="AL104" i="1"/>
  <c r="Z28" i="1" l="1"/>
  <c r="AD28" i="1" s="1"/>
  <c r="AG28" i="1"/>
  <c r="AF28" i="1"/>
  <c r="Z25" i="1"/>
  <c r="AD25" i="1" s="1"/>
  <c r="AG25" i="1"/>
  <c r="AF25" i="1"/>
  <c r="Z31" i="1"/>
  <c r="AD31" i="1" s="1"/>
  <c r="AG31" i="1"/>
  <c r="AF31" i="1"/>
  <c r="Z96" i="1"/>
  <c r="AD96" i="1" s="1"/>
  <c r="AG96" i="1"/>
  <c r="AF96" i="1"/>
  <c r="AF67" i="1"/>
  <c r="AG67" i="1"/>
  <c r="AH67" i="1" s="1"/>
  <c r="Z67" i="1"/>
  <c r="AD67" i="1" s="1"/>
  <c r="AE108" i="1"/>
  <c r="AE81" i="1"/>
  <c r="Z72" i="1"/>
  <c r="AD72" i="1" s="1"/>
  <c r="AG72" i="1"/>
  <c r="X51" i="1"/>
  <c r="Y51" i="1" s="1"/>
  <c r="X108" i="1"/>
  <c r="Y108" i="1" s="1"/>
  <c r="X110" i="1"/>
  <c r="Y110" i="1" s="1"/>
  <c r="AE72" i="1"/>
  <c r="U72" i="1"/>
  <c r="S72" i="1" s="1"/>
  <c r="V72" i="1" s="1"/>
  <c r="P72" i="1" s="1"/>
  <c r="Q72" i="1" s="1"/>
  <c r="AG42" i="1"/>
  <c r="AH42" i="1" s="1"/>
  <c r="Z42" i="1"/>
  <c r="AD42" i="1" s="1"/>
  <c r="AE30" i="1"/>
  <c r="X104" i="1"/>
  <c r="Y104" i="1" s="1"/>
  <c r="X116" i="1"/>
  <c r="Y116" i="1" s="1"/>
  <c r="X93" i="1"/>
  <c r="Y93" i="1" s="1"/>
  <c r="X112" i="1"/>
  <c r="Y112" i="1" s="1"/>
  <c r="BC106" i="1"/>
  <c r="AG87" i="1"/>
  <c r="AF87" i="1"/>
  <c r="Z87" i="1"/>
  <c r="AD87" i="1" s="1"/>
  <c r="AF86" i="1"/>
  <c r="Z62" i="1"/>
  <c r="AD62" i="1" s="1"/>
  <c r="AG62" i="1"/>
  <c r="AH62" i="1" s="1"/>
  <c r="U62" i="1"/>
  <c r="S62" i="1" s="1"/>
  <c r="V62" i="1" s="1"/>
  <c r="P62" i="1" s="1"/>
  <c r="Q62" i="1" s="1"/>
  <c r="AF62" i="1"/>
  <c r="X63" i="1"/>
  <c r="Y63" i="1" s="1"/>
  <c r="AE63" i="1"/>
  <c r="X46" i="1"/>
  <c r="Y46" i="1" s="1"/>
  <c r="U46" i="1" s="1"/>
  <c r="S46" i="1" s="1"/>
  <c r="V46" i="1" s="1"/>
  <c r="P46" i="1" s="1"/>
  <c r="Q46" i="1" s="1"/>
  <c r="X58" i="1"/>
  <c r="Y58" i="1" s="1"/>
  <c r="AF42" i="1"/>
  <c r="X22" i="1"/>
  <c r="Y22" i="1" s="1"/>
  <c r="AG44" i="1"/>
  <c r="AH44" i="1" s="1"/>
  <c r="Z44" i="1"/>
  <c r="AD44" i="1" s="1"/>
  <c r="BC49" i="1"/>
  <c r="AG34" i="1"/>
  <c r="AH34" i="1" s="1"/>
  <c r="Z34" i="1"/>
  <c r="AD34" i="1" s="1"/>
  <c r="AF34" i="1"/>
  <c r="AE18" i="1"/>
  <c r="U35" i="1"/>
  <c r="S35" i="1" s="1"/>
  <c r="V35" i="1" s="1"/>
  <c r="P35" i="1" s="1"/>
  <c r="Q35" i="1" s="1"/>
  <c r="AE102" i="1"/>
  <c r="U102" i="1"/>
  <c r="S102" i="1" s="1"/>
  <c r="V102" i="1" s="1"/>
  <c r="P102" i="1" s="1"/>
  <c r="Q102" i="1" s="1"/>
  <c r="AG75" i="1"/>
  <c r="Z75" i="1"/>
  <c r="AD75" i="1" s="1"/>
  <c r="X100" i="1"/>
  <c r="Y100" i="1" s="1"/>
  <c r="AE93" i="1"/>
  <c r="AE105" i="1"/>
  <c r="U105" i="1"/>
  <c r="S105" i="1" s="1"/>
  <c r="V105" i="1" s="1"/>
  <c r="P105" i="1" s="1"/>
  <c r="Q105" i="1" s="1"/>
  <c r="X105" i="1"/>
  <c r="Y105" i="1" s="1"/>
  <c r="AE74" i="1"/>
  <c r="X74" i="1"/>
  <c r="Y74" i="1" s="1"/>
  <c r="U74" i="1" s="1"/>
  <c r="S74" i="1" s="1"/>
  <c r="V74" i="1" s="1"/>
  <c r="P74" i="1" s="1"/>
  <c r="Q74" i="1" s="1"/>
  <c r="X45" i="1"/>
  <c r="Y45" i="1" s="1"/>
  <c r="AE54" i="1"/>
  <c r="U54" i="1"/>
  <c r="S54" i="1" s="1"/>
  <c r="V54" i="1" s="1"/>
  <c r="P54" i="1" s="1"/>
  <c r="Q54" i="1" s="1"/>
  <c r="Z17" i="1"/>
  <c r="AD17" i="1" s="1"/>
  <c r="AG17" i="1"/>
  <c r="AE37" i="1"/>
  <c r="X30" i="1"/>
  <c r="Y30" i="1" s="1"/>
  <c r="AF17" i="1"/>
  <c r="AE117" i="1"/>
  <c r="U117" i="1"/>
  <c r="S117" i="1" s="1"/>
  <c r="V117" i="1" s="1"/>
  <c r="P117" i="1" s="1"/>
  <c r="Q117" i="1" s="1"/>
  <c r="X117" i="1"/>
  <c r="Y117" i="1" s="1"/>
  <c r="U112" i="1"/>
  <c r="S112" i="1" s="1"/>
  <c r="V112" i="1" s="1"/>
  <c r="P112" i="1" s="1"/>
  <c r="Q112" i="1" s="1"/>
  <c r="AE112" i="1"/>
  <c r="X102" i="1"/>
  <c r="Y102" i="1" s="1"/>
  <c r="AE109" i="1"/>
  <c r="X109" i="1"/>
  <c r="Y109" i="1" s="1"/>
  <c r="BC112" i="1"/>
  <c r="U92" i="1"/>
  <c r="S92" i="1" s="1"/>
  <c r="V92" i="1" s="1"/>
  <c r="P92" i="1" s="1"/>
  <c r="Q92" i="1" s="1"/>
  <c r="AE92" i="1"/>
  <c r="AE88" i="1"/>
  <c r="X88" i="1"/>
  <c r="Y88" i="1" s="1"/>
  <c r="AE68" i="1"/>
  <c r="U68" i="1"/>
  <c r="S68" i="1" s="1"/>
  <c r="V68" i="1" s="1"/>
  <c r="P68" i="1" s="1"/>
  <c r="Q68" i="1" s="1"/>
  <c r="U71" i="1"/>
  <c r="S71" i="1" s="1"/>
  <c r="V71" i="1" s="1"/>
  <c r="P71" i="1" s="1"/>
  <c r="Q71" i="1" s="1"/>
  <c r="AE71" i="1"/>
  <c r="Z70" i="1"/>
  <c r="AD70" i="1" s="1"/>
  <c r="AG70" i="1"/>
  <c r="U70" i="1"/>
  <c r="S70" i="1" s="1"/>
  <c r="V70" i="1" s="1"/>
  <c r="P70" i="1" s="1"/>
  <c r="Q70" i="1" s="1"/>
  <c r="AF70" i="1"/>
  <c r="BC45" i="1"/>
  <c r="BB45" i="1"/>
  <c r="X40" i="1"/>
  <c r="Y40" i="1" s="1"/>
  <c r="Z66" i="1"/>
  <c r="AD66" i="1" s="1"/>
  <c r="AG66" i="1"/>
  <c r="AF66" i="1"/>
  <c r="U66" i="1"/>
  <c r="S66" i="1" s="1"/>
  <c r="V66" i="1" s="1"/>
  <c r="P66" i="1" s="1"/>
  <c r="Q66" i="1" s="1"/>
  <c r="X27" i="1"/>
  <c r="Y27" i="1" s="1"/>
  <c r="X32" i="1"/>
  <c r="Y32" i="1" s="1"/>
  <c r="AE27" i="1"/>
  <c r="AE22" i="1"/>
  <c r="U22" i="1"/>
  <c r="S22" i="1" s="1"/>
  <c r="V22" i="1" s="1"/>
  <c r="P22" i="1" s="1"/>
  <c r="Q22" i="1" s="1"/>
  <c r="Z80" i="1"/>
  <c r="AD80" i="1" s="1"/>
  <c r="AG80" i="1"/>
  <c r="AH80" i="1" s="1"/>
  <c r="X90" i="1"/>
  <c r="Y90" i="1" s="1"/>
  <c r="AG84" i="1"/>
  <c r="AH84" i="1" s="1"/>
  <c r="AF84" i="1"/>
  <c r="Z84" i="1"/>
  <c r="AD84" i="1" s="1"/>
  <c r="AG59" i="1"/>
  <c r="AH59" i="1" s="1"/>
  <c r="Z59" i="1"/>
  <c r="AD59" i="1" s="1"/>
  <c r="U116" i="1"/>
  <c r="S116" i="1" s="1"/>
  <c r="V116" i="1" s="1"/>
  <c r="P116" i="1" s="1"/>
  <c r="Q116" i="1" s="1"/>
  <c r="AE116" i="1"/>
  <c r="AE113" i="1"/>
  <c r="X113" i="1"/>
  <c r="Y113" i="1" s="1"/>
  <c r="U96" i="1"/>
  <c r="S96" i="1" s="1"/>
  <c r="V96" i="1" s="1"/>
  <c r="P96" i="1" s="1"/>
  <c r="Q96" i="1" s="1"/>
  <c r="AE96" i="1"/>
  <c r="AF95" i="1"/>
  <c r="AG95" i="1"/>
  <c r="AH95" i="1" s="1"/>
  <c r="Z95" i="1"/>
  <c r="AD95" i="1" s="1"/>
  <c r="X97" i="1"/>
  <c r="Y97" i="1" s="1"/>
  <c r="X82" i="1"/>
  <c r="Y82" i="1" s="1"/>
  <c r="AE87" i="1"/>
  <c r="U87" i="1"/>
  <c r="S87" i="1" s="1"/>
  <c r="V87" i="1" s="1"/>
  <c r="P87" i="1" s="1"/>
  <c r="Q87" i="1" s="1"/>
  <c r="BB81" i="1"/>
  <c r="AE76" i="1"/>
  <c r="U76" i="1"/>
  <c r="S76" i="1" s="1"/>
  <c r="V76" i="1" s="1"/>
  <c r="P76" i="1" s="1"/>
  <c r="Q76" i="1" s="1"/>
  <c r="X56" i="1"/>
  <c r="Y56" i="1" s="1"/>
  <c r="AE56" i="1"/>
  <c r="X69" i="1"/>
  <c r="Y69" i="1" s="1"/>
  <c r="U69" i="1" s="1"/>
  <c r="S69" i="1" s="1"/>
  <c r="V69" i="1" s="1"/>
  <c r="P69" i="1" s="1"/>
  <c r="Q69" i="1" s="1"/>
  <c r="BC108" i="1"/>
  <c r="AE65" i="1"/>
  <c r="U59" i="1"/>
  <c r="S59" i="1" s="1"/>
  <c r="V59" i="1" s="1"/>
  <c r="P59" i="1" s="1"/>
  <c r="Q59" i="1" s="1"/>
  <c r="AE59" i="1"/>
  <c r="AE46" i="1"/>
  <c r="AE36" i="1"/>
  <c r="U36" i="1"/>
  <c r="S36" i="1" s="1"/>
  <c r="V36" i="1" s="1"/>
  <c r="P36" i="1" s="1"/>
  <c r="Q36" i="1" s="1"/>
  <c r="BC69" i="1"/>
  <c r="AE50" i="1"/>
  <c r="U44" i="1"/>
  <c r="S44" i="1" s="1"/>
  <c r="V44" i="1" s="1"/>
  <c r="P44" i="1" s="1"/>
  <c r="Q44" i="1" s="1"/>
  <c r="X24" i="1"/>
  <c r="Y24" i="1" s="1"/>
  <c r="BC54" i="1"/>
  <c r="X43" i="1"/>
  <c r="Y43" i="1" s="1"/>
  <c r="AE20" i="1"/>
  <c r="U17" i="1"/>
  <c r="S17" i="1" s="1"/>
  <c r="V17" i="1" s="1"/>
  <c r="P17" i="1" s="1"/>
  <c r="Q17" i="1" s="1"/>
  <c r="AE100" i="1"/>
  <c r="U100" i="1"/>
  <c r="S100" i="1" s="1"/>
  <c r="V100" i="1" s="1"/>
  <c r="P100" i="1" s="1"/>
  <c r="Q100" i="1" s="1"/>
  <c r="AE64" i="1"/>
  <c r="U64" i="1"/>
  <c r="S64" i="1" s="1"/>
  <c r="V64" i="1" s="1"/>
  <c r="P64" i="1" s="1"/>
  <c r="Q64" i="1" s="1"/>
  <c r="AG92" i="1"/>
  <c r="Z92" i="1"/>
  <c r="AD92" i="1" s="1"/>
  <c r="AE21" i="1"/>
  <c r="AE45" i="1"/>
  <c r="U45" i="1"/>
  <c r="S45" i="1" s="1"/>
  <c r="V45" i="1" s="1"/>
  <c r="P45" i="1" s="1"/>
  <c r="Q45" i="1" s="1"/>
  <c r="X57" i="1"/>
  <c r="Y57" i="1" s="1"/>
  <c r="AE31" i="1"/>
  <c r="U31" i="1"/>
  <c r="S31" i="1" s="1"/>
  <c r="V31" i="1" s="1"/>
  <c r="P31" i="1" s="1"/>
  <c r="Q31" i="1" s="1"/>
  <c r="U28" i="1"/>
  <c r="S28" i="1" s="1"/>
  <c r="V28" i="1" s="1"/>
  <c r="P28" i="1" s="1"/>
  <c r="Q28" i="1" s="1"/>
  <c r="AE28" i="1"/>
  <c r="AE115" i="1"/>
  <c r="BC104" i="1"/>
  <c r="X114" i="1"/>
  <c r="Y114" i="1" s="1"/>
  <c r="X115" i="1"/>
  <c r="Y115" i="1" s="1"/>
  <c r="U115" i="1" s="1"/>
  <c r="S115" i="1" s="1"/>
  <c r="V115" i="1" s="1"/>
  <c r="P115" i="1" s="1"/>
  <c r="Q115" i="1" s="1"/>
  <c r="AE98" i="1"/>
  <c r="X98" i="1"/>
  <c r="Y98" i="1" s="1"/>
  <c r="X85" i="1"/>
  <c r="Y85" i="1" s="1"/>
  <c r="X77" i="1"/>
  <c r="Y77" i="1" s="1"/>
  <c r="BC89" i="1"/>
  <c r="U75" i="1"/>
  <c r="S75" i="1" s="1"/>
  <c r="V75" i="1" s="1"/>
  <c r="P75" i="1" s="1"/>
  <c r="Q75" i="1" s="1"/>
  <c r="AE75" i="1"/>
  <c r="AF72" i="1"/>
  <c r="X61" i="1"/>
  <c r="Y61" i="1" s="1"/>
  <c r="U52" i="1"/>
  <c r="S52" i="1" s="1"/>
  <c r="V52" i="1" s="1"/>
  <c r="P52" i="1" s="1"/>
  <c r="Q52" i="1" s="1"/>
  <c r="X52" i="1"/>
  <c r="Y52" i="1" s="1"/>
  <c r="AE52" i="1"/>
  <c r="X54" i="1"/>
  <c r="Y54" i="1" s="1"/>
  <c r="Z91" i="1"/>
  <c r="AD91" i="1" s="1"/>
  <c r="AF91" i="1"/>
  <c r="AG91" i="1"/>
  <c r="AH91" i="1" s="1"/>
  <c r="X41" i="1"/>
  <c r="Y41" i="1" s="1"/>
  <c r="X53" i="1"/>
  <c r="Y53" i="1" s="1"/>
  <c r="BC61" i="1"/>
  <c r="X55" i="1"/>
  <c r="Y55" i="1" s="1"/>
  <c r="AE23" i="1"/>
  <c r="U23" i="1"/>
  <c r="S23" i="1" s="1"/>
  <c r="V23" i="1" s="1"/>
  <c r="P23" i="1" s="1"/>
  <c r="Q23" i="1" s="1"/>
  <c r="AE43" i="1"/>
  <c r="U43" i="1"/>
  <c r="S43" i="1" s="1"/>
  <c r="V43" i="1" s="1"/>
  <c r="P43" i="1" s="1"/>
  <c r="Q43" i="1" s="1"/>
  <c r="AE24" i="1"/>
  <c r="BC35" i="1"/>
  <c r="X81" i="1"/>
  <c r="Y81" i="1" s="1"/>
  <c r="U81" i="1" s="1"/>
  <c r="S81" i="1" s="1"/>
  <c r="V81" i="1" s="1"/>
  <c r="P81" i="1" s="1"/>
  <c r="Q81" i="1" s="1"/>
  <c r="Z68" i="1"/>
  <c r="AD68" i="1" s="1"/>
  <c r="AG68" i="1"/>
  <c r="AE57" i="1"/>
  <c r="X19" i="1"/>
  <c r="Y19" i="1" s="1"/>
  <c r="AE73" i="1"/>
  <c r="U73" i="1"/>
  <c r="S73" i="1" s="1"/>
  <c r="V73" i="1" s="1"/>
  <c r="P73" i="1" s="1"/>
  <c r="Q73" i="1" s="1"/>
  <c r="BC46" i="1"/>
  <c r="X36" i="1"/>
  <c r="Y36" i="1" s="1"/>
  <c r="X18" i="1"/>
  <c r="Y18" i="1" s="1"/>
  <c r="U18" i="1" s="1"/>
  <c r="S18" i="1" s="1"/>
  <c r="V18" i="1" s="1"/>
  <c r="P18" i="1" s="1"/>
  <c r="Q18" i="1" s="1"/>
  <c r="Z29" i="1"/>
  <c r="AD29" i="1" s="1"/>
  <c r="AG29" i="1"/>
  <c r="AH29" i="1" s="1"/>
  <c r="U111" i="1"/>
  <c r="S111" i="1" s="1"/>
  <c r="V111" i="1" s="1"/>
  <c r="P111" i="1" s="1"/>
  <c r="Q111" i="1" s="1"/>
  <c r="AE111" i="1"/>
  <c r="X111" i="1"/>
  <c r="Y111" i="1" s="1"/>
  <c r="X118" i="1"/>
  <c r="Y118" i="1" s="1"/>
  <c r="X106" i="1"/>
  <c r="Y106" i="1" s="1"/>
  <c r="X89" i="1"/>
  <c r="Y89" i="1" s="1"/>
  <c r="BC118" i="1"/>
  <c r="BC93" i="1"/>
  <c r="BC116" i="1"/>
  <c r="X78" i="1"/>
  <c r="Y78" i="1" s="1"/>
  <c r="BB77" i="1"/>
  <c r="BC77" i="1"/>
  <c r="P91" i="1"/>
  <c r="Q91" i="1" s="1"/>
  <c r="Z103" i="1"/>
  <c r="AD103" i="1" s="1"/>
  <c r="AG103" i="1"/>
  <c r="AF103" i="1"/>
  <c r="AF80" i="1"/>
  <c r="AG71" i="1"/>
  <c r="AF71" i="1"/>
  <c r="Z71" i="1"/>
  <c r="AD71" i="1" s="1"/>
  <c r="X83" i="1"/>
  <c r="Y83" i="1" s="1"/>
  <c r="U83" i="1" s="1"/>
  <c r="S83" i="1" s="1"/>
  <c r="V83" i="1" s="1"/>
  <c r="P83" i="1" s="1"/>
  <c r="Q83" i="1" s="1"/>
  <c r="U67" i="1"/>
  <c r="S67" i="1" s="1"/>
  <c r="V67" i="1" s="1"/>
  <c r="P67" i="1" s="1"/>
  <c r="Q67" i="1" s="1"/>
  <c r="AE67" i="1"/>
  <c r="BC85" i="1"/>
  <c r="AF68" i="1"/>
  <c r="X73" i="1"/>
  <c r="Y73" i="1" s="1"/>
  <c r="AE40" i="1"/>
  <c r="U40" i="1"/>
  <c r="S40" i="1" s="1"/>
  <c r="V40" i="1" s="1"/>
  <c r="P40" i="1" s="1"/>
  <c r="Q40" i="1" s="1"/>
  <c r="Z60" i="1"/>
  <c r="AD60" i="1" s="1"/>
  <c r="AG60" i="1"/>
  <c r="AH60" i="1" s="1"/>
  <c r="U29" i="1"/>
  <c r="S29" i="1" s="1"/>
  <c r="V29" i="1" s="1"/>
  <c r="P29" i="1" s="1"/>
  <c r="Q29" i="1" s="1"/>
  <c r="AE29" i="1"/>
  <c r="AE69" i="1"/>
  <c r="BC50" i="1"/>
  <c r="AE38" i="1"/>
  <c r="X38" i="1"/>
  <c r="Y38" i="1" s="1"/>
  <c r="U38" i="1" s="1"/>
  <c r="S38" i="1" s="1"/>
  <c r="V38" i="1" s="1"/>
  <c r="P38" i="1" s="1"/>
  <c r="Q38" i="1" s="1"/>
  <c r="X23" i="1"/>
  <c r="Y23" i="1" s="1"/>
  <c r="AG48" i="1"/>
  <c r="AH48" i="1" s="1"/>
  <c r="Z48" i="1"/>
  <c r="AD48" i="1" s="1"/>
  <c r="AE41" i="1"/>
  <c r="X20" i="1"/>
  <c r="Y20" i="1" s="1"/>
  <c r="X37" i="1"/>
  <c r="Y37" i="1" s="1"/>
  <c r="U37" i="1" s="1"/>
  <c r="S37" i="1" s="1"/>
  <c r="V37" i="1" s="1"/>
  <c r="P37" i="1" s="1"/>
  <c r="Q37" i="1" s="1"/>
  <c r="Z39" i="1"/>
  <c r="AD39" i="1" s="1"/>
  <c r="AG39" i="1"/>
  <c r="AH39" i="1" s="1"/>
  <c r="AE32" i="1"/>
  <c r="U32" i="1"/>
  <c r="S32" i="1" s="1"/>
  <c r="V32" i="1" s="1"/>
  <c r="P32" i="1" s="1"/>
  <c r="Q32" i="1" s="1"/>
  <c r="AG35" i="1"/>
  <c r="AH35" i="1" s="1"/>
  <c r="Z35" i="1"/>
  <c r="AD35" i="1" s="1"/>
  <c r="U107" i="1"/>
  <c r="S107" i="1" s="1"/>
  <c r="V107" i="1" s="1"/>
  <c r="P107" i="1" s="1"/>
  <c r="Q107" i="1" s="1"/>
  <c r="AE107" i="1"/>
  <c r="X107" i="1"/>
  <c r="Y107" i="1" s="1"/>
  <c r="AE101" i="1"/>
  <c r="X101" i="1"/>
  <c r="Y101" i="1" s="1"/>
  <c r="AG99" i="1"/>
  <c r="AH99" i="1" s="1"/>
  <c r="AF99" i="1"/>
  <c r="Z99" i="1"/>
  <c r="AD99" i="1" s="1"/>
  <c r="U99" i="1"/>
  <c r="S99" i="1" s="1"/>
  <c r="V99" i="1" s="1"/>
  <c r="P99" i="1" s="1"/>
  <c r="Q99" i="1" s="1"/>
  <c r="AF92" i="1"/>
  <c r="BC114" i="1"/>
  <c r="U97" i="1"/>
  <c r="S97" i="1" s="1"/>
  <c r="V97" i="1" s="1"/>
  <c r="P97" i="1" s="1"/>
  <c r="Q97" i="1" s="1"/>
  <c r="AE97" i="1"/>
  <c r="AE83" i="1"/>
  <c r="AE106" i="1"/>
  <c r="U106" i="1"/>
  <c r="S106" i="1" s="1"/>
  <c r="V106" i="1" s="1"/>
  <c r="P106" i="1" s="1"/>
  <c r="Q106" i="1" s="1"/>
  <c r="U84" i="1"/>
  <c r="S84" i="1" s="1"/>
  <c r="V84" i="1" s="1"/>
  <c r="P84" i="1" s="1"/>
  <c r="Q84" i="1" s="1"/>
  <c r="AE77" i="1"/>
  <c r="U77" i="1"/>
  <c r="S77" i="1" s="1"/>
  <c r="V77" i="1" s="1"/>
  <c r="P77" i="1" s="1"/>
  <c r="Q77" i="1" s="1"/>
  <c r="Z76" i="1"/>
  <c r="AD76" i="1" s="1"/>
  <c r="AG76" i="1"/>
  <c r="AH76" i="1" s="1"/>
  <c r="U103" i="1"/>
  <c r="S103" i="1" s="1"/>
  <c r="V103" i="1" s="1"/>
  <c r="P103" i="1" s="1"/>
  <c r="Q103" i="1" s="1"/>
  <c r="U90" i="1"/>
  <c r="S90" i="1" s="1"/>
  <c r="V90" i="1" s="1"/>
  <c r="P90" i="1" s="1"/>
  <c r="Q90" i="1" s="1"/>
  <c r="AE90" i="1"/>
  <c r="Z86" i="1"/>
  <c r="AD86" i="1" s="1"/>
  <c r="AG86" i="1"/>
  <c r="AF75" i="1"/>
  <c r="AE85" i="1"/>
  <c r="U85" i="1"/>
  <c r="S85" i="1" s="1"/>
  <c r="V85" i="1" s="1"/>
  <c r="P85" i="1" s="1"/>
  <c r="Q85" i="1" s="1"/>
  <c r="X50" i="1"/>
  <c r="Y50" i="1" s="1"/>
  <c r="X65" i="1"/>
  <c r="Y65" i="1" s="1"/>
  <c r="AE53" i="1"/>
  <c r="U53" i="1"/>
  <c r="S53" i="1" s="1"/>
  <c r="V53" i="1" s="1"/>
  <c r="P53" i="1" s="1"/>
  <c r="Q53" i="1" s="1"/>
  <c r="AE49" i="1"/>
  <c r="U49" i="1"/>
  <c r="S49" i="1" s="1"/>
  <c r="V49" i="1" s="1"/>
  <c r="P49" i="1" s="1"/>
  <c r="Q49" i="1" s="1"/>
  <c r="X64" i="1"/>
  <c r="Y64" i="1" s="1"/>
  <c r="X49" i="1"/>
  <c r="Y49" i="1" s="1"/>
  <c r="U42" i="1"/>
  <c r="S42" i="1" s="1"/>
  <c r="V42" i="1" s="1"/>
  <c r="P42" i="1" s="1"/>
  <c r="Q42" i="1" s="1"/>
  <c r="U25" i="1"/>
  <c r="S25" i="1" s="1"/>
  <c r="V25" i="1" s="1"/>
  <c r="P25" i="1" s="1"/>
  <c r="Q25" i="1" s="1"/>
  <c r="AE25" i="1"/>
  <c r="AE19" i="1"/>
  <c r="U19" i="1"/>
  <c r="S19" i="1" s="1"/>
  <c r="V19" i="1" s="1"/>
  <c r="P19" i="1" s="1"/>
  <c r="Q19" i="1" s="1"/>
  <c r="AG33" i="1"/>
  <c r="AH33" i="1" s="1"/>
  <c r="Z33" i="1"/>
  <c r="AD33" i="1" s="1"/>
  <c r="AF33" i="1"/>
  <c r="X21" i="1"/>
  <c r="Y21" i="1" s="1"/>
  <c r="Z26" i="1"/>
  <c r="AD26" i="1" s="1"/>
  <c r="AG26" i="1"/>
  <c r="BC32" i="1"/>
  <c r="AE26" i="1"/>
  <c r="U26" i="1"/>
  <c r="S26" i="1" s="1"/>
  <c r="V26" i="1" s="1"/>
  <c r="P26" i="1" s="1"/>
  <c r="Q26" i="1" s="1"/>
  <c r="Z93" i="1" l="1"/>
  <c r="AD93" i="1" s="1"/>
  <c r="AG93" i="1"/>
  <c r="AF93" i="1"/>
  <c r="Z50" i="1"/>
  <c r="AD50" i="1" s="1"/>
  <c r="AG50" i="1"/>
  <c r="AH50" i="1" s="1"/>
  <c r="AF50" i="1"/>
  <c r="AG64" i="1"/>
  <c r="AH64" i="1" s="1"/>
  <c r="Z64" i="1"/>
  <c r="AD64" i="1" s="1"/>
  <c r="AF64" i="1"/>
  <c r="Z20" i="1"/>
  <c r="AD20" i="1" s="1"/>
  <c r="AG20" i="1"/>
  <c r="AF20" i="1"/>
  <c r="AH103" i="1"/>
  <c r="Z111" i="1"/>
  <c r="AD111" i="1" s="1"/>
  <c r="AG111" i="1"/>
  <c r="AF111" i="1"/>
  <c r="AH68" i="1"/>
  <c r="Z52" i="1"/>
  <c r="AD52" i="1" s="1"/>
  <c r="AG52" i="1"/>
  <c r="AH52" i="1" s="1"/>
  <c r="AF52" i="1"/>
  <c r="Z77" i="1"/>
  <c r="AD77" i="1" s="1"/>
  <c r="AG77" i="1"/>
  <c r="AF77" i="1"/>
  <c r="AH92" i="1"/>
  <c r="AG43" i="1"/>
  <c r="AH43" i="1" s="1"/>
  <c r="Z43" i="1"/>
  <c r="AD43" i="1" s="1"/>
  <c r="AF43" i="1"/>
  <c r="AG32" i="1"/>
  <c r="Z32" i="1"/>
  <c r="AD32" i="1" s="1"/>
  <c r="AF32" i="1"/>
  <c r="Z117" i="1"/>
  <c r="AD117" i="1" s="1"/>
  <c r="AG117" i="1"/>
  <c r="AH117" i="1" s="1"/>
  <c r="AF117" i="1"/>
  <c r="Z105" i="1"/>
  <c r="AD105" i="1" s="1"/>
  <c r="AG105" i="1"/>
  <c r="AH105" i="1" s="1"/>
  <c r="AF105" i="1"/>
  <c r="AH75" i="1"/>
  <c r="AF112" i="1"/>
  <c r="AG112" i="1"/>
  <c r="AH112" i="1" s="1"/>
  <c r="Z112" i="1"/>
  <c r="AD112" i="1" s="1"/>
  <c r="AF108" i="1"/>
  <c r="Z108" i="1"/>
  <c r="AD108" i="1" s="1"/>
  <c r="AG108" i="1"/>
  <c r="AH108" i="1" s="1"/>
  <c r="U108" i="1"/>
  <c r="S108" i="1" s="1"/>
  <c r="V108" i="1" s="1"/>
  <c r="P108" i="1" s="1"/>
  <c r="Q108" i="1" s="1"/>
  <c r="AH31" i="1"/>
  <c r="Z109" i="1"/>
  <c r="AD109" i="1" s="1"/>
  <c r="AG109" i="1"/>
  <c r="AF109" i="1"/>
  <c r="AH26" i="1"/>
  <c r="Z85" i="1"/>
  <c r="AD85" i="1" s="1"/>
  <c r="AG85" i="1"/>
  <c r="AF85" i="1"/>
  <c r="Z24" i="1"/>
  <c r="AD24" i="1" s="1"/>
  <c r="AG24" i="1"/>
  <c r="AF24" i="1"/>
  <c r="Z88" i="1"/>
  <c r="AD88" i="1" s="1"/>
  <c r="AG88" i="1"/>
  <c r="AH88" i="1" s="1"/>
  <c r="AF88" i="1"/>
  <c r="Z45" i="1"/>
  <c r="AD45" i="1" s="1"/>
  <c r="AG45" i="1"/>
  <c r="AF45" i="1"/>
  <c r="U93" i="1"/>
  <c r="S93" i="1" s="1"/>
  <c r="V93" i="1" s="1"/>
  <c r="P93" i="1" s="1"/>
  <c r="Q93" i="1" s="1"/>
  <c r="AH72" i="1"/>
  <c r="AH25" i="1"/>
  <c r="AG38" i="1"/>
  <c r="Z38" i="1"/>
  <c r="AD38" i="1" s="1"/>
  <c r="AF38" i="1"/>
  <c r="AG41" i="1"/>
  <c r="Z41" i="1"/>
  <c r="AD41" i="1" s="1"/>
  <c r="AF41" i="1"/>
  <c r="AG114" i="1"/>
  <c r="AH114" i="1" s="1"/>
  <c r="Z114" i="1"/>
  <c r="AD114" i="1" s="1"/>
  <c r="U114" i="1"/>
  <c r="S114" i="1" s="1"/>
  <c r="V114" i="1" s="1"/>
  <c r="P114" i="1" s="1"/>
  <c r="Q114" i="1" s="1"/>
  <c r="AF114" i="1"/>
  <c r="Z27" i="1"/>
  <c r="AD27" i="1" s="1"/>
  <c r="AG27" i="1"/>
  <c r="AF27" i="1"/>
  <c r="AG57" i="1"/>
  <c r="Z57" i="1"/>
  <c r="AD57" i="1" s="1"/>
  <c r="AF57" i="1"/>
  <c r="AG51" i="1"/>
  <c r="AH51" i="1" s="1"/>
  <c r="AF51" i="1"/>
  <c r="Z51" i="1"/>
  <c r="AD51" i="1" s="1"/>
  <c r="U51" i="1"/>
  <c r="S51" i="1" s="1"/>
  <c r="V51" i="1" s="1"/>
  <c r="P51" i="1" s="1"/>
  <c r="Q51" i="1" s="1"/>
  <c r="AH86" i="1"/>
  <c r="Z73" i="1"/>
  <c r="AD73" i="1" s="1"/>
  <c r="AG73" i="1"/>
  <c r="AF73" i="1"/>
  <c r="Z19" i="1"/>
  <c r="AD19" i="1" s="1"/>
  <c r="AG19" i="1"/>
  <c r="AF19" i="1"/>
  <c r="AG55" i="1"/>
  <c r="AF55" i="1"/>
  <c r="Z55" i="1"/>
  <c r="AD55" i="1" s="1"/>
  <c r="U55" i="1"/>
  <c r="S55" i="1" s="1"/>
  <c r="V55" i="1" s="1"/>
  <c r="P55" i="1" s="1"/>
  <c r="Q55" i="1" s="1"/>
  <c r="Z98" i="1"/>
  <c r="AD98" i="1" s="1"/>
  <c r="AG98" i="1"/>
  <c r="AH98" i="1" s="1"/>
  <c r="AF98" i="1"/>
  <c r="Z82" i="1"/>
  <c r="AD82" i="1" s="1"/>
  <c r="AG82" i="1"/>
  <c r="AF82" i="1"/>
  <c r="U82" i="1"/>
  <c r="S82" i="1" s="1"/>
  <c r="V82" i="1" s="1"/>
  <c r="P82" i="1" s="1"/>
  <c r="Q82" i="1" s="1"/>
  <c r="AG30" i="1"/>
  <c r="Z30" i="1"/>
  <c r="AD30" i="1" s="1"/>
  <c r="AF30" i="1"/>
  <c r="AG63" i="1"/>
  <c r="AF63" i="1"/>
  <c r="Z63" i="1"/>
  <c r="AD63" i="1" s="1"/>
  <c r="AF116" i="1"/>
  <c r="AG116" i="1"/>
  <c r="Z116" i="1"/>
  <c r="AD116" i="1" s="1"/>
  <c r="Z83" i="1"/>
  <c r="AD83" i="1" s="1"/>
  <c r="AG83" i="1"/>
  <c r="AH83" i="1" s="1"/>
  <c r="AF83" i="1"/>
  <c r="Z46" i="1"/>
  <c r="AD46" i="1" s="1"/>
  <c r="AG46" i="1"/>
  <c r="AF46" i="1"/>
  <c r="Z101" i="1"/>
  <c r="AD101" i="1" s="1"/>
  <c r="AG101" i="1"/>
  <c r="AF101" i="1"/>
  <c r="U41" i="1"/>
  <c r="S41" i="1" s="1"/>
  <c r="V41" i="1" s="1"/>
  <c r="P41" i="1" s="1"/>
  <c r="Q41" i="1" s="1"/>
  <c r="Z69" i="1"/>
  <c r="AD69" i="1" s="1"/>
  <c r="AG69" i="1"/>
  <c r="AF69" i="1"/>
  <c r="U109" i="1"/>
  <c r="S109" i="1" s="1"/>
  <c r="V109" i="1" s="1"/>
  <c r="P109" i="1" s="1"/>
  <c r="Q109" i="1" s="1"/>
  <c r="Z21" i="1"/>
  <c r="AD21" i="1" s="1"/>
  <c r="AG21" i="1"/>
  <c r="AF21" i="1"/>
  <c r="Z65" i="1"/>
  <c r="AD65" i="1" s="1"/>
  <c r="AG65" i="1"/>
  <c r="AF65" i="1"/>
  <c r="Z107" i="1"/>
  <c r="AD107" i="1" s="1"/>
  <c r="AG107" i="1"/>
  <c r="AH107" i="1" s="1"/>
  <c r="AF107" i="1"/>
  <c r="AH71" i="1"/>
  <c r="Z78" i="1"/>
  <c r="AD78" i="1" s="1"/>
  <c r="AG78" i="1"/>
  <c r="AH78" i="1" s="1"/>
  <c r="AF78" i="1"/>
  <c r="U78" i="1"/>
  <c r="S78" i="1" s="1"/>
  <c r="V78" i="1" s="1"/>
  <c r="P78" i="1" s="1"/>
  <c r="Q78" i="1" s="1"/>
  <c r="AG106" i="1"/>
  <c r="AH106" i="1" s="1"/>
  <c r="Z106" i="1"/>
  <c r="AD106" i="1" s="1"/>
  <c r="AF106" i="1"/>
  <c r="Z54" i="1"/>
  <c r="AD54" i="1" s="1"/>
  <c r="AG54" i="1"/>
  <c r="AH54" i="1" s="1"/>
  <c r="AF54" i="1"/>
  <c r="U98" i="1"/>
  <c r="S98" i="1" s="1"/>
  <c r="V98" i="1" s="1"/>
  <c r="P98" i="1" s="1"/>
  <c r="Q98" i="1" s="1"/>
  <c r="Z56" i="1"/>
  <c r="AD56" i="1" s="1"/>
  <c r="AG56" i="1"/>
  <c r="AF56" i="1"/>
  <c r="Z113" i="1"/>
  <c r="AD113" i="1" s="1"/>
  <c r="AG113" i="1"/>
  <c r="AF113" i="1"/>
  <c r="U27" i="1"/>
  <c r="S27" i="1" s="1"/>
  <c r="V27" i="1" s="1"/>
  <c r="P27" i="1" s="1"/>
  <c r="Q27" i="1" s="1"/>
  <c r="AH66" i="1"/>
  <c r="AH70" i="1"/>
  <c r="U88" i="1"/>
  <c r="S88" i="1" s="1"/>
  <c r="V88" i="1" s="1"/>
  <c r="P88" i="1" s="1"/>
  <c r="Q88" i="1" s="1"/>
  <c r="AG102" i="1"/>
  <c r="AH102" i="1" s="1"/>
  <c r="Z102" i="1"/>
  <c r="AD102" i="1" s="1"/>
  <c r="AF102" i="1"/>
  <c r="AG22" i="1"/>
  <c r="AH22" i="1" s="1"/>
  <c r="Z22" i="1"/>
  <c r="AD22" i="1" s="1"/>
  <c r="AF22" i="1"/>
  <c r="U63" i="1"/>
  <c r="S63" i="1" s="1"/>
  <c r="V63" i="1" s="1"/>
  <c r="P63" i="1" s="1"/>
  <c r="Q63" i="1" s="1"/>
  <c r="AH87" i="1"/>
  <c r="AH96" i="1"/>
  <c r="Z89" i="1"/>
  <c r="AD89" i="1" s="1"/>
  <c r="AG89" i="1"/>
  <c r="U89" i="1"/>
  <c r="S89" i="1" s="1"/>
  <c r="V89" i="1" s="1"/>
  <c r="P89" i="1" s="1"/>
  <c r="Q89" i="1" s="1"/>
  <c r="AF89" i="1"/>
  <c r="Z81" i="1"/>
  <c r="AD81" i="1" s="1"/>
  <c r="AG81" i="1"/>
  <c r="AF81" i="1"/>
  <c r="Z61" i="1"/>
  <c r="AD61" i="1" s="1"/>
  <c r="AG61" i="1"/>
  <c r="AH61" i="1" s="1"/>
  <c r="AF61" i="1"/>
  <c r="U61" i="1"/>
  <c r="S61" i="1" s="1"/>
  <c r="V61" i="1" s="1"/>
  <c r="P61" i="1" s="1"/>
  <c r="Q61" i="1" s="1"/>
  <c r="U101" i="1"/>
  <c r="S101" i="1" s="1"/>
  <c r="V101" i="1" s="1"/>
  <c r="P101" i="1" s="1"/>
  <c r="Q101" i="1" s="1"/>
  <c r="Z23" i="1"/>
  <c r="AD23" i="1" s="1"/>
  <c r="AG23" i="1"/>
  <c r="AF23" i="1"/>
  <c r="AG18" i="1"/>
  <c r="AH18" i="1" s="1"/>
  <c r="Z18" i="1"/>
  <c r="AD18" i="1" s="1"/>
  <c r="AF18" i="1"/>
  <c r="U57" i="1"/>
  <c r="S57" i="1" s="1"/>
  <c r="V57" i="1" s="1"/>
  <c r="P57" i="1" s="1"/>
  <c r="Q57" i="1" s="1"/>
  <c r="U24" i="1"/>
  <c r="S24" i="1" s="1"/>
  <c r="V24" i="1" s="1"/>
  <c r="P24" i="1" s="1"/>
  <c r="Q24" i="1" s="1"/>
  <c r="U21" i="1"/>
  <c r="S21" i="1" s="1"/>
  <c r="V21" i="1" s="1"/>
  <c r="P21" i="1" s="1"/>
  <c r="Q21" i="1" s="1"/>
  <c r="U20" i="1"/>
  <c r="S20" i="1" s="1"/>
  <c r="V20" i="1" s="1"/>
  <c r="P20" i="1" s="1"/>
  <c r="Q20" i="1" s="1"/>
  <c r="U50" i="1"/>
  <c r="S50" i="1" s="1"/>
  <c r="V50" i="1" s="1"/>
  <c r="P50" i="1" s="1"/>
  <c r="Q50" i="1" s="1"/>
  <c r="U56" i="1"/>
  <c r="S56" i="1" s="1"/>
  <c r="V56" i="1" s="1"/>
  <c r="P56" i="1" s="1"/>
  <c r="Q56" i="1" s="1"/>
  <c r="Z97" i="1"/>
  <c r="AD97" i="1" s="1"/>
  <c r="AG97" i="1"/>
  <c r="AF97" i="1"/>
  <c r="U113" i="1"/>
  <c r="S113" i="1" s="1"/>
  <c r="V113" i="1" s="1"/>
  <c r="P113" i="1" s="1"/>
  <c r="Q113" i="1" s="1"/>
  <c r="AG74" i="1"/>
  <c r="Z74" i="1"/>
  <c r="AD74" i="1" s="1"/>
  <c r="AF74" i="1"/>
  <c r="AG100" i="1"/>
  <c r="AH100" i="1" s="1"/>
  <c r="Z100" i="1"/>
  <c r="AD100" i="1" s="1"/>
  <c r="AF100" i="1"/>
  <c r="AF104" i="1"/>
  <c r="Z104" i="1"/>
  <c r="AD104" i="1" s="1"/>
  <c r="AG104" i="1"/>
  <c r="U104" i="1"/>
  <c r="S104" i="1" s="1"/>
  <c r="V104" i="1" s="1"/>
  <c r="P104" i="1" s="1"/>
  <c r="Q104" i="1" s="1"/>
  <c r="AG110" i="1"/>
  <c r="AH110" i="1" s="1"/>
  <c r="Z110" i="1"/>
  <c r="AD110" i="1" s="1"/>
  <c r="AF110" i="1"/>
  <c r="U110" i="1"/>
  <c r="S110" i="1" s="1"/>
  <c r="V110" i="1" s="1"/>
  <c r="P110" i="1" s="1"/>
  <c r="Q110" i="1" s="1"/>
  <c r="AH28" i="1"/>
  <c r="Z49" i="1"/>
  <c r="AD49" i="1" s="1"/>
  <c r="AG49" i="1"/>
  <c r="AF49" i="1"/>
  <c r="AG37" i="1"/>
  <c r="AF37" i="1"/>
  <c r="Z37" i="1"/>
  <c r="AD37" i="1" s="1"/>
  <c r="AG118" i="1"/>
  <c r="Z118" i="1"/>
  <c r="AD118" i="1" s="1"/>
  <c r="AF118" i="1"/>
  <c r="U118" i="1"/>
  <c r="S118" i="1" s="1"/>
  <c r="V118" i="1" s="1"/>
  <c r="P118" i="1" s="1"/>
  <c r="Q118" i="1" s="1"/>
  <c r="Z36" i="1"/>
  <c r="AD36" i="1" s="1"/>
  <c r="AG36" i="1"/>
  <c r="AF36" i="1"/>
  <c r="Z53" i="1"/>
  <c r="AD53" i="1" s="1"/>
  <c r="AG53" i="1"/>
  <c r="AF53" i="1"/>
  <c r="Z115" i="1"/>
  <c r="AD115" i="1" s="1"/>
  <c r="AG115" i="1"/>
  <c r="AF115" i="1"/>
  <c r="U65" i="1"/>
  <c r="S65" i="1" s="1"/>
  <c r="V65" i="1" s="1"/>
  <c r="P65" i="1" s="1"/>
  <c r="Q65" i="1" s="1"/>
  <c r="Z90" i="1"/>
  <c r="AD90" i="1" s="1"/>
  <c r="AG90" i="1"/>
  <c r="AF90" i="1"/>
  <c r="Z40" i="1"/>
  <c r="AD40" i="1" s="1"/>
  <c r="AF40" i="1"/>
  <c r="AG40" i="1"/>
  <c r="AH17" i="1"/>
  <c r="Z58" i="1"/>
  <c r="AD58" i="1" s="1"/>
  <c r="AG58" i="1"/>
  <c r="AH58" i="1" s="1"/>
  <c r="AF58" i="1"/>
  <c r="U58" i="1"/>
  <c r="S58" i="1" s="1"/>
  <c r="V58" i="1" s="1"/>
  <c r="P58" i="1" s="1"/>
  <c r="Q58" i="1" s="1"/>
  <c r="U30" i="1"/>
  <c r="S30" i="1" s="1"/>
  <c r="V30" i="1" s="1"/>
  <c r="P30" i="1" s="1"/>
  <c r="Q30" i="1" s="1"/>
  <c r="AH53" i="1" l="1"/>
  <c r="AH118" i="1"/>
  <c r="AH97" i="1"/>
  <c r="AH89" i="1"/>
  <c r="AH113" i="1"/>
  <c r="AH21" i="1"/>
  <c r="AH101" i="1"/>
  <c r="AH30" i="1"/>
  <c r="AH73" i="1"/>
  <c r="AH109" i="1"/>
  <c r="AH111" i="1"/>
  <c r="AH90" i="1"/>
  <c r="AH116" i="1"/>
  <c r="AH57" i="1"/>
  <c r="AH24" i="1"/>
  <c r="AH77" i="1"/>
  <c r="AH36" i="1"/>
  <c r="AH37" i="1"/>
  <c r="AH56" i="1"/>
  <c r="AH46" i="1"/>
  <c r="AH82" i="1"/>
  <c r="AH55" i="1"/>
  <c r="AH27" i="1"/>
  <c r="AH41" i="1"/>
  <c r="AH45" i="1"/>
  <c r="AH32" i="1"/>
  <c r="AH23" i="1"/>
  <c r="AH81" i="1"/>
  <c r="AH69" i="1"/>
  <c r="AH85" i="1"/>
  <c r="AH20" i="1"/>
  <c r="AH40" i="1"/>
  <c r="AH115" i="1"/>
  <c r="AH49" i="1"/>
  <c r="AH104" i="1"/>
  <c r="AH74" i="1"/>
  <c r="AH65" i="1"/>
  <c r="AH63" i="1"/>
  <c r="AH19" i="1"/>
  <c r="AH93" i="1"/>
  <c r="AH38" i="1"/>
</calcChain>
</file>

<file path=xl/sharedStrings.xml><?xml version="1.0" encoding="utf-8"?>
<sst xmlns="http://schemas.openxmlformats.org/spreadsheetml/2006/main" count="3761" uniqueCount="924">
  <si>
    <t>File opened</t>
  </si>
  <si>
    <t>2022-07-09 08:51:36</t>
  </si>
  <si>
    <t>Console s/n</t>
  </si>
  <si>
    <t>68C-831537</t>
  </si>
  <si>
    <t>Console ver</t>
  </si>
  <si>
    <t>Bluestem v.2.0.04</t>
  </si>
  <si>
    <t>Scripts ver</t>
  </si>
  <si>
    <t>2021.08  2.0.04, Aug 2021</t>
  </si>
  <si>
    <t>Head s/n</t>
  </si>
  <si>
    <t>68H-891537</t>
  </si>
  <si>
    <t>Head ver</t>
  </si>
  <si>
    <t>1.4.7</t>
  </si>
  <si>
    <t>Head cal</t>
  </si>
  <si>
    <t>{"oxygen": "21", "co2azero": "0.988409", "co2aspan1": "0.998891", "co2aspan2": "-0.0224022", "co2aspan2a": "0.283421", "co2aspan2b": "0.281308", "co2aspanconc1": "2490", "co2aspanconc2": "303.6", "co2bzero": "1.00587", "co2bspan1": "0.998779", "co2bspan2": "-0.0221525", "co2bspan2a": "0.283276", "co2bspan2b": "0.281153", "co2bspanconc1": "2490", "co2bspanconc2": "303.6", "h2oazero": "1.10563", "h2oaspan1": "0.996778", "h2oaspan2": "0", "h2oaspan2a": "0.066342", "h2oaspan2b": "0.0661282", "h2oaspanconc1": "12.55", "h2oaspanconc2": "0", "h2obzero": "1.10864", "h2obspan1": "0.99674", "h2obspan2": "0", "h2obspan2a": "0.066461", "h2obspan2b": "0.0662443", "h2obspanconc1": "12.55", "h2obspanconc2": "0", "tazero": "-0.0177078", "tbzero": "-0.0296612", "flowmeterzero": "0.996656", "flowazero": "0.33461", "flowbzero": "0.38417", "chamberpressurezero": "2.58989", "ssa_ref": "31195.9", "ssb_ref": "32453.3"}</t>
  </si>
  <si>
    <t>CO2 rangematch</t>
  </si>
  <si>
    <t>Tue May 24 09:48</t>
  </si>
  <si>
    <t>H2O rangematch</t>
  </si>
  <si>
    <t>Tue May 24 09:55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</si>
  <si>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</si>
  <si>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</si>
  <si>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</si>
  <si>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</si>
  <si>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</si>
  <si>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</si>
  <si>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</si>
  <si>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</si>
  <si>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</si>
  <si>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08:51:36</t>
  </si>
  <si>
    <t>Stability Definition: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</si>
  <si>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</si>
  <si>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</si>
  <si>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</si>
  <si>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</si>
  <si>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</si>
  <si>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</si>
  <si>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</si>
  <si>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</si>
  <si>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</si>
  <si>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</si>
  <si>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</si>
  <si>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</si>
  <si>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</si>
  <si>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</si>
  <si>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</si>
  <si>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</si>
  <si>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</si>
  <si>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</si>
  <si>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</si>
  <si>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</si>
  <si>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</si>
  <si>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</si>
  <si>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</si>
  <si>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</si>
  <si>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</si>
  <si>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</si>
  <si>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</si>
  <si>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</si>
  <si>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</si>
  <si>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</si>
  <si>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</si>
  <si>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</si>
  <si>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</si>
  <si>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</si>
  <si>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</si>
  <si>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</si>
  <si>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</si>
  <si>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</si>
  <si>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</si>
  <si>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</si>
  <si>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</si>
  <si>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</si>
  <si>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</si>
  <si>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</si>
  <si>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</si>
  <si>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</si>
  <si>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</si>
  <si>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</si>
  <si>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</si>
  <si>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</si>
  <si>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</si>
  <si>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</si>
  <si>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3.09333 79.2428 434.084 689.781 928.107 1149.68 1350.85 1499.46</t>
  </si>
  <si>
    <t>Fs_true</t>
  </si>
  <si>
    <t>-0.109197 98.9693 401.722 600.901 800.554 1002.21 1200.53 1401.53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</si>
  <si>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</si>
  <si>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</si>
  <si>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</si>
  <si>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</si>
  <si>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</si>
  <si>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</si>
  <si>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</si>
  <si>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</si>
  <si>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</si>
  <si>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</si>
  <si>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</si>
  <si>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</si>
  <si>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</si>
  <si>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</si>
  <si>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</si>
  <si>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</si>
  <si>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</si>
  <si>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</si>
  <si>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</si>
  <si>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</si>
  <si>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</si>
  <si>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</si>
  <si>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</si>
  <si>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</si>
  <si>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</si>
  <si>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</si>
  <si>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</si>
  <si>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</si>
  <si>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</si>
  <si>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</si>
  <si>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</si>
  <si>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</si>
  <si>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</si>
  <si>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</si>
  <si>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</si>
  <si>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</si>
  <si>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</si>
  <si>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</si>
  <si>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</si>
  <si>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</si>
  <si>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</si>
  <si>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</si>
  <si>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</si>
  <si>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</si>
  <si>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</si>
  <si>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</si>
  <si>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</si>
  <si>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</si>
  <si>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</si>
  <si>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</si>
  <si>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</si>
  <si>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</si>
  <si>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</si>
  <si>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</si>
  <si>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</si>
  <si>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</si>
  <si>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</si>
  <si>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</si>
  <si>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</si>
  <si>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</si>
  <si>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</si>
  <si>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</si>
  <si>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</si>
  <si>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</si>
  <si>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</si>
  <si>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</si>
  <si>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</si>
  <si>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</si>
  <si>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</si>
  <si>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</si>
  <si>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</si>
  <si>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</si>
  <si>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</si>
  <si>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</si>
  <si>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</si>
  <si>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</si>
  <si>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</si>
  <si>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</si>
  <si>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</si>
  <si>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</si>
  <si>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</si>
  <si>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</si>
  <si>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</si>
  <si>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</si>
  <si>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</si>
  <si>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</si>
  <si>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</si>
  <si>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</si>
  <si>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</si>
  <si>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</si>
  <si>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</si>
  <si>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</si>
  <si>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</si>
  <si>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</si>
  <si>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</si>
  <si>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</si>
  <si>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</si>
  <si>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</si>
  <si>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</si>
  <si>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</si>
  <si>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</si>
  <si>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</si>
  <si>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</si>
  <si>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</si>
  <si>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</si>
  <si>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</si>
  <si>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</si>
  <si>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</si>
  <si>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</si>
  <si>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</si>
  <si>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</si>
  <si>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</si>
  <si>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</si>
  <si>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</si>
  <si>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</si>
  <si>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</si>
  <si>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</si>
  <si>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</si>
  <si>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</si>
  <si>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</si>
  <si>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</si>
  <si>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</si>
  <si>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</si>
  <si>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</si>
  <si>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</si>
  <si>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</si>
  <si>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</si>
  <si>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</si>
  <si>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</si>
  <si>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</si>
  <si>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</si>
  <si>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</si>
  <si>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</si>
  <si>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</si>
  <si>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</si>
  <si>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</si>
  <si>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</si>
  <si>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</si>
  <si>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</si>
  <si>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</si>
  <si>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</si>
  <si>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</si>
  <si>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</si>
  <si>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</si>
  <si>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</si>
  <si>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</si>
  <si>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</si>
  <si>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</si>
  <si>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</si>
  <si>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</si>
  <si>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</si>
  <si>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</si>
  <si>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</si>
  <si>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</si>
  <si>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</si>
  <si>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</si>
  <si>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</si>
  <si>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</si>
  <si>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</si>
  <si>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</si>
  <si>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</si>
  <si>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</si>
  <si>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</si>
  <si>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</si>
  <si>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</si>
  <si>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</si>
  <si>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</si>
  <si>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</si>
  <si>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</si>
  <si>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</si>
  <si>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</si>
  <si>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</si>
  <si>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</si>
  <si>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</si>
  <si>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</si>
  <si>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</si>
  <si>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</si>
  <si>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</si>
  <si>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</si>
  <si>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</si>
  <si>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</si>
  <si>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</si>
  <si>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</si>
  <si>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</si>
  <si>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</si>
  <si>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</si>
  <si>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</si>
  <si>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</si>
  <si>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</si>
  <si>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</si>
  <si>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</si>
  <si>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</si>
  <si>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</si>
  <si>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</si>
  <si>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</si>
  <si>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</si>
  <si>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</si>
  <si>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</si>
  <si>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</si>
  <si>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</si>
  <si>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</si>
  <si>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</si>
  <si>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</si>
  <si>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</si>
  <si>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</si>
  <si>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</si>
  <si>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</si>
  <si>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</si>
  <si>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</si>
  <si>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</si>
  <si>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</si>
  <si>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</si>
  <si>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</si>
  <si>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</si>
  <si>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</si>
  <si>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</si>
  <si>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</si>
  <si>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</si>
  <si>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</si>
  <si>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</si>
  <si>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</si>
  <si>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</si>
  <si>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</si>
  <si>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</si>
  <si>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</si>
  <si>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</si>
  <si>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</si>
  <si>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</si>
  <si>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</si>
  <si>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</si>
  <si>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</si>
  <si>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</si>
  <si>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</si>
  <si>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</si>
  <si>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</si>
  <si>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</si>
  <si>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</si>
  <si>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</si>
  <si>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</si>
  <si>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</si>
  <si>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</si>
  <si>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</si>
  <si>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</si>
  <si>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</si>
  <si>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</si>
  <si>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</si>
  <si>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</si>
  <si>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</si>
  <si>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</si>
  <si>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</si>
  <si>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</si>
  <si>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</si>
  <si>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</si>
  <si>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</si>
  <si>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</si>
  <si>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</si>
  <si>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</si>
  <si>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</si>
  <si>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</si>
  <si>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</si>
  <si>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</si>
  <si>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</si>
  <si>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</si>
  <si>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</si>
  <si>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</si>
  <si>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</si>
  <si>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</si>
  <si>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</si>
  <si>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</si>
  <si>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</si>
  <si>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</si>
  <si>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</si>
  <si>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</si>
  <si>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</si>
  <si>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</si>
  <si>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</si>
  <si>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</si>
  <si>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</si>
  <si>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</si>
  <si>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</si>
  <si>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</si>
  <si>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</si>
  <si>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</si>
  <si>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</si>
  <si>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</si>
  <si>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</si>
  <si>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</si>
  <si>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</si>
  <si>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</si>
  <si>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</si>
  <si>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</si>
  <si>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</si>
  <si>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</si>
  <si>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</si>
  <si>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</si>
  <si>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</si>
  <si>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</si>
  <si>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</si>
  <si>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</si>
  <si>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</si>
  <si>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</si>
  <si>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</si>
  <si>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</si>
  <si>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</si>
  <si>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</si>
  <si>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</si>
  <si>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</si>
  <si>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</si>
  <si>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</si>
  <si>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</si>
  <si>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09:31:04</t>
  </si>
  <si>
    <t>09:31:04</t>
  </si>
  <si>
    <t>none</t>
  </si>
  <si>
    <t>ripe2</t>
  </si>
  <si>
    <t>1</t>
  </si>
  <si>
    <t>10</t>
  </si>
  <si>
    <t>MPF-123-20220524-14_46_55</t>
  </si>
  <si>
    <t>MPF-192-20220709-09_31_04</t>
  </si>
  <si>
    <t>DARK-193-20220709-09_31_11</t>
  </si>
  <si>
    <t>-</t>
  </si>
  <si>
    <t>0: Broadleaf</t>
  </si>
  <si>
    <t>09:30:08</t>
  </si>
  <si>
    <t>2/2</t>
  </si>
  <si>
    <t>11111111</t>
  </si>
  <si>
    <t>oooooooo</t>
  </si>
  <si>
    <t>off</t>
  </si>
  <si>
    <t>20220709 09:32:58</t>
  </si>
  <si>
    <t>09:32:58</t>
  </si>
  <si>
    <t>MPF-194-20220709-09_32_58</t>
  </si>
  <si>
    <t>DARK-195-20220709-09_33_05</t>
  </si>
  <si>
    <t>09:32:24</t>
  </si>
  <si>
    <t>20220709 09:34:55</t>
  </si>
  <si>
    <t>09:34:55</t>
  </si>
  <si>
    <t>MPF-196-20220709-09_34_54</t>
  </si>
  <si>
    <t>DARK-197-20220709-09_35_01</t>
  </si>
  <si>
    <t>09:34:18</t>
  </si>
  <si>
    <t>20220709 09:36:59</t>
  </si>
  <si>
    <t>09:36:59</t>
  </si>
  <si>
    <t>MPF-198-20220709-09_36_59</t>
  </si>
  <si>
    <t>DARK-199-20220709-09_37_06</t>
  </si>
  <si>
    <t>09:36:06</t>
  </si>
  <si>
    <t>20220709 09:39:16</t>
  </si>
  <si>
    <t>09:39:16</t>
  </si>
  <si>
    <t>MPF-200-20220709-09_39_15</t>
  </si>
  <si>
    <t>DARK-201-20220709-09_39_22</t>
  </si>
  <si>
    <t>09:38:22</t>
  </si>
  <si>
    <t>20220709 09:41:16</t>
  </si>
  <si>
    <t>09:41:16</t>
  </si>
  <si>
    <t>MPF-202-20220709-09_41_16</t>
  </si>
  <si>
    <t>DARK-203-20220709-09_41_23</t>
  </si>
  <si>
    <t>09:40:40</t>
  </si>
  <si>
    <t>20220709 09:43:23</t>
  </si>
  <si>
    <t>09:43:23</t>
  </si>
  <si>
    <t>MPF-204-20220709-09_43_23</t>
  </si>
  <si>
    <t>DARK-205-20220709-09_43_30</t>
  </si>
  <si>
    <t>09:42:33</t>
  </si>
  <si>
    <t>20220709 09:45:39</t>
  </si>
  <si>
    <t>09:45:39</t>
  </si>
  <si>
    <t>MPF-206-20220709-09_45_38</t>
  </si>
  <si>
    <t>DARK-207-20220709-09_45_45</t>
  </si>
  <si>
    <t>09:44:45</t>
  </si>
  <si>
    <t>20220709 09:47:42</t>
  </si>
  <si>
    <t>09:47:42</t>
  </si>
  <si>
    <t>MPF-208-20220709-09_47_42</t>
  </si>
  <si>
    <t>DARK-209-20220709-09_47_49</t>
  </si>
  <si>
    <t>09:46:59</t>
  </si>
  <si>
    <t>20220709 09:50:15</t>
  </si>
  <si>
    <t>09:50:15</t>
  </si>
  <si>
    <t>MPF-210-20220709-09_50_14</t>
  </si>
  <si>
    <t>DARK-211-20220709-09_50_21</t>
  </si>
  <si>
    <t>09:49:01</t>
  </si>
  <si>
    <t>20220709 09:52:52</t>
  </si>
  <si>
    <t>09:52:52</t>
  </si>
  <si>
    <t>MPF-212-20220709-09_52_51</t>
  </si>
  <si>
    <t>DARK-213-20220709-09_52_59</t>
  </si>
  <si>
    <t>09:51:51</t>
  </si>
  <si>
    <t>20220709 09:55:08</t>
  </si>
  <si>
    <t>09:55:08</t>
  </si>
  <si>
    <t>MPF-214-20220709-09_55_07</t>
  </si>
  <si>
    <t>DARK-215-20220709-09_55_15</t>
  </si>
  <si>
    <t>09:54:11</t>
  </si>
  <si>
    <t>20220709 09:56:56</t>
  </si>
  <si>
    <t>09:56:56</t>
  </si>
  <si>
    <t>MPF-216-20220709-09_56_55</t>
  </si>
  <si>
    <t>DARK-217-20220709-09_57_03</t>
  </si>
  <si>
    <t>09:56:21</t>
  </si>
  <si>
    <t>20220709 10:00:05</t>
  </si>
  <si>
    <t>10:00:05</t>
  </si>
  <si>
    <t>MPF-218-20220709-10_00_05</t>
  </si>
  <si>
    <t>DARK-219-20220709-10_00_12</t>
  </si>
  <si>
    <t>09:58:10</t>
  </si>
  <si>
    <t>0/2</t>
  </si>
  <si>
    <t>20220709 10:03:15</t>
  </si>
  <si>
    <t>10:03:15</t>
  </si>
  <si>
    <t>MPF-220-20220709-10_03_14</t>
  </si>
  <si>
    <t>DARK-221-20220709-10_03_22</t>
  </si>
  <si>
    <t>10:01:48</t>
  </si>
  <si>
    <t>20220709 10:06:24</t>
  </si>
  <si>
    <t>10:06:24</t>
  </si>
  <si>
    <t>MPF-222-20220709-10_06_24</t>
  </si>
  <si>
    <t>DARK-223-20220709-10_06_31</t>
  </si>
  <si>
    <t>10:05:07</t>
  </si>
  <si>
    <t>20220709 10:09:34</t>
  </si>
  <si>
    <t>10:09:34</t>
  </si>
  <si>
    <t>MPF-224-20220709-10_09_33</t>
  </si>
  <si>
    <t>DARK-225-20220709-10_09_41</t>
  </si>
  <si>
    <t>10:10:02</t>
  </si>
  <si>
    <t>1/2</t>
  </si>
  <si>
    <t>20220709 10:41:57</t>
  </si>
  <si>
    <t>10:41:57</t>
  </si>
  <si>
    <t>2</t>
  </si>
  <si>
    <t>8</t>
  </si>
  <si>
    <t>MPF-226-20220709-10_41_56</t>
  </si>
  <si>
    <t>DARK-227-20220709-10_42_04</t>
  </si>
  <si>
    <t>10:41:22</t>
  </si>
  <si>
    <t>20220709 10:43:56</t>
  </si>
  <si>
    <t>10:43:56</t>
  </si>
  <si>
    <t>MPF-228-20220709-10_43_56</t>
  </si>
  <si>
    <t>DARK-229-20220709-10_44_03</t>
  </si>
  <si>
    <t>10:43:22</t>
  </si>
  <si>
    <t>20220709 10:47:06</t>
  </si>
  <si>
    <t>10:47:06</t>
  </si>
  <si>
    <t>MPF-230-20220709-10_47_05</t>
  </si>
  <si>
    <t>DARK-231-20220709-10_47_13</t>
  </si>
  <si>
    <t>10:45:20</t>
  </si>
  <si>
    <t>20220709 10:49:19</t>
  </si>
  <si>
    <t>10:49:19</t>
  </si>
  <si>
    <t>MPF-232-20220709-10_49_18</t>
  </si>
  <si>
    <t>DARK-233-20220709-10_49_26</t>
  </si>
  <si>
    <t>10:48:30</t>
  </si>
  <si>
    <t>20220709 10:51:44</t>
  </si>
  <si>
    <t>10:51:44</t>
  </si>
  <si>
    <t>MPF-234-20220709-10_51_43</t>
  </si>
  <si>
    <t>DARK-235-20220709-10_51_51</t>
  </si>
  <si>
    <t>10:50:37</t>
  </si>
  <si>
    <t>20220709 10:54:53</t>
  </si>
  <si>
    <t>10:54:53</t>
  </si>
  <si>
    <t>MPF-236-20220709-10_54_53</t>
  </si>
  <si>
    <t>DARK-237-20220709-10_55_00</t>
  </si>
  <si>
    <t>10:53:02</t>
  </si>
  <si>
    <t>20220709 10:58:03</t>
  </si>
  <si>
    <t>10:58:03</t>
  </si>
  <si>
    <t>MPF-238-20220709-10_58_02</t>
  </si>
  <si>
    <t>DARK-239-20220709-10_58_10</t>
  </si>
  <si>
    <t>10:56:15</t>
  </si>
  <si>
    <t>20220709 10:59:54</t>
  </si>
  <si>
    <t>10:59:54</t>
  </si>
  <si>
    <t>MPF-240-20220709-10_59_53</t>
  </si>
  <si>
    <t>DARK-241-20220709-11_00_01</t>
  </si>
  <si>
    <t>10:59:17</t>
  </si>
  <si>
    <t>20220709 11:01:48</t>
  </si>
  <si>
    <t>11:01:48</t>
  </si>
  <si>
    <t>MPF-242-20220709-11_01_47</t>
  </si>
  <si>
    <t>DARK-243-20220709-11_01_55</t>
  </si>
  <si>
    <t>11:01:14</t>
  </si>
  <si>
    <t>20220709 11:03:37</t>
  </si>
  <si>
    <t>11:03:37</t>
  </si>
  <si>
    <t>MPF-244-20220709-11_03_37</t>
  </si>
  <si>
    <t>DARK-245-20220709-11_03_44</t>
  </si>
  <si>
    <t>11:03:03</t>
  </si>
  <si>
    <t>20220709 11:05:56</t>
  </si>
  <si>
    <t>11:05:56</t>
  </si>
  <si>
    <t>MPF-246-20220709-11_05_55</t>
  </si>
  <si>
    <t>DARK-247-20220709-11_06_03</t>
  </si>
  <si>
    <t>11:04:48</t>
  </si>
  <si>
    <t>20220709 11:08:27</t>
  </si>
  <si>
    <t>11:08:27</t>
  </si>
  <si>
    <t>MPF-248-20220709-11_08_27</t>
  </si>
  <si>
    <t>DARK-249-20220709-11_08_34</t>
  </si>
  <si>
    <t>11:07:12</t>
  </si>
  <si>
    <t>20220709 11:11:26</t>
  </si>
  <si>
    <t>11:11:26</t>
  </si>
  <si>
    <t>MPF-250-20220709-11_11_25</t>
  </si>
  <si>
    <t>DARK-251-20220709-11_11_33</t>
  </si>
  <si>
    <t>11:09:45</t>
  </si>
  <si>
    <t>20220709 11:14:35</t>
  </si>
  <si>
    <t>11:14:35</t>
  </si>
  <si>
    <t>MPF-252-20220709-11_14_35</t>
  </si>
  <si>
    <t>DARK-253-20220709-11_14_42</t>
  </si>
  <si>
    <t>11:12:33</t>
  </si>
  <si>
    <t>20220709 11:17:45</t>
  </si>
  <si>
    <t>11:17:45</t>
  </si>
  <si>
    <t>MPF-254-20220709-11_17_44</t>
  </si>
  <si>
    <t>DARK-255-20220709-11_17_52</t>
  </si>
  <si>
    <t>11:15:59</t>
  </si>
  <si>
    <t>20220709 11:20:26</t>
  </si>
  <si>
    <t>11:20:26</t>
  </si>
  <si>
    <t>MPF-256-20220709-11_20_25</t>
  </si>
  <si>
    <t>DARK-257-20220709-11_20_33</t>
  </si>
  <si>
    <t>11:18:53</t>
  </si>
  <si>
    <t>20220709 11:23:36</t>
  </si>
  <si>
    <t>11:23:36</t>
  </si>
  <si>
    <t>MPF-258-20220709-11_23_35</t>
  </si>
  <si>
    <t>DARK-259-20220709-11_23_43</t>
  </si>
  <si>
    <t>11:21:34</t>
  </si>
  <si>
    <t>20220709 11:45:43</t>
  </si>
  <si>
    <t>11:45:43</t>
  </si>
  <si>
    <t>3</t>
  </si>
  <si>
    <t>WT</t>
  </si>
  <si>
    <t>MPF-260-20220709-11_45_43</t>
  </si>
  <si>
    <t>DARK-261-20220709-11_45_50</t>
  </si>
  <si>
    <t>11:44:50</t>
  </si>
  <si>
    <t>20220709 11:48:53</t>
  </si>
  <si>
    <t>11:48:53</t>
  </si>
  <si>
    <t>MPF-262-20220709-11_48_52</t>
  </si>
  <si>
    <t>DARK-263-20220709-11_49_00</t>
  </si>
  <si>
    <t>11:48:13</t>
  </si>
  <si>
    <t>20220709 11:51:22</t>
  </si>
  <si>
    <t>11:51:22</t>
  </si>
  <si>
    <t>MPF-264-20220709-11_51_22</t>
  </si>
  <si>
    <t>DARK-265-20220709-11_51_29</t>
  </si>
  <si>
    <t>11:50:10</t>
  </si>
  <si>
    <t>20220709 11:53:30</t>
  </si>
  <si>
    <t>11:53:30</t>
  </si>
  <si>
    <t>MPF-266-20220709-11_53_29</t>
  </si>
  <si>
    <t>DARK-267-20220709-11_53_37</t>
  </si>
  <si>
    <t>11:52:37</t>
  </si>
  <si>
    <t>20220709 11:55:41</t>
  </si>
  <si>
    <t>11:55:41</t>
  </si>
  <si>
    <t>MPF-268-20220709-11_55_41</t>
  </si>
  <si>
    <t>DARK-269-20220709-11_55_48</t>
  </si>
  <si>
    <t>11:55:10</t>
  </si>
  <si>
    <t>20220709 11:57:46</t>
  </si>
  <si>
    <t>11:57:46</t>
  </si>
  <si>
    <t>MPF-270-20220709-11_57_46</t>
  </si>
  <si>
    <t>DARK-271-20220709-11_57_53</t>
  </si>
  <si>
    <t>11:56:54</t>
  </si>
  <si>
    <t>20220709 11:59:34</t>
  </si>
  <si>
    <t>11:59:34</t>
  </si>
  <si>
    <t>MPF-272-20220709-11_59_34</t>
  </si>
  <si>
    <t>DARK-273-20220709-11_59_41</t>
  </si>
  <si>
    <t>11:58:53</t>
  </si>
  <si>
    <t>20220709 12:01:41</t>
  </si>
  <si>
    <t>12:01:41</t>
  </si>
  <si>
    <t>MPF-274-20220709-12_01_41</t>
  </si>
  <si>
    <t>DARK-275-20220709-12_01_48</t>
  </si>
  <si>
    <t>12:00:54</t>
  </si>
  <si>
    <t>20220709 12:03:29</t>
  </si>
  <si>
    <t>12:03:29</t>
  </si>
  <si>
    <t>MPF-276-20220709-12_03_29</t>
  </si>
  <si>
    <t>DARK-277-20220709-12_03_36</t>
  </si>
  <si>
    <t>12:02:57</t>
  </si>
  <si>
    <t>20220709 12:05:32</t>
  </si>
  <si>
    <t>12:05:32</t>
  </si>
  <si>
    <t>MPF-278-20220709-12_05_32</t>
  </si>
  <si>
    <t>DARK-279-20220709-12_05_39</t>
  </si>
  <si>
    <t>12:04:35</t>
  </si>
  <si>
    <t>20220709 12:07:27</t>
  </si>
  <si>
    <t>12:07:27</t>
  </si>
  <si>
    <t>MPF-280-20220709-12_07_26</t>
  </si>
  <si>
    <t>DARK-281-20220709-12_07_34</t>
  </si>
  <si>
    <t>12:06:54</t>
  </si>
  <si>
    <t>20220709 12:09:49</t>
  </si>
  <si>
    <t>12:09:49</t>
  </si>
  <si>
    <t>MPF-282-20220709-12_09_49</t>
  </si>
  <si>
    <t>DARK-283-20220709-12_09_56</t>
  </si>
  <si>
    <t>12:08:49</t>
  </si>
  <si>
    <t>20220709 12:11:44</t>
  </si>
  <si>
    <t>12:11:44</t>
  </si>
  <si>
    <t>MPF-284-20220709-12_11_44</t>
  </si>
  <si>
    <t>DARK-285-20220709-12_11_51</t>
  </si>
  <si>
    <t>12:11:02</t>
  </si>
  <si>
    <t>20220709 12:13:34</t>
  </si>
  <si>
    <t>12:13:34</t>
  </si>
  <si>
    <t>MPF-286-20220709-12_13_34</t>
  </si>
  <si>
    <t>DARK-287-20220709-12_13_41</t>
  </si>
  <si>
    <t>12:13:00</t>
  </si>
  <si>
    <t>20220709 12:15:34</t>
  </si>
  <si>
    <t>12:15:34</t>
  </si>
  <si>
    <t>MPF-288-20220709-12_15_34</t>
  </si>
  <si>
    <t>DARK-289-20220709-12_15_41</t>
  </si>
  <si>
    <t>12:15:01</t>
  </si>
  <si>
    <t>20220709 12:18:16</t>
  </si>
  <si>
    <t>12:18:16</t>
  </si>
  <si>
    <t>MPF-290-20220709-12_18_16</t>
  </si>
  <si>
    <t>DARK-291-20220709-12_18_23</t>
  </si>
  <si>
    <t>12:16:46</t>
  </si>
  <si>
    <t>20220709 12:20:31</t>
  </si>
  <si>
    <t>12:20:31</t>
  </si>
  <si>
    <t>MPF-292-20220709-12_20_30</t>
  </si>
  <si>
    <t>DARK-293-20220709-12_20_38</t>
  </si>
  <si>
    <t>12:19:31</t>
  </si>
  <si>
    <t>20220709 12:31:53</t>
  </si>
  <si>
    <t>12:31:53</t>
  </si>
  <si>
    <t>5</t>
  </si>
  <si>
    <t>MPF-294-20220709-12_31_53</t>
  </si>
  <si>
    <t>DARK-295-20220709-12_32_00</t>
  </si>
  <si>
    <t>12:30:35</t>
  </si>
  <si>
    <t>20220709 12:34:26</t>
  </si>
  <si>
    <t>12:34:26</t>
  </si>
  <si>
    <t>MPF-296-20220709-12_34_25</t>
  </si>
  <si>
    <t>DARK-297-20220709-12_34_33</t>
  </si>
  <si>
    <t>12:33:16</t>
  </si>
  <si>
    <t>20220709 12:37:24</t>
  </si>
  <si>
    <t>12:37:24</t>
  </si>
  <si>
    <t>MPF-298-20220709-12_37_23</t>
  </si>
  <si>
    <t>DARK-299-20220709-12_37_31</t>
  </si>
  <si>
    <t>12:35:47</t>
  </si>
  <si>
    <t>20220709 12:39:53</t>
  </si>
  <si>
    <t>12:39:53</t>
  </si>
  <si>
    <t>MPF-300-20220709-12_39_53</t>
  </si>
  <si>
    <t>DARK-301-20220709-12_40_00</t>
  </si>
  <si>
    <t>12:38:48</t>
  </si>
  <si>
    <t>20220709 12:42:09</t>
  </si>
  <si>
    <t>12:42:09</t>
  </si>
  <si>
    <t>MPF-302-20220709-12_42_08</t>
  </si>
  <si>
    <t>DARK-303-20220709-12_42_16</t>
  </si>
  <si>
    <t>12:41:13</t>
  </si>
  <si>
    <t>20220709 12:44:34</t>
  </si>
  <si>
    <t>12:44:34</t>
  </si>
  <si>
    <t>MPF-304-20220709-12_44_33</t>
  </si>
  <si>
    <t>DARK-305-20220709-12_44_41</t>
  </si>
  <si>
    <t>12:43:29</t>
  </si>
  <si>
    <t>20220709 12:47:02</t>
  </si>
  <si>
    <t>12:47:02</t>
  </si>
  <si>
    <t>MPF-306-20220709-12_47_01</t>
  </si>
  <si>
    <t>DARK-307-20220709-12_47_09</t>
  </si>
  <si>
    <t>12:45:49</t>
  </si>
  <si>
    <t>20220709 12:49:14</t>
  </si>
  <si>
    <t>12:49:14</t>
  </si>
  <si>
    <t>MPF-308-20220709-12_49_14</t>
  </si>
  <si>
    <t>DARK-309-20220709-12_49_21</t>
  </si>
  <si>
    <t>12:48:15</t>
  </si>
  <si>
    <t>20220709 12:52:24</t>
  </si>
  <si>
    <t>12:52:24</t>
  </si>
  <si>
    <t>MPF-310-20220709-12_52_23</t>
  </si>
  <si>
    <t>DARK-311-20220709-12_52_31</t>
  </si>
  <si>
    <t>12:50:31</t>
  </si>
  <si>
    <t>20220709 12:55:14</t>
  </si>
  <si>
    <t>12:55:14</t>
  </si>
  <si>
    <t>MPF-312-20220709-12_55_13</t>
  </si>
  <si>
    <t>DARK-313-20220709-12_55_21</t>
  </si>
  <si>
    <t>12:54:21</t>
  </si>
  <si>
    <t>20220709 12:57:10</t>
  </si>
  <si>
    <t>12:57:10</t>
  </si>
  <si>
    <t>MPF-314-20220709-12_57_10</t>
  </si>
  <si>
    <t>DARK-315-20220709-12_57_17</t>
  </si>
  <si>
    <t>12:56:32</t>
  </si>
  <si>
    <t>20220709 12:59:37</t>
  </si>
  <si>
    <t>12:59:37</t>
  </si>
  <si>
    <t>MPF-316-20220709-12_59_36</t>
  </si>
  <si>
    <t>DARK-317-20220709-12_59_44</t>
  </si>
  <si>
    <t>12:58:39</t>
  </si>
  <si>
    <t>20220709 13:01:52</t>
  </si>
  <si>
    <t>13:01:52</t>
  </si>
  <si>
    <t>MPF-318-20220709-13_01_51</t>
  </si>
  <si>
    <t>DARK-319-20220709-13_01_59</t>
  </si>
  <si>
    <t>13:00:52</t>
  </si>
  <si>
    <t>20220709 13:04:17</t>
  </si>
  <si>
    <t>13:04:17</t>
  </si>
  <si>
    <t>MPF-320-20220709-13_04_17</t>
  </si>
  <si>
    <t>DARK-321-20220709-13_04_24</t>
  </si>
  <si>
    <t>13:03:04</t>
  </si>
  <si>
    <t>20220709 13:07:27</t>
  </si>
  <si>
    <t>13:07:27</t>
  </si>
  <si>
    <t>MPF-322-20220709-13_07_26</t>
  </si>
  <si>
    <t>DARK-323-20220709-13_07_34</t>
  </si>
  <si>
    <t>13:05:32</t>
  </si>
  <si>
    <t>20220709 13:10:36</t>
  </si>
  <si>
    <t>13:10:36</t>
  </si>
  <si>
    <t>MPF-324-20220709-13_10_36</t>
  </si>
  <si>
    <t>DARK-325-20220709-13_10_43</t>
  </si>
  <si>
    <t>13:08:30</t>
  </si>
  <si>
    <t>20220709 13:13:46</t>
  </si>
  <si>
    <t>13:13:46</t>
  </si>
  <si>
    <t>MPF-326-20220709-13_13_45</t>
  </si>
  <si>
    <t>DARK-327-20220709-13_13_53</t>
  </si>
  <si>
    <t>13:12:00</t>
  </si>
  <si>
    <t>20220709 13:25:02</t>
  </si>
  <si>
    <t>13:25:02</t>
  </si>
  <si>
    <t>MPF-328-20220709-13_25_01</t>
  </si>
  <si>
    <t>DARK-329-20220709-13_25_09</t>
  </si>
  <si>
    <t>13:23:07</t>
  </si>
  <si>
    <t>20220709 13:28:11</t>
  </si>
  <si>
    <t>13:28:11</t>
  </si>
  <si>
    <t>MPF-330-20220709-13_28_11</t>
  </si>
  <si>
    <t>DARK-331-20220709-13_28_18</t>
  </si>
  <si>
    <t>13:27:33</t>
  </si>
  <si>
    <t>20220709 13:31:21</t>
  </si>
  <si>
    <t>13:31:21</t>
  </si>
  <si>
    <t>MPF-332-20220709-13_31_20</t>
  </si>
  <si>
    <t>DARK-333-20220709-13_31_28</t>
  </si>
  <si>
    <t>13:29:26</t>
  </si>
  <si>
    <t>20220709 13:33:38</t>
  </si>
  <si>
    <t>13:33:38</t>
  </si>
  <si>
    <t>MPF-334-20220709-13_33_37</t>
  </si>
  <si>
    <t>DARK-335-20220709-13_33_45</t>
  </si>
  <si>
    <t>13:32:36</t>
  </si>
  <si>
    <t>20220709 13:35:37</t>
  </si>
  <si>
    <t>13:35:37</t>
  </si>
  <si>
    <t>MPF-336-20220709-13_35_36</t>
  </si>
  <si>
    <t>DARK-337-20220709-13_35_44</t>
  </si>
  <si>
    <t>13:34:56</t>
  </si>
  <si>
    <t>20220709 13:37:20</t>
  </si>
  <si>
    <t>13:37:20</t>
  </si>
  <si>
    <t>MPF-338-20220709-13_37_20</t>
  </si>
  <si>
    <t>DARK-339-20220709-13_37_27</t>
  </si>
  <si>
    <t>13:36:45</t>
  </si>
  <si>
    <t>20220709 13:39:20</t>
  </si>
  <si>
    <t>13:39:20</t>
  </si>
  <si>
    <t>MPF-340-20220709-13_39_19</t>
  </si>
  <si>
    <t>DARK-341-20220709-13_39_27</t>
  </si>
  <si>
    <t>13:38:34</t>
  </si>
  <si>
    <t>20220709 13:41:40</t>
  </si>
  <si>
    <t>13:41:40</t>
  </si>
  <si>
    <t>MPF-342-20220709-13_41_40</t>
  </si>
  <si>
    <t>DARK-343-20220709-13_41_47</t>
  </si>
  <si>
    <t>13:40:53</t>
  </si>
  <si>
    <t>20220709 13:43:34</t>
  </si>
  <si>
    <t>13:43:34</t>
  </si>
  <si>
    <t>MPF-344-20220709-13_43_33</t>
  </si>
  <si>
    <t>DARK-345-20220709-13_43_41</t>
  </si>
  <si>
    <t>13:42:58</t>
  </si>
  <si>
    <t>20220709 13:46:37</t>
  </si>
  <si>
    <t>13:46:37</t>
  </si>
  <si>
    <t>MPF-346-20220709-13_46_37</t>
  </si>
  <si>
    <t>DARK-347-20220709-13_46_44</t>
  </si>
  <si>
    <t>13:45:34</t>
  </si>
  <si>
    <t>20220709 13:49:09</t>
  </si>
  <si>
    <t>13:49:09</t>
  </si>
  <si>
    <t>MPF-348-20220709-13_49_09</t>
  </si>
  <si>
    <t>DARK-349-20220709-13_49_16</t>
  </si>
  <si>
    <t>13:47:51</t>
  </si>
  <si>
    <t>20220709 13:51:22</t>
  </si>
  <si>
    <t>13:51:22</t>
  </si>
  <si>
    <t>MPF-350-20220709-13_51_22</t>
  </si>
  <si>
    <t>DARK-351-20220709-13_51_29</t>
  </si>
  <si>
    <t>13:50:24</t>
  </si>
  <si>
    <t>20220709 13:54:11</t>
  </si>
  <si>
    <t>13:54:11</t>
  </si>
  <si>
    <t>MPF-352-20220709-13_54_11</t>
  </si>
  <si>
    <t>DARK-353-20220709-13_54_18</t>
  </si>
  <si>
    <t>13:52:36</t>
  </si>
  <si>
    <t>20220709 13:56:06</t>
  </si>
  <si>
    <t>13:56:06</t>
  </si>
  <si>
    <t>MPF-354-20220709-13_56_06</t>
  </si>
  <si>
    <t>DARK-355-20220709-13_56_13</t>
  </si>
  <si>
    <t>13:55:22</t>
  </si>
  <si>
    <t>20220709 13:59:16</t>
  </si>
  <si>
    <t>13:59:16</t>
  </si>
  <si>
    <t>MPF-356-20220709-13_59_16</t>
  </si>
  <si>
    <t>DARK-357-20220709-13_59_23</t>
  </si>
  <si>
    <t>13:57:26</t>
  </si>
  <si>
    <t>20220709 14:02:25</t>
  </si>
  <si>
    <t>14:02:25</t>
  </si>
  <si>
    <t>MPF-358-20220709-14_02_25</t>
  </si>
  <si>
    <t>DARK-359-20220709-14_02_32</t>
  </si>
  <si>
    <t>14:02:57</t>
  </si>
  <si>
    <t>20220709 14:05:55</t>
  </si>
  <si>
    <t>14:05:55</t>
  </si>
  <si>
    <t>MPF-360-20220709-14_05_55</t>
  </si>
  <si>
    <t>DARK-361-20220709-14_06_02</t>
  </si>
  <si>
    <t>14:04:47</t>
  </si>
  <si>
    <t>20220709 14:46:28</t>
  </si>
  <si>
    <t>14:46:28</t>
  </si>
  <si>
    <t>6</t>
  </si>
  <si>
    <t>14</t>
  </si>
  <si>
    <t>MPF-362-20220709-14_46_28</t>
  </si>
  <si>
    <t>DARK-363-20220709-14_46_35</t>
  </si>
  <si>
    <t>14:45:42</t>
  </si>
  <si>
    <t>20220709 14:49:00</t>
  </si>
  <si>
    <t>14:49:00</t>
  </si>
  <si>
    <t>MPF-364-20220709-14_49_00</t>
  </si>
  <si>
    <t>DARK-365-20220709-14_49_07</t>
  </si>
  <si>
    <t>14:47:49</t>
  </si>
  <si>
    <t>20220709 14:51:03</t>
  </si>
  <si>
    <t>14:51:03</t>
  </si>
  <si>
    <t>MPF-366-20220709-14_51_03</t>
  </si>
  <si>
    <t>DARK-367-20220709-14_51_10</t>
  </si>
  <si>
    <t>14:50:17</t>
  </si>
  <si>
    <t>20220709 14:53:35</t>
  </si>
  <si>
    <t>14:53:35</t>
  </si>
  <si>
    <t>MPF-368-20220709-14_53_35</t>
  </si>
  <si>
    <t>DARK-369-20220709-14_53_43</t>
  </si>
  <si>
    <t>14:52:31</t>
  </si>
  <si>
    <t>20220709 14:55:30</t>
  </si>
  <si>
    <t>14:55:30</t>
  </si>
  <si>
    <t>MPF-370-20220709-14_55_30</t>
  </si>
  <si>
    <t>DARK-371-20220709-14_55_37</t>
  </si>
  <si>
    <t>14:54:53</t>
  </si>
  <si>
    <t>20220709 14:57:21</t>
  </si>
  <si>
    <t>14:57:21</t>
  </si>
  <si>
    <t>MPF-372-20220709-14_57_21</t>
  </si>
  <si>
    <t>DARK-373-20220709-14_57_29</t>
  </si>
  <si>
    <t>14:56:42</t>
  </si>
  <si>
    <t>20220709 14:59:18</t>
  </si>
  <si>
    <t>14:59:18</t>
  </si>
  <si>
    <t>MPF-374-20220709-14_59_18</t>
  </si>
  <si>
    <t>DARK-375-20220709-14_59_25</t>
  </si>
  <si>
    <t>14:58:41</t>
  </si>
  <si>
    <t>20220709 15:01:21</t>
  </si>
  <si>
    <t>15:01:21</t>
  </si>
  <si>
    <t>MPF-376-20220709-15_01_21</t>
  </si>
  <si>
    <t>DARK-377-20220709-15_01_29</t>
  </si>
  <si>
    <t>15:00:32</t>
  </si>
  <si>
    <t>20220709 15:03:31</t>
  </si>
  <si>
    <t>15:03:31</t>
  </si>
  <si>
    <t>MPF-378-20220709-15_03_31</t>
  </si>
  <si>
    <t>DARK-379-20220709-15_03_39</t>
  </si>
  <si>
    <t>15:02:46</t>
  </si>
  <si>
    <t>20220709 15:05:37</t>
  </si>
  <si>
    <t>15:05:37</t>
  </si>
  <si>
    <t>MPF-380-20220709-15_05_37</t>
  </si>
  <si>
    <t>DARK-381-20220709-15_05_45</t>
  </si>
  <si>
    <t>15:05:01</t>
  </si>
  <si>
    <t>20220709 15:08:07</t>
  </si>
  <si>
    <t>15:08:07</t>
  </si>
  <si>
    <t>MPF-382-20220709-15_08_07</t>
  </si>
  <si>
    <t>DARK-383-20220709-15_08_14</t>
  </si>
  <si>
    <t>15:07:00</t>
  </si>
  <si>
    <t>20220709 15:09:55</t>
  </si>
  <si>
    <t>15:09:55</t>
  </si>
  <si>
    <t>MPF-384-20220709-15_09_55</t>
  </si>
  <si>
    <t>DARK-385-20220709-15_10_03</t>
  </si>
  <si>
    <t>15:09:20</t>
  </si>
  <si>
    <t>20220709 15:11:43</t>
  </si>
  <si>
    <t>15:11:43</t>
  </si>
  <si>
    <t>MPF-386-20220709-15_11_43</t>
  </si>
  <si>
    <t>DARK-387-20220709-15_11_50</t>
  </si>
  <si>
    <t>15:11:08</t>
  </si>
  <si>
    <t>20220709 15:14:03</t>
  </si>
  <si>
    <t>15:14:03</t>
  </si>
  <si>
    <t>MPF-388-20220709-15_14_03</t>
  </si>
  <si>
    <t>DARK-389-20220709-15_14_10</t>
  </si>
  <si>
    <t>15:13:22</t>
  </si>
  <si>
    <t>20220709 15:17:12</t>
  </si>
  <si>
    <t>15:17:12</t>
  </si>
  <si>
    <t>MPF-390-20220709-15_17_12</t>
  </si>
  <si>
    <t>DARK-391-20220709-15_17_20</t>
  </si>
  <si>
    <t>15:16:12</t>
  </si>
  <si>
    <t>20220709 15:20:22</t>
  </si>
  <si>
    <t>15:20:22</t>
  </si>
  <si>
    <t>MPF-392-20220709-15_20_22</t>
  </si>
  <si>
    <t>DARK-393-20220709-15_20_29</t>
  </si>
  <si>
    <t>15:18:20</t>
  </si>
  <si>
    <t>20220709 15:23:31</t>
  </si>
  <si>
    <t>15:23:31</t>
  </si>
  <si>
    <t>MPF-394-20220709-15_23_31</t>
  </si>
  <si>
    <t>DARK-395-20220709-15_23_39</t>
  </si>
  <si>
    <t>15:21:46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</si>
</sst>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18"/>
  <sheetViews>
    <sheetView tabSelected="1" workbookViewId="0"/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>
        <v>21</v>
      </c>
    </row>
    <row r="4" spans="1:266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6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6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66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6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</row>
    <row r="15" spans="1:266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88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172</v>
      </c>
      <c r="BY15" t="s">
        <v>180</v>
      </c>
      <c r="BZ15" t="s">
        <v>146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116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107</v>
      </c>
      <c r="EP15" t="s">
        <v>110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</row>
    <row r="16" spans="1:266" x14ac:dyDescent="0.25">
      <c r="B16" t="s">
        <v>366</v>
      </c>
      <c r="C16" t="s">
        <v>366</v>
      </c>
      <c r="F16" t="s">
        <v>366</v>
      </c>
      <c r="K16" t="s">
        <v>366</v>
      </c>
      <c r="L16" t="s">
        <v>367</v>
      </c>
      <c r="M16" t="s">
        <v>368</v>
      </c>
      <c r="N16" t="s">
        <v>369</v>
      </c>
      <c r="O16" t="s">
        <v>370</v>
      </c>
      <c r="P16" t="s">
        <v>370</v>
      </c>
      <c r="Q16" t="s">
        <v>203</v>
      </c>
      <c r="R16" t="s">
        <v>203</v>
      </c>
      <c r="S16" t="s">
        <v>367</v>
      </c>
      <c r="T16" t="s">
        <v>367</v>
      </c>
      <c r="U16" t="s">
        <v>367</v>
      </c>
      <c r="V16" t="s">
        <v>367</v>
      </c>
      <c r="W16" t="s">
        <v>371</v>
      </c>
      <c r="X16" t="s">
        <v>372</v>
      </c>
      <c r="Y16" t="s">
        <v>372</v>
      </c>
      <c r="Z16" t="s">
        <v>373</v>
      </c>
      <c r="AA16" t="s">
        <v>374</v>
      </c>
      <c r="AB16" t="s">
        <v>373</v>
      </c>
      <c r="AC16" t="s">
        <v>373</v>
      </c>
      <c r="AD16" t="s">
        <v>373</v>
      </c>
      <c r="AE16" t="s">
        <v>371</v>
      </c>
      <c r="AF16" t="s">
        <v>371</v>
      </c>
      <c r="AG16" t="s">
        <v>371</v>
      </c>
      <c r="AH16" t="s">
        <v>371</v>
      </c>
      <c r="AI16" t="s">
        <v>375</v>
      </c>
      <c r="AJ16" t="s">
        <v>374</v>
      </c>
      <c r="AL16" t="s">
        <v>374</v>
      </c>
      <c r="AM16" t="s">
        <v>375</v>
      </c>
      <c r="AS16" t="s">
        <v>369</v>
      </c>
      <c r="AZ16" t="s">
        <v>369</v>
      </c>
      <c r="BA16" t="s">
        <v>369</v>
      </c>
      <c r="BB16" t="s">
        <v>369</v>
      </c>
      <c r="BC16" t="s">
        <v>376</v>
      </c>
      <c r="BQ16" t="s">
        <v>377</v>
      </c>
      <c r="BR16" t="s">
        <v>377</v>
      </c>
      <c r="BS16" t="s">
        <v>377</v>
      </c>
      <c r="BT16" t="s">
        <v>369</v>
      </c>
      <c r="BV16" t="s">
        <v>378</v>
      </c>
      <c r="BY16" t="s">
        <v>377</v>
      </c>
      <c r="CD16" t="s">
        <v>366</v>
      </c>
      <c r="CE16" t="s">
        <v>366</v>
      </c>
      <c r="CF16" t="s">
        <v>366</v>
      </c>
      <c r="CG16" t="s">
        <v>366</v>
      </c>
      <c r="CH16" t="s">
        <v>369</v>
      </c>
      <c r="CI16" t="s">
        <v>369</v>
      </c>
      <c r="CK16" t="s">
        <v>379</v>
      </c>
      <c r="CL16" t="s">
        <v>380</v>
      </c>
      <c r="CO16" t="s">
        <v>367</v>
      </c>
      <c r="CP16" t="s">
        <v>366</v>
      </c>
      <c r="CQ16" t="s">
        <v>370</v>
      </c>
      <c r="CR16" t="s">
        <v>370</v>
      </c>
      <c r="CS16" t="s">
        <v>381</v>
      </c>
      <c r="CT16" t="s">
        <v>381</v>
      </c>
      <c r="CU16" t="s">
        <v>370</v>
      </c>
      <c r="CV16" t="s">
        <v>381</v>
      </c>
      <c r="CW16" t="s">
        <v>375</v>
      </c>
      <c r="CX16" t="s">
        <v>373</v>
      </c>
      <c r="CY16" t="s">
        <v>373</v>
      </c>
      <c r="CZ16" t="s">
        <v>372</v>
      </c>
      <c r="DA16" t="s">
        <v>372</v>
      </c>
      <c r="DB16" t="s">
        <v>372</v>
      </c>
      <c r="DC16" t="s">
        <v>372</v>
      </c>
      <c r="DD16" t="s">
        <v>372</v>
      </c>
      <c r="DE16" t="s">
        <v>382</v>
      </c>
      <c r="DF16" t="s">
        <v>369</v>
      </c>
      <c r="DG16" t="s">
        <v>369</v>
      </c>
      <c r="DH16" t="s">
        <v>370</v>
      </c>
      <c r="DI16" t="s">
        <v>370</v>
      </c>
      <c r="DJ16" t="s">
        <v>370</v>
      </c>
      <c r="DK16" t="s">
        <v>381</v>
      </c>
      <c r="DL16" t="s">
        <v>370</v>
      </c>
      <c r="DM16" t="s">
        <v>381</v>
      </c>
      <c r="DN16" t="s">
        <v>373</v>
      </c>
      <c r="DO16" t="s">
        <v>373</v>
      </c>
      <c r="DP16" t="s">
        <v>372</v>
      </c>
      <c r="DQ16" t="s">
        <v>372</v>
      </c>
      <c r="DR16" t="s">
        <v>369</v>
      </c>
      <c r="DW16" t="s">
        <v>369</v>
      </c>
      <c r="DZ16" t="s">
        <v>372</v>
      </c>
      <c r="EA16" t="s">
        <v>372</v>
      </c>
      <c r="EB16" t="s">
        <v>372</v>
      </c>
      <c r="EC16" t="s">
        <v>372</v>
      </c>
      <c r="ED16" t="s">
        <v>372</v>
      </c>
      <c r="EE16" t="s">
        <v>369</v>
      </c>
      <c r="EF16" t="s">
        <v>369</v>
      </c>
      <c r="EG16" t="s">
        <v>369</v>
      </c>
      <c r="EH16" t="s">
        <v>366</v>
      </c>
      <c r="EK16" t="s">
        <v>383</v>
      </c>
      <c r="EL16" t="s">
        <v>383</v>
      </c>
      <c r="EN16" t="s">
        <v>366</v>
      </c>
      <c r="EO16" t="s">
        <v>384</v>
      </c>
      <c r="EQ16" t="s">
        <v>366</v>
      </c>
      <c r="ER16" t="s">
        <v>366</v>
      </c>
      <c r="ET16" t="s">
        <v>385</v>
      </c>
      <c r="EU16" t="s">
        <v>386</v>
      </c>
      <c r="EV16" t="s">
        <v>385</v>
      </c>
      <c r="EW16" t="s">
        <v>386</v>
      </c>
      <c r="EX16" t="s">
        <v>385</v>
      </c>
      <c r="EY16" t="s">
        <v>386</v>
      </c>
      <c r="EZ16" t="s">
        <v>374</v>
      </c>
      <c r="FA16" t="s">
        <v>374</v>
      </c>
      <c r="FB16" t="s">
        <v>370</v>
      </c>
      <c r="FC16" t="s">
        <v>387</v>
      </c>
      <c r="FD16" t="s">
        <v>370</v>
      </c>
      <c r="FF16" t="s">
        <v>381</v>
      </c>
      <c r="FG16" t="s">
        <v>388</v>
      </c>
      <c r="FH16" t="s">
        <v>381</v>
      </c>
      <c r="FM16" t="s">
        <v>389</v>
      </c>
      <c r="FN16" t="s">
        <v>389</v>
      </c>
      <c r="GA16" t="s">
        <v>389</v>
      </c>
      <c r="GB16" t="s">
        <v>389</v>
      </c>
      <c r="GC16" t="s">
        <v>390</v>
      </c>
      <c r="GD16" t="s">
        <v>390</v>
      </c>
      <c r="GE16" t="s">
        <v>372</v>
      </c>
      <c r="GF16" t="s">
        <v>372</v>
      </c>
      <c r="GG16" t="s">
        <v>374</v>
      </c>
      <c r="GH16" t="s">
        <v>372</v>
      </c>
      <c r="GI16" t="s">
        <v>381</v>
      </c>
      <c r="GJ16" t="s">
        <v>374</v>
      </c>
      <c r="GK16" t="s">
        <v>374</v>
      </c>
      <c r="GM16" t="s">
        <v>389</v>
      </c>
      <c r="GN16" t="s">
        <v>389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391</v>
      </c>
      <c r="GU16" t="s">
        <v>391</v>
      </c>
      <c r="GV16" t="s">
        <v>391</v>
      </c>
      <c r="GW16" t="s">
        <v>392</v>
      </c>
      <c r="GX16" t="s">
        <v>389</v>
      </c>
      <c r="GY16" t="s">
        <v>389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P16" t="s">
        <v>389</v>
      </c>
      <c r="HQ16" t="s">
        <v>374</v>
      </c>
      <c r="HR16" t="s">
        <v>374</v>
      </c>
      <c r="HS16" t="s">
        <v>385</v>
      </c>
      <c r="HT16" t="s">
        <v>386</v>
      </c>
      <c r="HU16" t="s">
        <v>386</v>
      </c>
      <c r="HY16" t="s">
        <v>386</v>
      </c>
      <c r="IC16" t="s">
        <v>370</v>
      </c>
      <c r="ID16" t="s">
        <v>370</v>
      </c>
      <c r="IE16" t="s">
        <v>381</v>
      </c>
      <c r="IF16" t="s">
        <v>381</v>
      </c>
      <c r="IG16" t="s">
        <v>393</v>
      </c>
      <c r="IH16" t="s">
        <v>393</v>
      </c>
      <c r="II16" t="s">
        <v>389</v>
      </c>
      <c r="IJ16" t="s">
        <v>389</v>
      </c>
      <c r="IK16" t="s">
        <v>389</v>
      </c>
      <c r="IL16" t="s">
        <v>389</v>
      </c>
      <c r="IM16" t="s">
        <v>389</v>
      </c>
      <c r="IN16" t="s">
        <v>389</v>
      </c>
      <c r="IO16" t="s">
        <v>372</v>
      </c>
      <c r="IP16" t="s">
        <v>389</v>
      </c>
      <c r="IR16" t="s">
        <v>375</v>
      </c>
      <c r="IS16" t="s">
        <v>375</v>
      </c>
      <c r="IT16" t="s">
        <v>372</v>
      </c>
      <c r="IU16" t="s">
        <v>372</v>
      </c>
      <c r="IV16" t="s">
        <v>372</v>
      </c>
      <c r="IW16" t="s">
        <v>372</v>
      </c>
      <c r="IX16" t="s">
        <v>372</v>
      </c>
      <c r="IY16" t="s">
        <v>374</v>
      </c>
      <c r="IZ16" t="s">
        <v>374</v>
      </c>
      <c r="JA16" t="s">
        <v>374</v>
      </c>
      <c r="JB16" t="s">
        <v>372</v>
      </c>
      <c r="JC16" t="s">
        <v>370</v>
      </c>
      <c r="JD16" t="s">
        <v>381</v>
      </c>
      <c r="JE16" t="s">
        <v>374</v>
      </c>
      <c r="JF16" t="s">
        <v>374</v>
      </c>
    </row>
    <row r="17" spans="1:266" x14ac:dyDescent="0.25">
      <c r="A17">
        <v>1</v>
      </c>
      <c r="B17">
        <v>1657377064.5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398</v>
      </c>
      <c r="I17" t="s">
        <v>31</v>
      </c>
      <c r="J17" t="s">
        <v>399</v>
      </c>
      <c r="K17">
        <v>1657377064.5</v>
      </c>
      <c r="L17">
        <f t="shared" ref="L17:L48" si="0">(M17)/1000</f>
        <v>6.5923968794374512E-3</v>
      </c>
      <c r="M17">
        <f t="shared" ref="M17:M48" si="1">1000*CW17*AK17*(CS17-CT17)/(100*CL17*(1000-AK17*CS17))</f>
        <v>6.5923968794374508</v>
      </c>
      <c r="N17">
        <f t="shared" ref="N17:N48" si="2">CW17*AK17*(CR17-CQ17*(1000-AK17*CT17)/(1000-AK17*CS17))/(100*CL17)</f>
        <v>27.073016687450437</v>
      </c>
      <c r="O17">
        <f t="shared" ref="O17:O48" si="3">CQ17 - IF(AK17&gt;1, N17*CL17*100/(AM17*DE17), 0)</f>
        <v>364.69400000000002</v>
      </c>
      <c r="P17">
        <f t="shared" ref="P17:P48" si="4">((V17-L17/2)*O17-N17)/(V17+L17/2)</f>
        <v>265.99063001311066</v>
      </c>
      <c r="Q17">
        <f t="shared" ref="Q17:Q48" si="5">P17*(CX17+CY17)/1000</f>
        <v>26.457424586772863</v>
      </c>
      <c r="R17">
        <f t="shared" ref="R17:R48" si="6">(CQ17 - IF(AK17&gt;1, N17*CL17*100/(AM17*DE17), 0))*(CX17+CY17)/1000</f>
        <v>36.275202633164</v>
      </c>
      <c r="S17">
        <f t="shared" ref="S17:S48" si="7">2/((1/U17-1/T17)+SIGN(U17)*SQRT((1/U17-1/T17)*(1/U17-1/T17) + 4*CM17/((CM17+1)*(CM17+1))*(2*1/U17*1/T17-1/T17*1/T17)))</f>
        <v>0.51167644794541478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2.9219151324077157</v>
      </c>
      <c r="U17">
        <f t="shared" ref="U17:U48" si="9">L17*(1000-(1000*0.61365*EXP(17.502*Y17/(240.97+Y17))/(CX17+CY17)+CS17)/2)/(1000*0.61365*EXP(17.502*Y17/(240.97+Y17))/(CX17+CY17)-CS17)</f>
        <v>0.46660918284075276</v>
      </c>
      <c r="V17">
        <f t="shared" ref="V17:V48" si="10">1/((CM17+1)/(S17/1.6)+1/(T17/1.37)) + CM17/((CM17+1)/(S17/1.6) + CM17/(T17/1.37))</f>
        <v>0.29534835927817299</v>
      </c>
      <c r="W17">
        <f t="shared" ref="W17:W48" si="11">(CH17*CK17)</f>
        <v>344.40799930224438</v>
      </c>
      <c r="X17">
        <f t="shared" ref="X17:X48" si="12">(CZ17+(W17+2*0.95*0.0000000567*(((CZ17+$B$7)+273)^4-(CZ17+273)^4)-44100*L17)/(1.84*29.3*T17+8*0.95*0.0000000567*(CZ17+273)^3))</f>
        <v>29.359001934438908</v>
      </c>
      <c r="Y17">
        <f t="shared" ref="Y17:Y48" si="13">($C$7*DA17+$D$7*DB17+$E$7*X17)</f>
        <v>27.982399999999998</v>
      </c>
      <c r="Z17">
        <f t="shared" ref="Z17:Z48" si="14">0.61365*EXP(17.502*Y17/(240.97+Y17))</f>
        <v>3.7909478420349041</v>
      </c>
      <c r="AA17">
        <f t="shared" ref="AA17:AA48" si="15">(AB17/AC17*100)</f>
        <v>60.263789590265468</v>
      </c>
      <c r="AB17">
        <f t="shared" ref="AB17:AB48" si="16">CS17*(CX17+CY17)/1000</f>
        <v>2.4295833548053998</v>
      </c>
      <c r="AC17">
        <f t="shared" ref="AC17:AC48" si="17">0.61365*EXP(17.502*CZ17/(240.97+CZ17))</f>
        <v>4.0315807740007363</v>
      </c>
      <c r="AD17">
        <f t="shared" ref="AD17:AD48" si="18">(Z17-CS17*(CX17+CY17)/1000)</f>
        <v>1.3613644872295043</v>
      </c>
      <c r="AE17">
        <f t="shared" ref="AE17:AE48" si="19">(-L17*44100)</f>
        <v>-290.72470238319158</v>
      </c>
      <c r="AF17">
        <f t="shared" ref="AF17:AF48" si="20">2*29.3*T17*0.92*(CZ17-Y17)</f>
        <v>166.93060804888162</v>
      </c>
      <c r="AG17">
        <f t="shared" ref="AG17:AG48" si="21">2*0.95*0.0000000567*(((CZ17+$B$7)+273)^4-(Y17+273)^4)</f>
        <v>12.516872009737547</v>
      </c>
      <c r="AH17">
        <f t="shared" ref="AH17:AH48" si="22">W17+AG17+AE17+AF17</f>
        <v>233.13077697767196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52287.141800012825</v>
      </c>
      <c r="AN17" t="s">
        <v>400</v>
      </c>
      <c r="AO17">
        <v>12165.1</v>
      </c>
      <c r="AP17">
        <v>210.61769230769229</v>
      </c>
      <c r="AQ17">
        <v>938.28899999999999</v>
      </c>
      <c r="AR17">
        <f t="shared" ref="AR17:AR48" si="26">1-AP17/AQ17</f>
        <v>0.77553004212167864</v>
      </c>
      <c r="AS17">
        <v>-0.38717931741538342</v>
      </c>
      <c r="AT17" t="s">
        <v>401</v>
      </c>
      <c r="AU17">
        <v>10168.200000000001</v>
      </c>
      <c r="AV17">
        <v>858.11465384615383</v>
      </c>
      <c r="AW17">
        <v>1343.32</v>
      </c>
      <c r="AX17">
        <f t="shared" ref="AX17:AX48" si="27">1-AV17/AW17</f>
        <v>0.36119863186273271</v>
      </c>
      <c r="AY17">
        <v>0.5</v>
      </c>
      <c r="AZ17">
        <f t="shared" ref="AZ17:AZ48" si="28">CI17</f>
        <v>1513.3529996511222</v>
      </c>
      <c r="BA17">
        <f t="shared" ref="BA17:BA48" si="29">N17</f>
        <v>27.073016687450437</v>
      </c>
      <c r="BB17">
        <f t="shared" ref="BB17:BB48" si="30">AX17*AY17*AZ17</f>
        <v>273.31051649967395</v>
      </c>
      <c r="BC17">
        <f t="shared" ref="BC17:BC48" si="31">(BA17-AS17)/AZ17</f>
        <v>1.8145268163605122E-2</v>
      </c>
      <c r="BD17">
        <f t="shared" ref="BD17:BD48" si="32">(AQ17-AW17)/AW17</f>
        <v>-0.30151490337373071</v>
      </c>
      <c r="BE17">
        <f t="shared" ref="BE17:BE48" si="33">AP17/(AR17+AP17/AW17)</f>
        <v>225.90733516678273</v>
      </c>
      <c r="BF17" t="s">
        <v>402</v>
      </c>
      <c r="BG17">
        <v>581.6</v>
      </c>
      <c r="BH17">
        <f t="shared" ref="BH17:BH48" si="34">IF(BG17&lt;&gt;0, BG17, BE17)</f>
        <v>581.6</v>
      </c>
      <c r="BI17">
        <f t="shared" ref="BI17:BI48" si="35">1-BH17/AW17</f>
        <v>0.56704284906053659</v>
      </c>
      <c r="BJ17">
        <f t="shared" ref="BJ17:BJ48" si="36">(AW17-AV17)/(AW17-BH17)</f>
        <v>0.63698648604979013</v>
      </c>
      <c r="BK17">
        <f t="shared" ref="BK17:BK48" si="37">(AQ17-AW17)/(AQ17-BH17)</f>
        <v>-1.1355298313096283</v>
      </c>
      <c r="BL17">
        <f t="shared" ref="BL17:BL48" si="38">(AW17-AV17)/(AW17-AP17)</f>
        <v>0.4283608701587015</v>
      </c>
      <c r="BM17">
        <f t="shared" ref="BM17:BM48" si="39">(AQ17-AW17)/(AQ17-AP17)</f>
        <v>-0.55661257454892721</v>
      </c>
      <c r="BN17">
        <f t="shared" ref="BN17:BN48" si="40">(BJ17*BH17/AV17)</f>
        <v>0.4317270875471817</v>
      </c>
      <c r="BO17">
        <f t="shared" ref="BO17:BO48" si="41">(1-BN17)</f>
        <v>0.5682729124528183</v>
      </c>
      <c r="BP17">
        <v>192</v>
      </c>
      <c r="BQ17">
        <v>300</v>
      </c>
      <c r="BR17">
        <v>300</v>
      </c>
      <c r="BS17">
        <v>300</v>
      </c>
      <c r="BT17">
        <v>10168.200000000001</v>
      </c>
      <c r="BU17">
        <v>1231.23</v>
      </c>
      <c r="BV17">
        <v>-6.9422700000000004E-3</v>
      </c>
      <c r="BW17">
        <v>-4.28</v>
      </c>
      <c r="BX17" t="s">
        <v>403</v>
      </c>
      <c r="BY17" t="s">
        <v>403</v>
      </c>
      <c r="BZ17" t="s">
        <v>403</v>
      </c>
      <c r="CA17" t="s">
        <v>403</v>
      </c>
      <c r="CB17" t="s">
        <v>403</v>
      </c>
      <c r="CC17" t="s">
        <v>403</v>
      </c>
      <c r="CD17" t="s">
        <v>403</v>
      </c>
      <c r="CE17" t="s">
        <v>403</v>
      </c>
      <c r="CF17" t="s">
        <v>403</v>
      </c>
      <c r="CG17" t="s">
        <v>403</v>
      </c>
      <c r="CH17">
        <f t="shared" ref="CH17:CH48" si="42">$B$11*DF17+$C$11*DG17+$F$11*DR17*(1-DU17)</f>
        <v>1800.2</v>
      </c>
      <c r="CI17">
        <f t="shared" ref="CI17:CI48" si="43">CH17*CJ17</f>
        <v>1513.3529996511222</v>
      </c>
      <c r="CJ17">
        <f t="shared" ref="CJ17:CJ48" si="44">($B$11*$D$9+$C$11*$D$9+$F$11*((EE17+DW17)/MAX(EE17+DW17+EF17, 0.1)*$I$9+EF17/MAX(EE17+DW17+EF17, 0.1)*$J$9))/($B$11+$C$11+$F$11)</f>
        <v>0.84065825999951238</v>
      </c>
      <c r="CK17">
        <f t="shared" ref="CK17:CK48" si="45">($B$11*$K$9+$C$11*$K$9+$F$11*((EE17+DW17)/MAX(EE17+DW17+EF17, 0.1)*$P$9+EF17/MAX(EE17+DW17+EF17, 0.1)*$Q$9))/($B$11+$C$11+$F$11)</f>
        <v>0.19131651999902477</v>
      </c>
      <c r="CL17">
        <v>6</v>
      </c>
      <c r="CM17">
        <v>0.5</v>
      </c>
      <c r="CN17" t="s">
        <v>404</v>
      </c>
      <c r="CO17">
        <v>2</v>
      </c>
      <c r="CP17">
        <v>1657377064.5</v>
      </c>
      <c r="CQ17">
        <v>364.69400000000002</v>
      </c>
      <c r="CR17">
        <v>400.05500000000001</v>
      </c>
      <c r="CS17">
        <v>24.425899999999999</v>
      </c>
      <c r="CT17">
        <v>16.710799999999999</v>
      </c>
      <c r="CU17">
        <v>364.858</v>
      </c>
      <c r="CV17">
        <v>24.4177</v>
      </c>
      <c r="CW17">
        <v>500.16500000000002</v>
      </c>
      <c r="CX17">
        <v>99.366699999999994</v>
      </c>
      <c r="CY17">
        <v>0.10080600000000001</v>
      </c>
      <c r="CZ17">
        <v>29.042100000000001</v>
      </c>
      <c r="DA17">
        <v>27.982399999999998</v>
      </c>
      <c r="DB17">
        <v>999.9</v>
      </c>
      <c r="DC17">
        <v>0</v>
      </c>
      <c r="DD17">
        <v>0</v>
      </c>
      <c r="DE17">
        <v>10020</v>
      </c>
      <c r="DF17">
        <v>0</v>
      </c>
      <c r="DG17">
        <v>1671.11</v>
      </c>
      <c r="DH17">
        <v>-35.361600000000003</v>
      </c>
      <c r="DI17">
        <v>373.82499999999999</v>
      </c>
      <c r="DJ17">
        <v>406.85399999999998</v>
      </c>
      <c r="DK17">
        <v>7.7151100000000001</v>
      </c>
      <c r="DL17">
        <v>400.05500000000001</v>
      </c>
      <c r="DM17">
        <v>16.710799999999999</v>
      </c>
      <c r="DN17">
        <v>2.4271199999999999</v>
      </c>
      <c r="DO17">
        <v>1.6605000000000001</v>
      </c>
      <c r="DP17">
        <v>20.5459</v>
      </c>
      <c r="DQ17">
        <v>14.532</v>
      </c>
      <c r="DR17">
        <v>1800.2</v>
      </c>
      <c r="DS17">
        <v>0.97799899999999995</v>
      </c>
      <c r="DT17">
        <v>2.2001E-2</v>
      </c>
      <c r="DU17">
        <v>0</v>
      </c>
      <c r="DV17">
        <v>857.79700000000003</v>
      </c>
      <c r="DW17">
        <v>5.0005300000000004</v>
      </c>
      <c r="DX17">
        <v>16183.1</v>
      </c>
      <c r="DY17">
        <v>16037.1</v>
      </c>
      <c r="DZ17">
        <v>39.625</v>
      </c>
      <c r="EA17">
        <v>41</v>
      </c>
      <c r="EB17">
        <v>40.436999999999998</v>
      </c>
      <c r="EC17">
        <v>39.561999999999998</v>
      </c>
      <c r="ED17">
        <v>41.561999999999998</v>
      </c>
      <c r="EE17">
        <v>1755.7</v>
      </c>
      <c r="EF17">
        <v>39.5</v>
      </c>
      <c r="EG17">
        <v>0</v>
      </c>
      <c r="EH17">
        <v>1657377065.0999999</v>
      </c>
      <c r="EI17">
        <v>0</v>
      </c>
      <c r="EJ17">
        <v>858.11465384615383</v>
      </c>
      <c r="EK17">
        <v>-1.2930940079084901</v>
      </c>
      <c r="EL17">
        <v>-19.52820521930245</v>
      </c>
      <c r="EM17">
        <v>16184.16923076923</v>
      </c>
      <c r="EN17">
        <v>15</v>
      </c>
      <c r="EO17">
        <v>1657377008.5</v>
      </c>
      <c r="EP17" t="s">
        <v>405</v>
      </c>
      <c r="EQ17">
        <v>1657376993</v>
      </c>
      <c r="ER17">
        <v>1657377008.5</v>
      </c>
      <c r="ES17">
        <v>2</v>
      </c>
      <c r="ET17">
        <v>0.23200000000000001</v>
      </c>
      <c r="EU17">
        <v>-2E-3</v>
      </c>
      <c r="EV17">
        <v>-0.186</v>
      </c>
      <c r="EW17">
        <v>-4.0000000000000001E-3</v>
      </c>
      <c r="EX17">
        <v>400</v>
      </c>
      <c r="EY17">
        <v>17</v>
      </c>
      <c r="EZ17">
        <v>0.04</v>
      </c>
      <c r="FA17">
        <v>0.01</v>
      </c>
      <c r="FB17">
        <v>-35.326545000000003</v>
      </c>
      <c r="FC17">
        <v>-0.20625590994373591</v>
      </c>
      <c r="FD17">
        <v>3.3120416286635229E-2</v>
      </c>
      <c r="FE17">
        <v>1</v>
      </c>
      <c r="FF17">
        <v>7.7021630000000014</v>
      </c>
      <c r="FG17">
        <v>-4.9889380863046423E-2</v>
      </c>
      <c r="FH17">
        <v>1.3309003569012989E-2</v>
      </c>
      <c r="FI17">
        <v>1</v>
      </c>
      <c r="FJ17">
        <v>2</v>
      </c>
      <c r="FK17">
        <v>2</v>
      </c>
      <c r="FL17" t="s">
        <v>406</v>
      </c>
      <c r="FM17">
        <v>3.10486</v>
      </c>
      <c r="FN17">
        <v>2.7393100000000001</v>
      </c>
      <c r="FO17">
        <v>8.4104899999999996E-2</v>
      </c>
      <c r="FP17">
        <v>9.0342099999999995E-2</v>
      </c>
      <c r="FQ17">
        <v>0.110289</v>
      </c>
      <c r="FR17">
        <v>8.4173600000000001E-2</v>
      </c>
      <c r="FS17">
        <v>22157.8</v>
      </c>
      <c r="FT17">
        <v>22779.8</v>
      </c>
      <c r="FU17">
        <v>24029.3</v>
      </c>
      <c r="FV17">
        <v>25329.1</v>
      </c>
      <c r="FW17">
        <v>30797.4</v>
      </c>
      <c r="FX17">
        <v>32515.1</v>
      </c>
      <c r="FY17">
        <v>38279.800000000003</v>
      </c>
      <c r="FZ17">
        <v>39375.599999999999</v>
      </c>
      <c r="GA17">
        <v>2.2018200000000001</v>
      </c>
      <c r="GB17">
        <v>1.9189799999999999</v>
      </c>
      <c r="GC17">
        <v>9.5624500000000001E-2</v>
      </c>
      <c r="GD17">
        <v>0</v>
      </c>
      <c r="GE17">
        <v>26.4191</v>
      </c>
      <c r="GF17">
        <v>999.9</v>
      </c>
      <c r="GG17">
        <v>74.599999999999994</v>
      </c>
      <c r="GH17">
        <v>29.7</v>
      </c>
      <c r="GI17">
        <v>31.438800000000001</v>
      </c>
      <c r="GJ17">
        <v>61.42</v>
      </c>
      <c r="GK17">
        <v>26.125800000000002</v>
      </c>
      <c r="GL17">
        <v>1</v>
      </c>
      <c r="GM17">
        <v>8.1115300000000001E-2</v>
      </c>
      <c r="GN17">
        <v>-1.40761</v>
      </c>
      <c r="GO17">
        <v>20.322900000000001</v>
      </c>
      <c r="GP17">
        <v>5.2532300000000003</v>
      </c>
      <c r="GQ17">
        <v>12.0101</v>
      </c>
      <c r="GR17">
        <v>4.9802999999999997</v>
      </c>
      <c r="GS17">
        <v>3.2930000000000001</v>
      </c>
      <c r="GT17">
        <v>9999</v>
      </c>
      <c r="GU17">
        <v>9999</v>
      </c>
      <c r="GV17">
        <v>9999</v>
      </c>
      <c r="GW17">
        <v>999.9</v>
      </c>
      <c r="GX17">
        <v>1.8759699999999999</v>
      </c>
      <c r="GY17">
        <v>1.87683</v>
      </c>
      <c r="GZ17">
        <v>1.8831599999999999</v>
      </c>
      <c r="HA17">
        <v>1.8862300000000001</v>
      </c>
      <c r="HB17">
        <v>1.8769800000000001</v>
      </c>
      <c r="HC17">
        <v>1.8836999999999999</v>
      </c>
      <c r="HD17">
        <v>1.88263</v>
      </c>
      <c r="HE17">
        <v>1.88602</v>
      </c>
      <c r="HF17">
        <v>5</v>
      </c>
      <c r="HG17">
        <v>0</v>
      </c>
      <c r="HH17">
        <v>0</v>
      </c>
      <c r="HI17">
        <v>0</v>
      </c>
      <c r="HJ17" t="s">
        <v>407</v>
      </c>
      <c r="HK17" t="s">
        <v>408</v>
      </c>
      <c r="HL17" t="s">
        <v>409</v>
      </c>
      <c r="HM17" t="s">
        <v>409</v>
      </c>
      <c r="HN17" t="s">
        <v>409</v>
      </c>
      <c r="HO17" t="s">
        <v>409</v>
      </c>
      <c r="HP17">
        <v>0</v>
      </c>
      <c r="HQ17">
        <v>100</v>
      </c>
      <c r="HR17">
        <v>100</v>
      </c>
      <c r="HS17">
        <v>-0.16400000000000001</v>
      </c>
      <c r="HT17">
        <v>8.2000000000000007E-3</v>
      </c>
      <c r="HU17">
        <v>0.2217962278681172</v>
      </c>
      <c r="HV17">
        <v>-1.525366800250961E-3</v>
      </c>
      <c r="HW17">
        <v>1.461931187239696E-6</v>
      </c>
      <c r="HX17">
        <v>-4.9129200544651127E-10</v>
      </c>
      <c r="HY17">
        <v>-4.6846659448439659E-2</v>
      </c>
      <c r="HZ17">
        <v>1.0304401366260089E-2</v>
      </c>
      <c r="IA17">
        <v>-7.4986175083245816E-4</v>
      </c>
      <c r="IB17">
        <v>1.7208249193675381E-5</v>
      </c>
      <c r="IC17">
        <v>3</v>
      </c>
      <c r="ID17">
        <v>2175</v>
      </c>
      <c r="IE17">
        <v>1</v>
      </c>
      <c r="IF17">
        <v>24</v>
      </c>
      <c r="IG17">
        <v>1.2</v>
      </c>
      <c r="IH17">
        <v>0.9</v>
      </c>
      <c r="II17">
        <v>0.99121099999999995</v>
      </c>
      <c r="IJ17">
        <v>2.6110799999999998</v>
      </c>
      <c r="IK17">
        <v>1.6015600000000001</v>
      </c>
      <c r="IL17">
        <v>2.3535200000000001</v>
      </c>
      <c r="IM17">
        <v>1.5502899999999999</v>
      </c>
      <c r="IN17">
        <v>2.3571800000000001</v>
      </c>
      <c r="IO17">
        <v>35.244</v>
      </c>
      <c r="IP17">
        <v>23.9999</v>
      </c>
      <c r="IQ17">
        <v>18</v>
      </c>
      <c r="IR17">
        <v>587.64800000000002</v>
      </c>
      <c r="IS17">
        <v>451.07100000000003</v>
      </c>
      <c r="IT17">
        <v>29.063600000000001</v>
      </c>
      <c r="IU17">
        <v>28.312999999999999</v>
      </c>
      <c r="IV17">
        <v>30.000499999999999</v>
      </c>
      <c r="IW17">
        <v>28.143899999999999</v>
      </c>
      <c r="IX17">
        <v>28.124500000000001</v>
      </c>
      <c r="IY17">
        <v>19.814</v>
      </c>
      <c r="IZ17">
        <v>56.878500000000003</v>
      </c>
      <c r="JA17">
        <v>0</v>
      </c>
      <c r="JB17">
        <v>29.119</v>
      </c>
      <c r="JC17">
        <v>400</v>
      </c>
      <c r="JD17">
        <v>16.686299999999999</v>
      </c>
      <c r="JE17">
        <v>99.867500000000007</v>
      </c>
      <c r="JF17">
        <v>99.688900000000004</v>
      </c>
    </row>
    <row r="18" spans="1:266" x14ac:dyDescent="0.25">
      <c r="A18">
        <v>2</v>
      </c>
      <c r="B18">
        <v>1657377178.5</v>
      </c>
      <c r="C18">
        <v>114</v>
      </c>
      <c r="D18" t="s">
        <v>410</v>
      </c>
      <c r="E18" t="s">
        <v>411</v>
      </c>
      <c r="F18" t="s">
        <v>396</v>
      </c>
      <c r="G18" t="s">
        <v>397</v>
      </c>
      <c r="H18" t="s">
        <v>398</v>
      </c>
      <c r="I18" t="s">
        <v>31</v>
      </c>
      <c r="J18" t="s">
        <v>399</v>
      </c>
      <c r="K18">
        <v>1657377178.5</v>
      </c>
      <c r="L18">
        <f t="shared" si="0"/>
        <v>6.5838323256063791E-3</v>
      </c>
      <c r="M18">
        <f t="shared" si="1"/>
        <v>6.5838323256063793</v>
      </c>
      <c r="N18">
        <f t="shared" si="2"/>
        <v>19.549769284463867</v>
      </c>
      <c r="O18">
        <f t="shared" si="3"/>
        <v>274.34399999999999</v>
      </c>
      <c r="P18">
        <f t="shared" si="4"/>
        <v>203.64757415160292</v>
      </c>
      <c r="Q18">
        <f t="shared" si="5"/>
        <v>20.257175492925352</v>
      </c>
      <c r="R18">
        <f t="shared" si="6"/>
        <v>27.289470923399996</v>
      </c>
      <c r="S18">
        <f t="shared" si="7"/>
        <v>0.51827872783810591</v>
      </c>
      <c r="T18">
        <f t="shared" si="8"/>
        <v>2.9120591689782693</v>
      </c>
      <c r="U18">
        <f t="shared" si="9"/>
        <v>0.47195572239535205</v>
      </c>
      <c r="V18">
        <f t="shared" si="10"/>
        <v>0.2987884779125109</v>
      </c>
      <c r="W18">
        <f t="shared" si="11"/>
        <v>344.34089930228538</v>
      </c>
      <c r="X18">
        <f t="shared" si="12"/>
        <v>29.241465236452942</v>
      </c>
      <c r="Y18">
        <f t="shared" si="13"/>
        <v>27.925999999999998</v>
      </c>
      <c r="Z18">
        <f t="shared" si="14"/>
        <v>3.7784997212735973</v>
      </c>
      <c r="AA18">
        <f t="shared" si="15"/>
        <v>60.800295243785527</v>
      </c>
      <c r="AB18">
        <f t="shared" si="16"/>
        <v>2.4341924768199998</v>
      </c>
      <c r="AC18">
        <f t="shared" si="17"/>
        <v>4.0035866060515577</v>
      </c>
      <c r="AD18">
        <f t="shared" si="18"/>
        <v>1.3443072444535975</v>
      </c>
      <c r="AE18">
        <f t="shared" si="19"/>
        <v>-290.34700555924132</v>
      </c>
      <c r="AF18">
        <f t="shared" si="20"/>
        <v>156.31985570210972</v>
      </c>
      <c r="AG18">
        <f t="shared" si="21"/>
        <v>11.750576683430028</v>
      </c>
      <c r="AH18">
        <f t="shared" si="22"/>
        <v>222.06432612858382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52026.295317354961</v>
      </c>
      <c r="AN18" t="s">
        <v>400</v>
      </c>
      <c r="AO18">
        <v>12165.1</v>
      </c>
      <c r="AP18">
        <v>210.61769230769229</v>
      </c>
      <c r="AQ18">
        <v>938.28899999999999</v>
      </c>
      <c r="AR18">
        <f t="shared" si="26"/>
        <v>0.77553004212167864</v>
      </c>
      <c r="AS18">
        <v>-0.38717931741538342</v>
      </c>
      <c r="AT18" t="s">
        <v>412</v>
      </c>
      <c r="AU18">
        <v>10166.299999999999</v>
      </c>
      <c r="AV18">
        <v>824.02228000000002</v>
      </c>
      <c r="AW18">
        <v>1224.01</v>
      </c>
      <c r="AX18">
        <f t="shared" si="27"/>
        <v>0.32678468313167375</v>
      </c>
      <c r="AY18">
        <v>0.5</v>
      </c>
      <c r="AZ18">
        <f t="shared" si="28"/>
        <v>1513.0586996511427</v>
      </c>
      <c r="BA18">
        <f t="shared" si="29"/>
        <v>19.549769284463867</v>
      </c>
      <c r="BB18">
        <f t="shared" si="30"/>
        <v>247.22220386256049</v>
      </c>
      <c r="BC18">
        <f t="shared" si="31"/>
        <v>1.3176586345576679E-2</v>
      </c>
      <c r="BD18">
        <f t="shared" si="32"/>
        <v>-0.23343028243233307</v>
      </c>
      <c r="BE18">
        <f t="shared" si="33"/>
        <v>222.26389491363824</v>
      </c>
      <c r="BF18" t="s">
        <v>413</v>
      </c>
      <c r="BG18">
        <v>576.32000000000005</v>
      </c>
      <c r="BH18">
        <f t="shared" si="34"/>
        <v>576.32000000000005</v>
      </c>
      <c r="BI18">
        <f t="shared" si="35"/>
        <v>0.52915417357701322</v>
      </c>
      <c r="BJ18">
        <f t="shared" si="36"/>
        <v>0.61756043786379289</v>
      </c>
      <c r="BK18">
        <f t="shared" si="37"/>
        <v>-0.78935212683959133</v>
      </c>
      <c r="BL18">
        <f t="shared" si="38"/>
        <v>0.39470175268139757</v>
      </c>
      <c r="BM18">
        <f t="shared" si="39"/>
        <v>-0.39265118327410509</v>
      </c>
      <c r="BN18">
        <f t="shared" si="40"/>
        <v>0.43192088392277589</v>
      </c>
      <c r="BO18">
        <f t="shared" si="41"/>
        <v>0.56807911607722406</v>
      </c>
      <c r="BP18">
        <v>194</v>
      </c>
      <c r="BQ18">
        <v>300</v>
      </c>
      <c r="BR18">
        <v>300</v>
      </c>
      <c r="BS18">
        <v>300</v>
      </c>
      <c r="BT18">
        <v>10166.299999999999</v>
      </c>
      <c r="BU18">
        <v>1134.74</v>
      </c>
      <c r="BV18">
        <v>-6.9404799999999997E-3</v>
      </c>
      <c r="BW18">
        <v>-2.48</v>
      </c>
      <c r="BX18" t="s">
        <v>403</v>
      </c>
      <c r="BY18" t="s">
        <v>403</v>
      </c>
      <c r="BZ18" t="s">
        <v>403</v>
      </c>
      <c r="CA18" t="s">
        <v>403</v>
      </c>
      <c r="CB18" t="s">
        <v>403</v>
      </c>
      <c r="CC18" t="s">
        <v>403</v>
      </c>
      <c r="CD18" t="s">
        <v>403</v>
      </c>
      <c r="CE18" t="s">
        <v>403</v>
      </c>
      <c r="CF18" t="s">
        <v>403</v>
      </c>
      <c r="CG18" t="s">
        <v>403</v>
      </c>
      <c r="CH18">
        <f t="shared" si="42"/>
        <v>1799.85</v>
      </c>
      <c r="CI18">
        <f t="shared" si="43"/>
        <v>1513.0586996511427</v>
      </c>
      <c r="CJ18">
        <f t="shared" si="44"/>
        <v>0.84065822132463408</v>
      </c>
      <c r="CK18">
        <f t="shared" si="45"/>
        <v>0.19131644264926823</v>
      </c>
      <c r="CL18">
        <v>6</v>
      </c>
      <c r="CM18">
        <v>0.5</v>
      </c>
      <c r="CN18" t="s">
        <v>404</v>
      </c>
      <c r="CO18">
        <v>2</v>
      </c>
      <c r="CP18">
        <v>1657377178.5</v>
      </c>
      <c r="CQ18">
        <v>274.34399999999999</v>
      </c>
      <c r="CR18">
        <v>299.971</v>
      </c>
      <c r="CS18">
        <v>24.4712</v>
      </c>
      <c r="CT18">
        <v>16.763999999999999</v>
      </c>
      <c r="CU18">
        <v>274.40600000000001</v>
      </c>
      <c r="CV18">
        <v>24.461500000000001</v>
      </c>
      <c r="CW18">
        <v>500.00400000000002</v>
      </c>
      <c r="CX18">
        <v>99.372799999999998</v>
      </c>
      <c r="CY18">
        <v>9.8924999999999999E-2</v>
      </c>
      <c r="CZ18">
        <v>28.921700000000001</v>
      </c>
      <c r="DA18">
        <v>27.925999999999998</v>
      </c>
      <c r="DB18">
        <v>999.9</v>
      </c>
      <c r="DC18">
        <v>0</v>
      </c>
      <c r="DD18">
        <v>0</v>
      </c>
      <c r="DE18">
        <v>9963.1200000000008</v>
      </c>
      <c r="DF18">
        <v>0</v>
      </c>
      <c r="DG18">
        <v>990.86199999999997</v>
      </c>
      <c r="DH18">
        <v>-25.627400000000002</v>
      </c>
      <c r="DI18">
        <v>281.226</v>
      </c>
      <c r="DJ18">
        <v>305.08600000000001</v>
      </c>
      <c r="DK18">
        <v>7.7071500000000004</v>
      </c>
      <c r="DL18">
        <v>299.971</v>
      </c>
      <c r="DM18">
        <v>16.763999999999999</v>
      </c>
      <c r="DN18">
        <v>2.4317700000000002</v>
      </c>
      <c r="DO18">
        <v>1.6658900000000001</v>
      </c>
      <c r="DP18">
        <v>20.576899999999998</v>
      </c>
      <c r="DQ18">
        <v>14.5822</v>
      </c>
      <c r="DR18">
        <v>1799.85</v>
      </c>
      <c r="DS18">
        <v>0.97799899999999995</v>
      </c>
      <c r="DT18">
        <v>2.2001E-2</v>
      </c>
      <c r="DU18">
        <v>0</v>
      </c>
      <c r="DV18">
        <v>824.02099999999996</v>
      </c>
      <c r="DW18">
        <v>5.0005300000000004</v>
      </c>
      <c r="DX18">
        <v>15545.8</v>
      </c>
      <c r="DY18">
        <v>16033.9</v>
      </c>
      <c r="DZ18">
        <v>39.811999999999998</v>
      </c>
      <c r="EA18">
        <v>41.186999999999998</v>
      </c>
      <c r="EB18">
        <v>40.561999999999998</v>
      </c>
      <c r="EC18">
        <v>40.125</v>
      </c>
      <c r="ED18">
        <v>41.811999999999998</v>
      </c>
      <c r="EE18">
        <v>1755.36</v>
      </c>
      <c r="EF18">
        <v>39.49</v>
      </c>
      <c r="EG18">
        <v>0</v>
      </c>
      <c r="EH18">
        <v>113.7999999523163</v>
      </c>
      <c r="EI18">
        <v>0</v>
      </c>
      <c r="EJ18">
        <v>824.02228000000002</v>
      </c>
      <c r="EK18">
        <v>-2.524384631182464</v>
      </c>
      <c r="EL18">
        <v>270.32307743088899</v>
      </c>
      <c r="EM18">
        <v>15462.816000000001</v>
      </c>
      <c r="EN18">
        <v>15</v>
      </c>
      <c r="EO18">
        <v>1657377144.5</v>
      </c>
      <c r="EP18" t="s">
        <v>414</v>
      </c>
      <c r="EQ18">
        <v>1657377131</v>
      </c>
      <c r="ER18">
        <v>1657377144.5</v>
      </c>
      <c r="ES18">
        <v>3</v>
      </c>
      <c r="ET18">
        <v>3.5000000000000003E-2</v>
      </c>
      <c r="EU18">
        <v>1E-3</v>
      </c>
      <c r="EV18">
        <v>-8.3000000000000004E-2</v>
      </c>
      <c r="EW18">
        <v>-2E-3</v>
      </c>
      <c r="EX18">
        <v>300</v>
      </c>
      <c r="EY18">
        <v>17</v>
      </c>
      <c r="EZ18">
        <v>0.04</v>
      </c>
      <c r="FA18">
        <v>0.01</v>
      </c>
      <c r="FB18">
        <v>-25.660787500000001</v>
      </c>
      <c r="FC18">
        <v>0.2875148217636202</v>
      </c>
      <c r="FD18">
        <v>7.785655459722074E-2</v>
      </c>
      <c r="FE18">
        <v>1</v>
      </c>
      <c r="FF18">
        <v>7.7934839999999994</v>
      </c>
      <c r="FG18">
        <v>-7.3424690431522804E-2</v>
      </c>
      <c r="FH18">
        <v>6.5066122129722806E-2</v>
      </c>
      <c r="FI18">
        <v>1</v>
      </c>
      <c r="FJ18">
        <v>2</v>
      </c>
      <c r="FK18">
        <v>2</v>
      </c>
      <c r="FL18" t="s">
        <v>406</v>
      </c>
      <c r="FM18">
        <v>3.10467</v>
      </c>
      <c r="FN18">
        <v>2.7369400000000002</v>
      </c>
      <c r="FO18">
        <v>6.6857899999999998E-2</v>
      </c>
      <c r="FP18">
        <v>7.2013499999999994E-2</v>
      </c>
      <c r="FQ18">
        <v>0.110417</v>
      </c>
      <c r="FR18">
        <v>8.4361800000000001E-2</v>
      </c>
      <c r="FS18">
        <v>22572.7</v>
      </c>
      <c r="FT18">
        <v>23237.200000000001</v>
      </c>
      <c r="FU18">
        <v>24027.200000000001</v>
      </c>
      <c r="FV18">
        <v>25327.7</v>
      </c>
      <c r="FW18">
        <v>30790.7</v>
      </c>
      <c r="FX18">
        <v>32506.5</v>
      </c>
      <c r="FY18">
        <v>38277</v>
      </c>
      <c r="FZ18">
        <v>39373.4</v>
      </c>
      <c r="GA18">
        <v>2.1999</v>
      </c>
      <c r="GB18">
        <v>1.91605</v>
      </c>
      <c r="GC18">
        <v>8.1606200000000004E-2</v>
      </c>
      <c r="GD18">
        <v>0</v>
      </c>
      <c r="GE18">
        <v>26.591999999999999</v>
      </c>
      <c r="GF18">
        <v>999.9</v>
      </c>
      <c r="GG18">
        <v>74.2</v>
      </c>
      <c r="GH18">
        <v>29.9</v>
      </c>
      <c r="GI18">
        <v>31.630400000000002</v>
      </c>
      <c r="GJ18">
        <v>61.12</v>
      </c>
      <c r="GK18">
        <v>26.189900000000002</v>
      </c>
      <c r="GL18">
        <v>1</v>
      </c>
      <c r="GM18">
        <v>8.5228700000000004E-2</v>
      </c>
      <c r="GN18">
        <v>-0.551844</v>
      </c>
      <c r="GO18">
        <v>20.324200000000001</v>
      </c>
      <c r="GP18">
        <v>5.2539800000000003</v>
      </c>
      <c r="GQ18">
        <v>12.0099</v>
      </c>
      <c r="GR18">
        <v>4.9803499999999996</v>
      </c>
      <c r="GS18">
        <v>3.2923</v>
      </c>
      <c r="GT18">
        <v>9999</v>
      </c>
      <c r="GU18">
        <v>9999</v>
      </c>
      <c r="GV18">
        <v>9999</v>
      </c>
      <c r="GW18">
        <v>999.9</v>
      </c>
      <c r="GX18">
        <v>1.8759399999999999</v>
      </c>
      <c r="GY18">
        <v>1.8768199999999999</v>
      </c>
      <c r="GZ18">
        <v>1.8831800000000001</v>
      </c>
      <c r="HA18">
        <v>1.8862399999999999</v>
      </c>
      <c r="HB18">
        <v>1.8770100000000001</v>
      </c>
      <c r="HC18">
        <v>1.8837200000000001</v>
      </c>
      <c r="HD18">
        <v>1.8826099999999999</v>
      </c>
      <c r="HE18">
        <v>1.8859999999999999</v>
      </c>
      <c r="HF18">
        <v>5</v>
      </c>
      <c r="HG18">
        <v>0</v>
      </c>
      <c r="HH18">
        <v>0</v>
      </c>
      <c r="HI18">
        <v>0</v>
      </c>
      <c r="HJ18" t="s">
        <v>407</v>
      </c>
      <c r="HK18" t="s">
        <v>408</v>
      </c>
      <c r="HL18" t="s">
        <v>409</v>
      </c>
      <c r="HM18" t="s">
        <v>409</v>
      </c>
      <c r="HN18" t="s">
        <v>409</v>
      </c>
      <c r="HO18" t="s">
        <v>409</v>
      </c>
      <c r="HP18">
        <v>0</v>
      </c>
      <c r="HQ18">
        <v>100</v>
      </c>
      <c r="HR18">
        <v>100</v>
      </c>
      <c r="HS18">
        <v>-6.2E-2</v>
      </c>
      <c r="HT18">
        <v>9.7000000000000003E-3</v>
      </c>
      <c r="HU18">
        <v>0.25669932247375088</v>
      </c>
      <c r="HV18">
        <v>-1.525366800250961E-3</v>
      </c>
      <c r="HW18">
        <v>1.461931187239696E-6</v>
      </c>
      <c r="HX18">
        <v>-4.9129200544651127E-10</v>
      </c>
      <c r="HY18">
        <v>-4.5521444219731887E-2</v>
      </c>
      <c r="HZ18">
        <v>1.0304401366260089E-2</v>
      </c>
      <c r="IA18">
        <v>-7.4986175083245816E-4</v>
      </c>
      <c r="IB18">
        <v>1.7208249193675381E-5</v>
      </c>
      <c r="IC18">
        <v>3</v>
      </c>
      <c r="ID18">
        <v>2175</v>
      </c>
      <c r="IE18">
        <v>1</v>
      </c>
      <c r="IF18">
        <v>24</v>
      </c>
      <c r="IG18">
        <v>0.8</v>
      </c>
      <c r="IH18">
        <v>0.6</v>
      </c>
      <c r="II18">
        <v>0.78979500000000002</v>
      </c>
      <c r="IJ18">
        <v>2.6122999999999998</v>
      </c>
      <c r="IK18">
        <v>1.6015600000000001</v>
      </c>
      <c r="IL18">
        <v>2.35229</v>
      </c>
      <c r="IM18">
        <v>1.5502899999999999</v>
      </c>
      <c r="IN18">
        <v>2.35229</v>
      </c>
      <c r="IO18">
        <v>35.405900000000003</v>
      </c>
      <c r="IP18">
        <v>23.982399999999998</v>
      </c>
      <c r="IQ18">
        <v>18</v>
      </c>
      <c r="IR18">
        <v>586.97199999999998</v>
      </c>
      <c r="IS18">
        <v>449.62299999999999</v>
      </c>
      <c r="IT18">
        <v>28.023399999999999</v>
      </c>
      <c r="IU18">
        <v>28.3888</v>
      </c>
      <c r="IV18">
        <v>30.000399999999999</v>
      </c>
      <c r="IW18">
        <v>28.2088</v>
      </c>
      <c r="IX18">
        <v>28.188199999999998</v>
      </c>
      <c r="IY18">
        <v>15.7836</v>
      </c>
      <c r="IZ18">
        <v>57.347299999999997</v>
      </c>
      <c r="JA18">
        <v>0</v>
      </c>
      <c r="JB18">
        <v>28.656600000000001</v>
      </c>
      <c r="JC18">
        <v>300</v>
      </c>
      <c r="JD18">
        <v>16.579999999999998</v>
      </c>
      <c r="JE18">
        <v>99.859499999999997</v>
      </c>
      <c r="JF18">
        <v>99.683400000000006</v>
      </c>
    </row>
    <row r="19" spans="1:266" x14ac:dyDescent="0.25">
      <c r="A19">
        <v>3</v>
      </c>
      <c r="B19">
        <v>1657377295</v>
      </c>
      <c r="C19">
        <v>230.5</v>
      </c>
      <c r="D19" t="s">
        <v>415</v>
      </c>
      <c r="E19" t="s">
        <v>416</v>
      </c>
      <c r="F19" t="s">
        <v>396</v>
      </c>
      <c r="G19" t="s">
        <v>397</v>
      </c>
      <c r="H19" t="s">
        <v>398</v>
      </c>
      <c r="I19" t="s">
        <v>31</v>
      </c>
      <c r="J19" t="s">
        <v>399</v>
      </c>
      <c r="K19">
        <v>1657377295</v>
      </c>
      <c r="L19">
        <f t="shared" si="0"/>
        <v>6.7080559806765253E-3</v>
      </c>
      <c r="M19">
        <f t="shared" si="1"/>
        <v>6.7080559806765256</v>
      </c>
      <c r="N19">
        <f t="shared" si="2"/>
        <v>11.726161298824803</v>
      </c>
      <c r="O19">
        <f t="shared" si="3"/>
        <v>184.41200000000001</v>
      </c>
      <c r="P19">
        <f t="shared" si="4"/>
        <v>141.53317566996625</v>
      </c>
      <c r="Q19">
        <f t="shared" si="5"/>
        <v>14.078324642849646</v>
      </c>
      <c r="R19">
        <f t="shared" si="6"/>
        <v>18.343487254826805</v>
      </c>
      <c r="S19">
        <f t="shared" si="7"/>
        <v>0.51858377799024058</v>
      </c>
      <c r="T19">
        <f t="shared" si="8"/>
        <v>2.9142185828120426</v>
      </c>
      <c r="U19">
        <f t="shared" si="9"/>
        <v>0.47223991477892729</v>
      </c>
      <c r="V19">
        <f t="shared" si="10"/>
        <v>0.29896786447940127</v>
      </c>
      <c r="W19">
        <f t="shared" si="11"/>
        <v>344.35229930230867</v>
      </c>
      <c r="X19">
        <f t="shared" si="12"/>
        <v>29.284276004843207</v>
      </c>
      <c r="Y19">
        <f t="shared" si="13"/>
        <v>27.973400000000002</v>
      </c>
      <c r="Z19">
        <f t="shared" si="14"/>
        <v>3.7889590438423961</v>
      </c>
      <c r="AA19">
        <f t="shared" si="15"/>
        <v>60.185265894293053</v>
      </c>
      <c r="AB19">
        <f t="shared" si="16"/>
        <v>2.4201084794369998</v>
      </c>
      <c r="AC19">
        <f t="shared" si="17"/>
        <v>4.0210979273358696</v>
      </c>
      <c r="AD19">
        <f t="shared" si="18"/>
        <v>1.3688505644053963</v>
      </c>
      <c r="AE19">
        <f t="shared" si="19"/>
        <v>-295.82526874783474</v>
      </c>
      <c r="AF19">
        <f t="shared" si="20"/>
        <v>160.8348912845691</v>
      </c>
      <c r="AG19">
        <f t="shared" si="21"/>
        <v>12.088399783176984</v>
      </c>
      <c r="AH19">
        <f t="shared" si="22"/>
        <v>221.45032162222003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52074.946860696233</v>
      </c>
      <c r="AN19" t="s">
        <v>400</v>
      </c>
      <c r="AO19">
        <v>12165.1</v>
      </c>
      <c r="AP19">
        <v>210.61769230769229</v>
      </c>
      <c r="AQ19">
        <v>938.28899999999999</v>
      </c>
      <c r="AR19">
        <f t="shared" si="26"/>
        <v>0.77553004212167864</v>
      </c>
      <c r="AS19">
        <v>-0.38717931741538342</v>
      </c>
      <c r="AT19" t="s">
        <v>417</v>
      </c>
      <c r="AU19">
        <v>10166</v>
      </c>
      <c r="AV19">
        <v>806.91359999999997</v>
      </c>
      <c r="AW19">
        <v>1127.96</v>
      </c>
      <c r="AX19">
        <f t="shared" si="27"/>
        <v>0.28462569594666487</v>
      </c>
      <c r="AY19">
        <v>0.5</v>
      </c>
      <c r="AZ19">
        <f t="shared" si="28"/>
        <v>1513.1090996511543</v>
      </c>
      <c r="BA19">
        <f t="shared" si="29"/>
        <v>11.726161298824803</v>
      </c>
      <c r="BB19">
        <f t="shared" si="30"/>
        <v>215.33486526572065</v>
      </c>
      <c r="BC19">
        <f t="shared" si="31"/>
        <v>8.0055963043463973E-3</v>
      </c>
      <c r="BD19">
        <f t="shared" si="32"/>
        <v>-0.16815401255363668</v>
      </c>
      <c r="BE19">
        <f t="shared" si="33"/>
        <v>218.87941037009037</v>
      </c>
      <c r="BF19" t="s">
        <v>418</v>
      </c>
      <c r="BG19">
        <v>578.69000000000005</v>
      </c>
      <c r="BH19">
        <f t="shared" si="34"/>
        <v>578.69000000000005</v>
      </c>
      <c r="BI19">
        <f t="shared" si="35"/>
        <v>0.48695875740274475</v>
      </c>
      <c r="BJ19">
        <f t="shared" si="36"/>
        <v>0.58449651355435406</v>
      </c>
      <c r="BK19">
        <f t="shared" si="37"/>
        <v>-0.52745141115520366</v>
      </c>
      <c r="BL19">
        <f t="shared" si="38"/>
        <v>0.34997448314319379</v>
      </c>
      <c r="BM19">
        <f t="shared" si="39"/>
        <v>-0.26065477365255896</v>
      </c>
      <c r="BN19">
        <f t="shared" si="40"/>
        <v>0.419180303106515</v>
      </c>
      <c r="BO19">
        <f t="shared" si="41"/>
        <v>0.580819696893485</v>
      </c>
      <c r="BP19">
        <v>196</v>
      </c>
      <c r="BQ19">
        <v>300</v>
      </c>
      <c r="BR19">
        <v>300</v>
      </c>
      <c r="BS19">
        <v>300</v>
      </c>
      <c r="BT19">
        <v>10166</v>
      </c>
      <c r="BU19">
        <v>1058.51</v>
      </c>
      <c r="BV19">
        <v>-6.9401699999999998E-3</v>
      </c>
      <c r="BW19">
        <v>-0.68</v>
      </c>
      <c r="BX19" t="s">
        <v>403</v>
      </c>
      <c r="BY19" t="s">
        <v>403</v>
      </c>
      <c r="BZ19" t="s">
        <v>403</v>
      </c>
      <c r="CA19" t="s">
        <v>403</v>
      </c>
      <c r="CB19" t="s">
        <v>403</v>
      </c>
      <c r="CC19" t="s">
        <v>403</v>
      </c>
      <c r="CD19" t="s">
        <v>403</v>
      </c>
      <c r="CE19" t="s">
        <v>403</v>
      </c>
      <c r="CF19" t="s">
        <v>403</v>
      </c>
      <c r="CG19" t="s">
        <v>403</v>
      </c>
      <c r="CH19">
        <f t="shared" si="42"/>
        <v>1799.91</v>
      </c>
      <c r="CI19">
        <f t="shared" si="43"/>
        <v>1513.1090996511543</v>
      </c>
      <c r="CJ19">
        <f t="shared" si="44"/>
        <v>0.84065819938283259</v>
      </c>
      <c r="CK19">
        <f t="shared" si="45"/>
        <v>0.19131639876566531</v>
      </c>
      <c r="CL19">
        <v>6</v>
      </c>
      <c r="CM19">
        <v>0.5</v>
      </c>
      <c r="CN19" t="s">
        <v>404</v>
      </c>
      <c r="CO19">
        <v>2</v>
      </c>
      <c r="CP19">
        <v>1657377295</v>
      </c>
      <c r="CQ19">
        <v>184.41200000000001</v>
      </c>
      <c r="CR19">
        <v>199.96899999999999</v>
      </c>
      <c r="CS19">
        <v>24.33</v>
      </c>
      <c r="CT19">
        <v>16.4756</v>
      </c>
      <c r="CU19">
        <v>184.43</v>
      </c>
      <c r="CV19">
        <v>24.323599999999999</v>
      </c>
      <c r="CW19">
        <v>499.96300000000002</v>
      </c>
      <c r="CX19">
        <v>99.370900000000006</v>
      </c>
      <c r="CY19">
        <v>9.9238900000000005E-2</v>
      </c>
      <c r="CZ19">
        <v>28.9971</v>
      </c>
      <c r="DA19">
        <v>27.973400000000002</v>
      </c>
      <c r="DB19">
        <v>999.9</v>
      </c>
      <c r="DC19">
        <v>0</v>
      </c>
      <c r="DD19">
        <v>0</v>
      </c>
      <c r="DE19">
        <v>9975.6200000000008</v>
      </c>
      <c r="DF19">
        <v>0</v>
      </c>
      <c r="DG19">
        <v>1585.85</v>
      </c>
      <c r="DH19">
        <v>-15.557600000000001</v>
      </c>
      <c r="DI19">
        <v>189.01</v>
      </c>
      <c r="DJ19">
        <v>203.31899999999999</v>
      </c>
      <c r="DK19">
        <v>7.8543200000000004</v>
      </c>
      <c r="DL19">
        <v>199.96899999999999</v>
      </c>
      <c r="DM19">
        <v>16.4756</v>
      </c>
      <c r="DN19">
        <v>2.4176899999999999</v>
      </c>
      <c r="DO19">
        <v>1.6372</v>
      </c>
      <c r="DP19">
        <v>20.482700000000001</v>
      </c>
      <c r="DQ19">
        <v>14.313499999999999</v>
      </c>
      <c r="DR19">
        <v>1799.91</v>
      </c>
      <c r="DS19">
        <v>0.97799899999999995</v>
      </c>
      <c r="DT19">
        <v>2.2001E-2</v>
      </c>
      <c r="DU19">
        <v>0</v>
      </c>
      <c r="DV19">
        <v>806.71900000000005</v>
      </c>
      <c r="DW19">
        <v>5.0005300000000004</v>
      </c>
      <c r="DX19">
        <v>15219.8</v>
      </c>
      <c r="DY19">
        <v>16034.5</v>
      </c>
      <c r="DZ19">
        <v>39.75</v>
      </c>
      <c r="EA19">
        <v>41.061999999999998</v>
      </c>
      <c r="EB19">
        <v>40.561999999999998</v>
      </c>
      <c r="EC19">
        <v>39.75</v>
      </c>
      <c r="ED19">
        <v>41.75</v>
      </c>
      <c r="EE19">
        <v>1755.42</v>
      </c>
      <c r="EF19">
        <v>39.49</v>
      </c>
      <c r="EG19">
        <v>0</v>
      </c>
      <c r="EH19">
        <v>116.2000000476837</v>
      </c>
      <c r="EI19">
        <v>0</v>
      </c>
      <c r="EJ19">
        <v>806.91359999999997</v>
      </c>
      <c r="EK19">
        <v>-2.1381538371896611</v>
      </c>
      <c r="EL19">
        <v>-42.253846014268767</v>
      </c>
      <c r="EM19">
        <v>15218.263999999999</v>
      </c>
      <c r="EN19">
        <v>15</v>
      </c>
      <c r="EO19">
        <v>1657377258</v>
      </c>
      <c r="EP19" t="s">
        <v>419</v>
      </c>
      <c r="EQ19">
        <v>1657377243</v>
      </c>
      <c r="ER19">
        <v>1657377258</v>
      </c>
      <c r="ES19">
        <v>4</v>
      </c>
      <c r="ET19">
        <v>-0.04</v>
      </c>
      <c r="EU19">
        <v>-3.0000000000000001E-3</v>
      </c>
      <c r="EV19">
        <v>-3.4000000000000002E-2</v>
      </c>
      <c r="EW19">
        <v>-5.0000000000000001E-3</v>
      </c>
      <c r="EX19">
        <v>200</v>
      </c>
      <c r="EY19">
        <v>16</v>
      </c>
      <c r="EZ19">
        <v>0.1</v>
      </c>
      <c r="FA19">
        <v>0.01</v>
      </c>
      <c r="FB19">
        <v>-15.558775609756101</v>
      </c>
      <c r="FC19">
        <v>-5.9318466898986663E-2</v>
      </c>
      <c r="FD19">
        <v>3.1030699044088221E-2</v>
      </c>
      <c r="FE19">
        <v>1</v>
      </c>
      <c r="FF19">
        <v>7.8852934146341447</v>
      </c>
      <c r="FG19">
        <v>3.992613240423299E-2</v>
      </c>
      <c r="FH19">
        <v>2.3217309418469591E-2</v>
      </c>
      <c r="FI19">
        <v>1</v>
      </c>
      <c r="FJ19">
        <v>2</v>
      </c>
      <c r="FK19">
        <v>2</v>
      </c>
      <c r="FL19" t="s">
        <v>406</v>
      </c>
      <c r="FM19">
        <v>3.10473</v>
      </c>
      <c r="FN19">
        <v>2.7373599999999998</v>
      </c>
      <c r="FO19">
        <v>4.7446799999999997E-2</v>
      </c>
      <c r="FP19">
        <v>5.1063699999999997E-2</v>
      </c>
      <c r="FQ19">
        <v>0.109962</v>
      </c>
      <c r="FR19">
        <v>8.32817E-2</v>
      </c>
      <c r="FS19">
        <v>23039.599999999999</v>
      </c>
      <c r="FT19">
        <v>23759.8</v>
      </c>
      <c r="FU19">
        <v>24024.7</v>
      </c>
      <c r="FV19">
        <v>25325.9</v>
      </c>
      <c r="FW19">
        <v>30803.599999999999</v>
      </c>
      <c r="FX19">
        <v>32542.9</v>
      </c>
      <c r="FY19">
        <v>38273.5</v>
      </c>
      <c r="FZ19">
        <v>39371.1</v>
      </c>
      <c r="GA19">
        <v>2.1995499999999999</v>
      </c>
      <c r="GB19">
        <v>1.9124000000000001</v>
      </c>
      <c r="GC19">
        <v>9.1537800000000002E-2</v>
      </c>
      <c r="GD19">
        <v>0</v>
      </c>
      <c r="GE19">
        <v>26.477</v>
      </c>
      <c r="GF19">
        <v>999.9</v>
      </c>
      <c r="GG19">
        <v>73.8</v>
      </c>
      <c r="GH19">
        <v>30.1</v>
      </c>
      <c r="GI19">
        <v>31.8215</v>
      </c>
      <c r="GJ19">
        <v>61.66</v>
      </c>
      <c r="GK19">
        <v>26.450299999999999</v>
      </c>
      <c r="GL19">
        <v>1</v>
      </c>
      <c r="GM19">
        <v>9.15015E-2</v>
      </c>
      <c r="GN19">
        <v>-1.1601300000000001</v>
      </c>
      <c r="GO19">
        <v>20.324200000000001</v>
      </c>
      <c r="GP19">
        <v>5.2532300000000003</v>
      </c>
      <c r="GQ19">
        <v>12.0099</v>
      </c>
      <c r="GR19">
        <v>4.9813999999999998</v>
      </c>
      <c r="GS19">
        <v>3.2930000000000001</v>
      </c>
      <c r="GT19">
        <v>9999</v>
      </c>
      <c r="GU19">
        <v>9999</v>
      </c>
      <c r="GV19">
        <v>9999</v>
      </c>
      <c r="GW19">
        <v>999.9</v>
      </c>
      <c r="GX19">
        <v>1.8759699999999999</v>
      </c>
      <c r="GY19">
        <v>1.87683</v>
      </c>
      <c r="GZ19">
        <v>1.8831899999999999</v>
      </c>
      <c r="HA19">
        <v>1.88626</v>
      </c>
      <c r="HB19">
        <v>1.8770100000000001</v>
      </c>
      <c r="HC19">
        <v>1.8836999999999999</v>
      </c>
      <c r="HD19">
        <v>1.88263</v>
      </c>
      <c r="HE19">
        <v>1.8859999999999999</v>
      </c>
      <c r="HF19">
        <v>5</v>
      </c>
      <c r="HG19">
        <v>0</v>
      </c>
      <c r="HH19">
        <v>0</v>
      </c>
      <c r="HI19">
        <v>0</v>
      </c>
      <c r="HJ19" t="s">
        <v>407</v>
      </c>
      <c r="HK19" t="s">
        <v>408</v>
      </c>
      <c r="HL19" t="s">
        <v>409</v>
      </c>
      <c r="HM19" t="s">
        <v>409</v>
      </c>
      <c r="HN19" t="s">
        <v>409</v>
      </c>
      <c r="HO19" t="s">
        <v>409</v>
      </c>
      <c r="HP19">
        <v>0</v>
      </c>
      <c r="HQ19">
        <v>100</v>
      </c>
      <c r="HR19">
        <v>100</v>
      </c>
      <c r="HS19">
        <v>-1.7999999999999999E-2</v>
      </c>
      <c r="HT19">
        <v>6.4000000000000003E-3</v>
      </c>
      <c r="HU19">
        <v>0.21667592343798411</v>
      </c>
      <c r="HV19">
        <v>-1.525366800250961E-3</v>
      </c>
      <c r="HW19">
        <v>1.461931187239696E-6</v>
      </c>
      <c r="HX19">
        <v>-4.9129200544651127E-10</v>
      </c>
      <c r="HY19">
        <v>-4.8299481956948852E-2</v>
      </c>
      <c r="HZ19">
        <v>1.0304401366260089E-2</v>
      </c>
      <c r="IA19">
        <v>-7.4986175083245816E-4</v>
      </c>
      <c r="IB19">
        <v>1.7208249193675381E-5</v>
      </c>
      <c r="IC19">
        <v>3</v>
      </c>
      <c r="ID19">
        <v>2175</v>
      </c>
      <c r="IE19">
        <v>1</v>
      </c>
      <c r="IF19">
        <v>24</v>
      </c>
      <c r="IG19">
        <v>0.9</v>
      </c>
      <c r="IH19">
        <v>0.6</v>
      </c>
      <c r="II19">
        <v>0.57983399999999996</v>
      </c>
      <c r="IJ19">
        <v>2.6293899999999999</v>
      </c>
      <c r="IK19">
        <v>1.6015600000000001</v>
      </c>
      <c r="IL19">
        <v>2.3547400000000001</v>
      </c>
      <c r="IM19">
        <v>1.5502899999999999</v>
      </c>
      <c r="IN19">
        <v>2.3535200000000001</v>
      </c>
      <c r="IO19">
        <v>35.591500000000003</v>
      </c>
      <c r="IP19">
        <v>23.9999</v>
      </c>
      <c r="IQ19">
        <v>18</v>
      </c>
      <c r="IR19">
        <v>587.34400000000005</v>
      </c>
      <c r="IS19">
        <v>447.654</v>
      </c>
      <c r="IT19">
        <v>28.9056</v>
      </c>
      <c r="IU19">
        <v>28.445499999999999</v>
      </c>
      <c r="IV19">
        <v>30.000399999999999</v>
      </c>
      <c r="IW19">
        <v>28.2712</v>
      </c>
      <c r="IX19">
        <v>28.247599999999998</v>
      </c>
      <c r="IY19">
        <v>11.585599999999999</v>
      </c>
      <c r="IZ19">
        <v>57.953000000000003</v>
      </c>
      <c r="JA19">
        <v>0</v>
      </c>
      <c r="JB19">
        <v>28.926200000000001</v>
      </c>
      <c r="JC19">
        <v>200</v>
      </c>
      <c r="JD19">
        <v>16.526499999999999</v>
      </c>
      <c r="JE19">
        <v>99.849900000000005</v>
      </c>
      <c r="JF19">
        <v>99.677000000000007</v>
      </c>
    </row>
    <row r="20" spans="1:266" x14ac:dyDescent="0.25">
      <c r="A20">
        <v>4</v>
      </c>
      <c r="B20">
        <v>1657377419.5</v>
      </c>
      <c r="C20">
        <v>355</v>
      </c>
      <c r="D20" t="s">
        <v>420</v>
      </c>
      <c r="E20" t="s">
        <v>421</v>
      </c>
      <c r="F20" t="s">
        <v>396</v>
      </c>
      <c r="G20" t="s">
        <v>397</v>
      </c>
      <c r="H20" t="s">
        <v>398</v>
      </c>
      <c r="I20" t="s">
        <v>31</v>
      </c>
      <c r="J20" t="s">
        <v>399</v>
      </c>
      <c r="K20">
        <v>1657377419.5</v>
      </c>
      <c r="L20">
        <f t="shared" si="0"/>
        <v>6.728334213503529E-3</v>
      </c>
      <c r="M20">
        <f t="shared" si="1"/>
        <v>6.7283342135035289</v>
      </c>
      <c r="N20">
        <f t="shared" si="2"/>
        <v>7.6669890886734491</v>
      </c>
      <c r="O20">
        <f t="shared" si="3"/>
        <v>139.738</v>
      </c>
      <c r="P20">
        <f t="shared" si="4"/>
        <v>111.60153271494313</v>
      </c>
      <c r="Q20">
        <f t="shared" si="5"/>
        <v>11.10091138347711</v>
      </c>
      <c r="R20">
        <f t="shared" si="6"/>
        <v>13.899622318507999</v>
      </c>
      <c r="S20">
        <f t="shared" si="7"/>
        <v>0.52521384707669572</v>
      </c>
      <c r="T20">
        <f t="shared" si="8"/>
        <v>2.9207420262841532</v>
      </c>
      <c r="U20">
        <f t="shared" si="9"/>
        <v>0.47783123536710542</v>
      </c>
      <c r="V20">
        <f t="shared" si="10"/>
        <v>0.30254463685923988</v>
      </c>
      <c r="W20">
        <f t="shared" si="11"/>
        <v>344.34279930228922</v>
      </c>
      <c r="X20">
        <f t="shared" si="12"/>
        <v>29.287640463124966</v>
      </c>
      <c r="Y20">
        <f t="shared" si="13"/>
        <v>27.964500000000001</v>
      </c>
      <c r="Z20">
        <f t="shared" si="14"/>
        <v>3.7869932386440333</v>
      </c>
      <c r="AA20">
        <f t="shared" si="15"/>
        <v>60.402252716398749</v>
      </c>
      <c r="AB20">
        <f t="shared" si="16"/>
        <v>2.4301411414626002</v>
      </c>
      <c r="AC20">
        <f t="shared" si="17"/>
        <v>4.0232624317384698</v>
      </c>
      <c r="AD20">
        <f t="shared" si="18"/>
        <v>1.3568520971814331</v>
      </c>
      <c r="AE20">
        <f t="shared" si="19"/>
        <v>-296.71953881550564</v>
      </c>
      <c r="AF20">
        <f t="shared" si="20"/>
        <v>164.06074566970221</v>
      </c>
      <c r="AG20">
        <f t="shared" si="21"/>
        <v>12.303340922240055</v>
      </c>
      <c r="AH20">
        <f t="shared" si="22"/>
        <v>223.98734707872586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52259.797191833692</v>
      </c>
      <c r="AN20" t="s">
        <v>400</v>
      </c>
      <c r="AO20">
        <v>12165.1</v>
      </c>
      <c r="AP20">
        <v>210.61769230769229</v>
      </c>
      <c r="AQ20">
        <v>938.28899999999999</v>
      </c>
      <c r="AR20">
        <f t="shared" si="26"/>
        <v>0.77553004212167864</v>
      </c>
      <c r="AS20">
        <v>-0.38717931741538342</v>
      </c>
      <c r="AT20" t="s">
        <v>422</v>
      </c>
      <c r="AU20">
        <v>10165.799999999999</v>
      </c>
      <c r="AV20">
        <v>800.40773076923074</v>
      </c>
      <c r="AW20">
        <v>1074.44</v>
      </c>
      <c r="AX20">
        <f t="shared" si="27"/>
        <v>0.25504660030412984</v>
      </c>
      <c r="AY20">
        <v>0.5</v>
      </c>
      <c r="AZ20">
        <f t="shared" si="28"/>
        <v>1513.0670996511444</v>
      </c>
      <c r="BA20">
        <f t="shared" si="29"/>
        <v>7.6669890886734491</v>
      </c>
      <c r="BB20">
        <f t="shared" si="30"/>
        <v>192.95130989902722</v>
      </c>
      <c r="BC20">
        <f t="shared" si="31"/>
        <v>5.3230741769124557E-3</v>
      </c>
      <c r="BD20">
        <f t="shared" si="32"/>
        <v>-0.1267181043148059</v>
      </c>
      <c r="BE20">
        <f t="shared" si="33"/>
        <v>216.78398430496662</v>
      </c>
      <c r="BF20" t="s">
        <v>423</v>
      </c>
      <c r="BG20">
        <v>587.29</v>
      </c>
      <c r="BH20">
        <f t="shared" si="34"/>
        <v>587.29</v>
      </c>
      <c r="BI20">
        <f t="shared" si="35"/>
        <v>0.45339897993373302</v>
      </c>
      <c r="BJ20">
        <f t="shared" si="36"/>
        <v>0.56252133681775485</v>
      </c>
      <c r="BK20">
        <f t="shared" si="37"/>
        <v>-0.38789569201051871</v>
      </c>
      <c r="BL20">
        <f t="shared" si="38"/>
        <v>0.31723222101411536</v>
      </c>
      <c r="BM20">
        <f t="shared" si="39"/>
        <v>-0.18710508241939761</v>
      </c>
      <c r="BN20">
        <f t="shared" si="40"/>
        <v>0.41274358455059418</v>
      </c>
      <c r="BO20">
        <f t="shared" si="41"/>
        <v>0.58725641544940577</v>
      </c>
      <c r="BP20">
        <v>198</v>
      </c>
      <c r="BQ20">
        <v>300</v>
      </c>
      <c r="BR20">
        <v>300</v>
      </c>
      <c r="BS20">
        <v>300</v>
      </c>
      <c r="BT20">
        <v>10165.799999999999</v>
      </c>
      <c r="BU20">
        <v>1017.49</v>
      </c>
      <c r="BV20">
        <v>-6.9399300000000004E-3</v>
      </c>
      <c r="BW20">
        <v>-0.57999999999999996</v>
      </c>
      <c r="BX20" t="s">
        <v>403</v>
      </c>
      <c r="BY20" t="s">
        <v>403</v>
      </c>
      <c r="BZ20" t="s">
        <v>403</v>
      </c>
      <c r="CA20" t="s">
        <v>403</v>
      </c>
      <c r="CB20" t="s">
        <v>403</v>
      </c>
      <c r="CC20" t="s">
        <v>403</v>
      </c>
      <c r="CD20" t="s">
        <v>403</v>
      </c>
      <c r="CE20" t="s">
        <v>403</v>
      </c>
      <c r="CF20" t="s">
        <v>403</v>
      </c>
      <c r="CG20" t="s">
        <v>403</v>
      </c>
      <c r="CH20">
        <f t="shared" si="42"/>
        <v>1799.86</v>
      </c>
      <c r="CI20">
        <f t="shared" si="43"/>
        <v>1513.0670996511444</v>
      </c>
      <c r="CJ20">
        <f t="shared" si="44"/>
        <v>0.84065821766756554</v>
      </c>
      <c r="CK20">
        <f t="shared" si="45"/>
        <v>0.19131643533513121</v>
      </c>
      <c r="CL20">
        <v>6</v>
      </c>
      <c r="CM20">
        <v>0.5</v>
      </c>
      <c r="CN20" t="s">
        <v>404</v>
      </c>
      <c r="CO20">
        <v>2</v>
      </c>
      <c r="CP20">
        <v>1657377419.5</v>
      </c>
      <c r="CQ20">
        <v>139.738</v>
      </c>
      <c r="CR20">
        <v>150.065</v>
      </c>
      <c r="CS20">
        <v>24.431100000000001</v>
      </c>
      <c r="CT20">
        <v>16.555599999999998</v>
      </c>
      <c r="CU20">
        <v>139.69999999999999</v>
      </c>
      <c r="CV20">
        <v>24.4268</v>
      </c>
      <c r="CW20">
        <v>500.07900000000001</v>
      </c>
      <c r="CX20">
        <v>99.368600000000001</v>
      </c>
      <c r="CY20">
        <v>0.100566</v>
      </c>
      <c r="CZ20">
        <v>29.006399999999999</v>
      </c>
      <c r="DA20">
        <v>27.964500000000001</v>
      </c>
      <c r="DB20">
        <v>999.9</v>
      </c>
      <c r="DC20">
        <v>0</v>
      </c>
      <c r="DD20">
        <v>0</v>
      </c>
      <c r="DE20">
        <v>10013.1</v>
      </c>
      <c r="DF20">
        <v>0</v>
      </c>
      <c r="DG20">
        <v>1437.66</v>
      </c>
      <c r="DH20">
        <v>-10.3271</v>
      </c>
      <c r="DI20">
        <v>143.23699999999999</v>
      </c>
      <c r="DJ20">
        <v>152.59100000000001</v>
      </c>
      <c r="DK20">
        <v>7.8754499999999998</v>
      </c>
      <c r="DL20">
        <v>150.065</v>
      </c>
      <c r="DM20">
        <v>16.555599999999998</v>
      </c>
      <c r="DN20">
        <v>2.4276800000000001</v>
      </c>
      <c r="DO20">
        <v>1.6451100000000001</v>
      </c>
      <c r="DP20">
        <v>20.549600000000002</v>
      </c>
      <c r="DQ20">
        <v>14.388</v>
      </c>
      <c r="DR20">
        <v>1799.86</v>
      </c>
      <c r="DS20">
        <v>0.97799899999999995</v>
      </c>
      <c r="DT20">
        <v>2.2001E-2</v>
      </c>
      <c r="DU20">
        <v>0</v>
      </c>
      <c r="DV20">
        <v>799.72</v>
      </c>
      <c r="DW20">
        <v>5.0005300000000004</v>
      </c>
      <c r="DX20">
        <v>15072.2</v>
      </c>
      <c r="DY20">
        <v>16034.1</v>
      </c>
      <c r="DZ20">
        <v>39.811999999999998</v>
      </c>
      <c r="EA20">
        <v>41.061999999999998</v>
      </c>
      <c r="EB20">
        <v>40.561999999999998</v>
      </c>
      <c r="EC20">
        <v>39.936999999999998</v>
      </c>
      <c r="ED20">
        <v>41.75</v>
      </c>
      <c r="EE20">
        <v>1755.37</v>
      </c>
      <c r="EF20">
        <v>39.49</v>
      </c>
      <c r="EG20">
        <v>0</v>
      </c>
      <c r="EH20">
        <v>124.0999999046326</v>
      </c>
      <c r="EI20">
        <v>0</v>
      </c>
      <c r="EJ20">
        <v>800.40773076923074</v>
      </c>
      <c r="EK20">
        <v>-2.5476581154298121</v>
      </c>
      <c r="EL20">
        <v>-40.502564135111328</v>
      </c>
      <c r="EM20">
        <v>15084.44230769231</v>
      </c>
      <c r="EN20">
        <v>15</v>
      </c>
      <c r="EO20">
        <v>1657377366</v>
      </c>
      <c r="EP20" t="s">
        <v>424</v>
      </c>
      <c r="EQ20">
        <v>1657377358</v>
      </c>
      <c r="ER20">
        <v>1657377366</v>
      </c>
      <c r="ES20">
        <v>5</v>
      </c>
      <c r="ET20">
        <v>7.0000000000000001E-3</v>
      </c>
      <c r="EU20">
        <v>-2E-3</v>
      </c>
      <c r="EV20">
        <v>2.5999999999999999E-2</v>
      </c>
      <c r="EW20">
        <v>-8.0000000000000002E-3</v>
      </c>
      <c r="EX20">
        <v>150</v>
      </c>
      <c r="EY20">
        <v>17</v>
      </c>
      <c r="EZ20">
        <v>0.16</v>
      </c>
      <c r="FA20">
        <v>0.01</v>
      </c>
      <c r="FB20">
        <v>-10.238390000000001</v>
      </c>
      <c r="FC20">
        <v>7.8986116322699654E-2</v>
      </c>
      <c r="FD20">
        <v>3.2250099224653467E-2</v>
      </c>
      <c r="FE20">
        <v>1</v>
      </c>
      <c r="FF20">
        <v>7.8874560000000002</v>
      </c>
      <c r="FG20">
        <v>-9.3523452157594167E-2</v>
      </c>
      <c r="FH20">
        <v>1.1212549397884519E-2</v>
      </c>
      <c r="FI20">
        <v>1</v>
      </c>
      <c r="FJ20">
        <v>2</v>
      </c>
      <c r="FK20">
        <v>2</v>
      </c>
      <c r="FL20" t="s">
        <v>406</v>
      </c>
      <c r="FM20">
        <v>3.10514</v>
      </c>
      <c r="FN20">
        <v>2.7390099999999999</v>
      </c>
      <c r="FO20">
        <v>3.6827600000000002E-2</v>
      </c>
      <c r="FP20">
        <v>3.9420400000000001E-2</v>
      </c>
      <c r="FQ20">
        <v>0.110274</v>
      </c>
      <c r="FR20">
        <v>8.3565600000000004E-2</v>
      </c>
      <c r="FS20">
        <v>23294.1</v>
      </c>
      <c r="FT20">
        <v>24050.2</v>
      </c>
      <c r="FU20">
        <v>24022.5</v>
      </c>
      <c r="FV20">
        <v>25325</v>
      </c>
      <c r="FW20">
        <v>30790</v>
      </c>
      <c r="FX20">
        <v>32531.8</v>
      </c>
      <c r="FY20">
        <v>38270</v>
      </c>
      <c r="FZ20">
        <v>39369.800000000003</v>
      </c>
      <c r="GA20">
        <v>2.1998500000000001</v>
      </c>
      <c r="GB20">
        <v>1.9100299999999999</v>
      </c>
      <c r="GC20">
        <v>8.9239299999999994E-2</v>
      </c>
      <c r="GD20">
        <v>0</v>
      </c>
      <c r="GE20">
        <v>26.505700000000001</v>
      </c>
      <c r="GF20">
        <v>999.9</v>
      </c>
      <c r="GG20">
        <v>73.2</v>
      </c>
      <c r="GH20">
        <v>30.3</v>
      </c>
      <c r="GI20">
        <v>31.926500000000001</v>
      </c>
      <c r="GJ20">
        <v>61.2</v>
      </c>
      <c r="GK20">
        <v>26.374199999999998</v>
      </c>
      <c r="GL20">
        <v>1</v>
      </c>
      <c r="GM20">
        <v>9.5457299999999995E-2</v>
      </c>
      <c r="GN20">
        <v>-1.10284</v>
      </c>
      <c r="GO20">
        <v>20.3249</v>
      </c>
      <c r="GP20">
        <v>5.2569699999999999</v>
      </c>
      <c r="GQ20">
        <v>12.0099</v>
      </c>
      <c r="GR20">
        <v>4.9811500000000004</v>
      </c>
      <c r="GS20">
        <v>3.2930000000000001</v>
      </c>
      <c r="GT20">
        <v>9999</v>
      </c>
      <c r="GU20">
        <v>9999</v>
      </c>
      <c r="GV20">
        <v>9999</v>
      </c>
      <c r="GW20">
        <v>999.9</v>
      </c>
      <c r="GX20">
        <v>1.8759699999999999</v>
      </c>
      <c r="GY20">
        <v>1.87683</v>
      </c>
      <c r="GZ20">
        <v>1.8832100000000001</v>
      </c>
      <c r="HA20">
        <v>1.88628</v>
      </c>
      <c r="HB20">
        <v>1.877</v>
      </c>
      <c r="HC20">
        <v>1.8837299999999999</v>
      </c>
      <c r="HD20">
        <v>1.88263</v>
      </c>
      <c r="HE20">
        <v>1.88602</v>
      </c>
      <c r="HF20">
        <v>5</v>
      </c>
      <c r="HG20">
        <v>0</v>
      </c>
      <c r="HH20">
        <v>0</v>
      </c>
      <c r="HI20">
        <v>0</v>
      </c>
      <c r="HJ20" t="s">
        <v>407</v>
      </c>
      <c r="HK20" t="s">
        <v>408</v>
      </c>
      <c r="HL20" t="s">
        <v>409</v>
      </c>
      <c r="HM20" t="s">
        <v>409</v>
      </c>
      <c r="HN20" t="s">
        <v>409</v>
      </c>
      <c r="HO20" t="s">
        <v>409</v>
      </c>
      <c r="HP20">
        <v>0</v>
      </c>
      <c r="HQ20">
        <v>100</v>
      </c>
      <c r="HR20">
        <v>100</v>
      </c>
      <c r="HS20">
        <v>3.7999999999999999E-2</v>
      </c>
      <c r="HT20">
        <v>4.3E-3</v>
      </c>
      <c r="HU20">
        <v>0.2234517493321059</v>
      </c>
      <c r="HV20">
        <v>-1.525366800250961E-3</v>
      </c>
      <c r="HW20">
        <v>1.461931187239696E-6</v>
      </c>
      <c r="HX20">
        <v>-4.9129200544651127E-10</v>
      </c>
      <c r="HY20">
        <v>-5.0798116803561742E-2</v>
      </c>
      <c r="HZ20">
        <v>1.0304401366260089E-2</v>
      </c>
      <c r="IA20">
        <v>-7.4986175083245816E-4</v>
      </c>
      <c r="IB20">
        <v>1.7208249193675381E-5</v>
      </c>
      <c r="IC20">
        <v>3</v>
      </c>
      <c r="ID20">
        <v>2175</v>
      </c>
      <c r="IE20">
        <v>1</v>
      </c>
      <c r="IF20">
        <v>24</v>
      </c>
      <c r="IG20">
        <v>1</v>
      </c>
      <c r="IH20">
        <v>0.9</v>
      </c>
      <c r="II20">
        <v>0.47119100000000003</v>
      </c>
      <c r="IJ20">
        <v>2.63428</v>
      </c>
      <c r="IK20">
        <v>1.6015600000000001</v>
      </c>
      <c r="IL20">
        <v>2.3535200000000001</v>
      </c>
      <c r="IM20">
        <v>1.5502899999999999</v>
      </c>
      <c r="IN20">
        <v>2.33643</v>
      </c>
      <c r="IO20">
        <v>35.754399999999997</v>
      </c>
      <c r="IP20">
        <v>23.982399999999998</v>
      </c>
      <c r="IQ20">
        <v>18</v>
      </c>
      <c r="IR20">
        <v>588.03700000000003</v>
      </c>
      <c r="IS20">
        <v>446.49099999999999</v>
      </c>
      <c r="IT20">
        <v>28.997</v>
      </c>
      <c r="IU20">
        <v>28.494800000000001</v>
      </c>
      <c r="IV20">
        <v>30.0002</v>
      </c>
      <c r="IW20">
        <v>28.3215</v>
      </c>
      <c r="IX20">
        <v>28.3003</v>
      </c>
      <c r="IY20">
        <v>9.4301300000000001</v>
      </c>
      <c r="IZ20">
        <v>57.6569</v>
      </c>
      <c r="JA20">
        <v>0</v>
      </c>
      <c r="JB20">
        <v>28.991199999999999</v>
      </c>
      <c r="JC20">
        <v>150</v>
      </c>
      <c r="JD20">
        <v>16.548999999999999</v>
      </c>
      <c r="JE20">
        <v>99.840900000000005</v>
      </c>
      <c r="JF20">
        <v>99.673699999999997</v>
      </c>
    </row>
    <row r="21" spans="1:266" x14ac:dyDescent="0.25">
      <c r="A21">
        <v>5</v>
      </c>
      <c r="B21">
        <v>1657377556</v>
      </c>
      <c r="C21">
        <v>491.5</v>
      </c>
      <c r="D21" t="s">
        <v>425</v>
      </c>
      <c r="E21" t="s">
        <v>426</v>
      </c>
      <c r="F21" t="s">
        <v>396</v>
      </c>
      <c r="G21" t="s">
        <v>397</v>
      </c>
      <c r="H21" t="s">
        <v>398</v>
      </c>
      <c r="I21" t="s">
        <v>31</v>
      </c>
      <c r="J21" t="s">
        <v>399</v>
      </c>
      <c r="K21">
        <v>1657377556</v>
      </c>
      <c r="L21">
        <f t="shared" si="0"/>
        <v>6.8876158767982388E-3</v>
      </c>
      <c r="M21">
        <f t="shared" si="1"/>
        <v>6.8876158767982387</v>
      </c>
      <c r="N21">
        <f t="shared" si="2"/>
        <v>3.3031795150128089</v>
      </c>
      <c r="O21">
        <f t="shared" si="3"/>
        <v>95.232500000000002</v>
      </c>
      <c r="P21">
        <f t="shared" si="4"/>
        <v>82.539445746982082</v>
      </c>
      <c r="Q21">
        <f t="shared" si="5"/>
        <v>8.2104263535134017</v>
      </c>
      <c r="R21">
        <f t="shared" si="6"/>
        <v>9.4730394738512498</v>
      </c>
      <c r="S21">
        <f t="shared" si="7"/>
        <v>0.53649716984114493</v>
      </c>
      <c r="T21">
        <f t="shared" si="8"/>
        <v>2.913485614721965</v>
      </c>
      <c r="U21">
        <f t="shared" si="9"/>
        <v>0.48704832182125307</v>
      </c>
      <c r="V21">
        <f t="shared" si="10"/>
        <v>0.30846728257464046</v>
      </c>
      <c r="W21">
        <f t="shared" si="11"/>
        <v>344.3655993023358</v>
      </c>
      <c r="X21">
        <f t="shared" si="12"/>
        <v>29.274543643734731</v>
      </c>
      <c r="Y21">
        <f t="shared" si="13"/>
        <v>27.967600000000001</v>
      </c>
      <c r="Z21">
        <f t="shared" si="14"/>
        <v>3.7876778562920883</v>
      </c>
      <c r="AA21">
        <f t="shared" si="15"/>
        <v>60.175641865629238</v>
      </c>
      <c r="AB21">
        <f t="shared" si="16"/>
        <v>2.4249071176096</v>
      </c>
      <c r="AC21">
        <f t="shared" si="17"/>
        <v>4.0297154171190384</v>
      </c>
      <c r="AD21">
        <f t="shared" si="18"/>
        <v>1.3627707386824883</v>
      </c>
      <c r="AE21">
        <f t="shared" si="19"/>
        <v>-303.74386016680234</v>
      </c>
      <c r="AF21">
        <f t="shared" si="20"/>
        <v>167.51711358553945</v>
      </c>
      <c r="AG21">
        <f t="shared" si="21"/>
        <v>12.595763337180655</v>
      </c>
      <c r="AH21">
        <f t="shared" si="22"/>
        <v>220.73461605825355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52047.670594294446</v>
      </c>
      <c r="AN21" t="s">
        <v>400</v>
      </c>
      <c r="AO21">
        <v>12165.1</v>
      </c>
      <c r="AP21">
        <v>210.61769230769229</v>
      </c>
      <c r="AQ21">
        <v>938.28899999999999</v>
      </c>
      <c r="AR21">
        <f t="shared" si="26"/>
        <v>0.77553004212167864</v>
      </c>
      <c r="AS21">
        <v>-0.38717931741538342</v>
      </c>
      <c r="AT21" t="s">
        <v>427</v>
      </c>
      <c r="AU21">
        <v>10166.200000000001</v>
      </c>
      <c r="AV21">
        <v>797.58500000000004</v>
      </c>
      <c r="AW21">
        <v>1026.28</v>
      </c>
      <c r="AX21">
        <f t="shared" si="27"/>
        <v>0.22283879642982418</v>
      </c>
      <c r="AY21">
        <v>0.5</v>
      </c>
      <c r="AZ21">
        <f t="shared" si="28"/>
        <v>1513.167899651168</v>
      </c>
      <c r="BA21">
        <f t="shared" si="29"/>
        <v>3.3031795150128089</v>
      </c>
      <c r="BB21">
        <f t="shared" si="30"/>
        <v>168.59625677725563</v>
      </c>
      <c r="BC21">
        <f t="shared" si="31"/>
        <v>2.4388297116790109E-3</v>
      </c>
      <c r="BD21">
        <f t="shared" si="32"/>
        <v>-8.5737810344155577E-2</v>
      </c>
      <c r="BE21">
        <f t="shared" si="33"/>
        <v>214.75069017528935</v>
      </c>
      <c r="BF21" t="s">
        <v>428</v>
      </c>
      <c r="BG21">
        <v>588.71</v>
      </c>
      <c r="BH21">
        <f t="shared" si="34"/>
        <v>588.71</v>
      </c>
      <c r="BI21">
        <f t="shared" si="35"/>
        <v>0.42636512452741937</v>
      </c>
      <c r="BJ21">
        <f t="shared" si="36"/>
        <v>0.52264780492264085</v>
      </c>
      <c r="BK21">
        <f t="shared" si="37"/>
        <v>-0.25170562304943944</v>
      </c>
      <c r="BL21">
        <f t="shared" si="38"/>
        <v>0.28037951226044711</v>
      </c>
      <c r="BM21">
        <f t="shared" si="39"/>
        <v>-0.12092135428432553</v>
      </c>
      <c r="BN21">
        <f t="shared" si="40"/>
        <v>0.38577454344804368</v>
      </c>
      <c r="BO21">
        <f t="shared" si="41"/>
        <v>0.61422545655195626</v>
      </c>
      <c r="BP21">
        <v>200</v>
      </c>
      <c r="BQ21">
        <v>300</v>
      </c>
      <c r="BR21">
        <v>300</v>
      </c>
      <c r="BS21">
        <v>300</v>
      </c>
      <c r="BT21">
        <v>10166.200000000001</v>
      </c>
      <c r="BU21">
        <v>977.08</v>
      </c>
      <c r="BV21">
        <v>-6.94E-3</v>
      </c>
      <c r="BW21">
        <v>0.41</v>
      </c>
      <c r="BX21" t="s">
        <v>403</v>
      </c>
      <c r="BY21" t="s">
        <v>403</v>
      </c>
      <c r="BZ21" t="s">
        <v>403</v>
      </c>
      <c r="CA21" t="s">
        <v>403</v>
      </c>
      <c r="CB21" t="s">
        <v>403</v>
      </c>
      <c r="CC21" t="s">
        <v>403</v>
      </c>
      <c r="CD21" t="s">
        <v>403</v>
      </c>
      <c r="CE21" t="s">
        <v>403</v>
      </c>
      <c r="CF21" t="s">
        <v>403</v>
      </c>
      <c r="CG21" t="s">
        <v>403</v>
      </c>
      <c r="CH21">
        <f t="shared" si="42"/>
        <v>1799.98</v>
      </c>
      <c r="CI21">
        <f t="shared" si="43"/>
        <v>1513.167899651168</v>
      </c>
      <c r="CJ21">
        <f t="shared" si="44"/>
        <v>0.84065817378591312</v>
      </c>
      <c r="CK21">
        <f t="shared" si="45"/>
        <v>0.19131634757182625</v>
      </c>
      <c r="CL21">
        <v>6</v>
      </c>
      <c r="CM21">
        <v>0.5</v>
      </c>
      <c r="CN21" t="s">
        <v>404</v>
      </c>
      <c r="CO21">
        <v>2</v>
      </c>
      <c r="CP21">
        <v>1657377556</v>
      </c>
      <c r="CQ21">
        <v>95.232500000000002</v>
      </c>
      <c r="CR21">
        <v>99.984099999999998</v>
      </c>
      <c r="CS21">
        <v>24.377600000000001</v>
      </c>
      <c r="CT21">
        <v>16.312799999999999</v>
      </c>
      <c r="CU21">
        <v>95.141800000000003</v>
      </c>
      <c r="CV21">
        <v>24.366099999999999</v>
      </c>
      <c r="CW21">
        <v>499.92899999999997</v>
      </c>
      <c r="CX21">
        <v>99.372799999999998</v>
      </c>
      <c r="CY21">
        <v>9.9958500000000006E-2</v>
      </c>
      <c r="CZ21">
        <v>29.034099999999999</v>
      </c>
      <c r="DA21">
        <v>27.967600000000001</v>
      </c>
      <c r="DB21">
        <v>999.9</v>
      </c>
      <c r="DC21">
        <v>0</v>
      </c>
      <c r="DD21">
        <v>0</v>
      </c>
      <c r="DE21">
        <v>9971.25</v>
      </c>
      <c r="DF21">
        <v>0</v>
      </c>
      <c r="DG21">
        <v>1545.9</v>
      </c>
      <c r="DH21">
        <v>-4.7515999999999998</v>
      </c>
      <c r="DI21">
        <v>97.611999999999995</v>
      </c>
      <c r="DJ21">
        <v>101.642</v>
      </c>
      <c r="DK21">
        <v>8.0648099999999996</v>
      </c>
      <c r="DL21">
        <v>99.984099999999998</v>
      </c>
      <c r="DM21">
        <v>16.312799999999999</v>
      </c>
      <c r="DN21">
        <v>2.4224700000000001</v>
      </c>
      <c r="DO21">
        <v>1.6210500000000001</v>
      </c>
      <c r="DP21">
        <v>20.514800000000001</v>
      </c>
      <c r="DQ21">
        <v>14.160299999999999</v>
      </c>
      <c r="DR21">
        <v>1799.98</v>
      </c>
      <c r="DS21">
        <v>0.97799899999999995</v>
      </c>
      <c r="DT21">
        <v>2.2001E-2</v>
      </c>
      <c r="DU21">
        <v>0</v>
      </c>
      <c r="DV21">
        <v>796.73699999999997</v>
      </c>
      <c r="DW21">
        <v>5.0005300000000004</v>
      </c>
      <c r="DX21">
        <v>15044.8</v>
      </c>
      <c r="DY21">
        <v>16035.1</v>
      </c>
      <c r="DZ21">
        <v>39.686999999999998</v>
      </c>
      <c r="EA21">
        <v>41.061999999999998</v>
      </c>
      <c r="EB21">
        <v>40.5</v>
      </c>
      <c r="EC21">
        <v>39.686999999999998</v>
      </c>
      <c r="ED21">
        <v>41.686999999999998</v>
      </c>
      <c r="EE21">
        <v>1755.49</v>
      </c>
      <c r="EF21">
        <v>39.49</v>
      </c>
      <c r="EG21">
        <v>0</v>
      </c>
      <c r="EH21">
        <v>135.89999985694891</v>
      </c>
      <c r="EI21">
        <v>0</v>
      </c>
      <c r="EJ21">
        <v>797.58500000000004</v>
      </c>
      <c r="EK21">
        <v>-2.671923074573658</v>
      </c>
      <c r="EL21">
        <v>8.4615384885863278</v>
      </c>
      <c r="EM21">
        <v>15046.664000000001</v>
      </c>
      <c r="EN21">
        <v>15</v>
      </c>
      <c r="EO21">
        <v>1657377502.5</v>
      </c>
      <c r="EP21" t="s">
        <v>429</v>
      </c>
      <c r="EQ21">
        <v>1657377485.5</v>
      </c>
      <c r="ER21">
        <v>1657377502.5</v>
      </c>
      <c r="ES21">
        <v>6</v>
      </c>
      <c r="ET21">
        <v>0</v>
      </c>
      <c r="EU21">
        <v>7.0000000000000001E-3</v>
      </c>
      <c r="EV21">
        <v>8.5000000000000006E-2</v>
      </c>
      <c r="EW21">
        <v>0</v>
      </c>
      <c r="EX21">
        <v>100</v>
      </c>
      <c r="EY21">
        <v>16</v>
      </c>
      <c r="EZ21">
        <v>0.27</v>
      </c>
      <c r="FA21">
        <v>0.01</v>
      </c>
      <c r="FB21">
        <v>-4.775052926829269</v>
      </c>
      <c r="FC21">
        <v>-2.4730452961667169E-2</v>
      </c>
      <c r="FD21">
        <v>2.2939736133458288E-2</v>
      </c>
      <c r="FE21">
        <v>1</v>
      </c>
      <c r="FF21">
        <v>8.0738270731707313</v>
      </c>
      <c r="FG21">
        <v>-8.9504738675967838E-2</v>
      </c>
      <c r="FH21">
        <v>1.0028145329558589E-2</v>
      </c>
      <c r="FI21">
        <v>1</v>
      </c>
      <c r="FJ21">
        <v>2</v>
      </c>
      <c r="FK21">
        <v>2</v>
      </c>
      <c r="FL21" t="s">
        <v>406</v>
      </c>
      <c r="FM21">
        <v>3.1048300000000002</v>
      </c>
      <c r="FN21">
        <v>2.7380399999999998</v>
      </c>
      <c r="FO21">
        <v>2.5600600000000001E-2</v>
      </c>
      <c r="FP21">
        <v>2.6901399999999999E-2</v>
      </c>
      <c r="FQ21">
        <v>0.11007599999999999</v>
      </c>
      <c r="FR21">
        <v>8.2659099999999999E-2</v>
      </c>
      <c r="FS21">
        <v>23564.400000000001</v>
      </c>
      <c r="FT21">
        <v>24363.599999999999</v>
      </c>
      <c r="FU21">
        <v>24021.5</v>
      </c>
      <c r="FV21">
        <v>25325.200000000001</v>
      </c>
      <c r="FW21">
        <v>30795.8</v>
      </c>
      <c r="FX21">
        <v>32564.799999999999</v>
      </c>
      <c r="FY21">
        <v>38268.699999999997</v>
      </c>
      <c r="FZ21">
        <v>39370.800000000003</v>
      </c>
      <c r="GA21">
        <v>2.1993499999999999</v>
      </c>
      <c r="GB21">
        <v>1.90812</v>
      </c>
      <c r="GC21">
        <v>9.3117400000000003E-2</v>
      </c>
      <c r="GD21">
        <v>0</v>
      </c>
      <c r="GE21">
        <v>26.4453</v>
      </c>
      <c r="GF21">
        <v>999.9</v>
      </c>
      <c r="GG21">
        <v>72.400000000000006</v>
      </c>
      <c r="GH21">
        <v>30.5</v>
      </c>
      <c r="GI21">
        <v>31.9436</v>
      </c>
      <c r="GJ21">
        <v>61.63</v>
      </c>
      <c r="GK21">
        <v>26.590499999999999</v>
      </c>
      <c r="GL21">
        <v>1</v>
      </c>
      <c r="GM21">
        <v>9.8310499999999995E-2</v>
      </c>
      <c r="GN21">
        <v>-1.3030299999999999</v>
      </c>
      <c r="GO21">
        <v>20.3233</v>
      </c>
      <c r="GP21">
        <v>5.2532300000000003</v>
      </c>
      <c r="GQ21">
        <v>12.0099</v>
      </c>
      <c r="GR21">
        <v>4.9814499999999997</v>
      </c>
      <c r="GS21">
        <v>3.2930000000000001</v>
      </c>
      <c r="GT21">
        <v>9999</v>
      </c>
      <c r="GU21">
        <v>9999</v>
      </c>
      <c r="GV21">
        <v>9999</v>
      </c>
      <c r="GW21">
        <v>999.9</v>
      </c>
      <c r="GX21">
        <v>1.8759999999999999</v>
      </c>
      <c r="GY21">
        <v>1.87683</v>
      </c>
      <c r="GZ21">
        <v>1.8832199999999999</v>
      </c>
      <c r="HA21">
        <v>1.88626</v>
      </c>
      <c r="HB21">
        <v>1.8770199999999999</v>
      </c>
      <c r="HC21">
        <v>1.8837200000000001</v>
      </c>
      <c r="HD21">
        <v>1.88263</v>
      </c>
      <c r="HE21">
        <v>1.8860399999999999</v>
      </c>
      <c r="HF21">
        <v>5</v>
      </c>
      <c r="HG21">
        <v>0</v>
      </c>
      <c r="HH21">
        <v>0</v>
      </c>
      <c r="HI21">
        <v>0</v>
      </c>
      <c r="HJ21" t="s">
        <v>407</v>
      </c>
      <c r="HK21" t="s">
        <v>408</v>
      </c>
      <c r="HL21" t="s">
        <v>409</v>
      </c>
      <c r="HM21" t="s">
        <v>409</v>
      </c>
      <c r="HN21" t="s">
        <v>409</v>
      </c>
      <c r="HO21" t="s">
        <v>409</v>
      </c>
      <c r="HP21">
        <v>0</v>
      </c>
      <c r="HQ21">
        <v>100</v>
      </c>
      <c r="HR21">
        <v>100</v>
      </c>
      <c r="HS21">
        <v>9.0999999999999998E-2</v>
      </c>
      <c r="HT21">
        <v>1.15E-2</v>
      </c>
      <c r="HU21">
        <v>0.2229616843513513</v>
      </c>
      <c r="HV21">
        <v>-1.525366800250961E-3</v>
      </c>
      <c r="HW21">
        <v>1.461931187239696E-6</v>
      </c>
      <c r="HX21">
        <v>-4.9129200544651127E-10</v>
      </c>
      <c r="HY21">
        <v>-4.3354982249279819E-2</v>
      </c>
      <c r="HZ21">
        <v>1.0304401366260089E-2</v>
      </c>
      <c r="IA21">
        <v>-7.4986175083245816E-4</v>
      </c>
      <c r="IB21">
        <v>1.7208249193675381E-5</v>
      </c>
      <c r="IC21">
        <v>3</v>
      </c>
      <c r="ID21">
        <v>2175</v>
      </c>
      <c r="IE21">
        <v>1</v>
      </c>
      <c r="IF21">
        <v>24</v>
      </c>
      <c r="IG21">
        <v>1.2</v>
      </c>
      <c r="IH21">
        <v>0.9</v>
      </c>
      <c r="II21">
        <v>0.36254900000000001</v>
      </c>
      <c r="IJ21">
        <v>2.65259</v>
      </c>
      <c r="IK21">
        <v>1.6015600000000001</v>
      </c>
      <c r="IL21">
        <v>2.3535200000000001</v>
      </c>
      <c r="IM21">
        <v>1.5502899999999999</v>
      </c>
      <c r="IN21">
        <v>2.2912599999999999</v>
      </c>
      <c r="IO21">
        <v>35.894399999999997</v>
      </c>
      <c r="IP21">
        <v>23.982399999999998</v>
      </c>
      <c r="IQ21">
        <v>18</v>
      </c>
      <c r="IR21">
        <v>588.05499999999995</v>
      </c>
      <c r="IS21">
        <v>445.51299999999998</v>
      </c>
      <c r="IT21">
        <v>29.2287</v>
      </c>
      <c r="IU21">
        <v>28.5167</v>
      </c>
      <c r="IV21">
        <v>30.0001</v>
      </c>
      <c r="IW21">
        <v>28.3582</v>
      </c>
      <c r="IX21">
        <v>28.336600000000001</v>
      </c>
      <c r="IY21">
        <v>7.2435299999999998</v>
      </c>
      <c r="IZ21">
        <v>58.187100000000001</v>
      </c>
      <c r="JA21">
        <v>0</v>
      </c>
      <c r="JB21">
        <v>29.229700000000001</v>
      </c>
      <c r="JC21">
        <v>100</v>
      </c>
      <c r="JD21">
        <v>16.245000000000001</v>
      </c>
      <c r="JE21">
        <v>99.837199999999996</v>
      </c>
      <c r="JF21">
        <v>99.675600000000003</v>
      </c>
    </row>
    <row r="22" spans="1:266" x14ac:dyDescent="0.25">
      <c r="A22">
        <v>6</v>
      </c>
      <c r="B22">
        <v>1657377676.5</v>
      </c>
      <c r="C22">
        <v>612</v>
      </c>
      <c r="D22" t="s">
        <v>430</v>
      </c>
      <c r="E22" t="s">
        <v>431</v>
      </c>
      <c r="F22" t="s">
        <v>396</v>
      </c>
      <c r="G22" t="s">
        <v>397</v>
      </c>
      <c r="H22" t="s">
        <v>398</v>
      </c>
      <c r="I22" t="s">
        <v>31</v>
      </c>
      <c r="J22" t="s">
        <v>399</v>
      </c>
      <c r="K22">
        <v>1657377676.5</v>
      </c>
      <c r="L22">
        <f t="shared" si="0"/>
        <v>7.1362240766002722E-3</v>
      </c>
      <c r="M22">
        <f t="shared" si="1"/>
        <v>7.1362240766002722</v>
      </c>
      <c r="N22">
        <f t="shared" si="2"/>
        <v>1.1376680412622624</v>
      </c>
      <c r="O22">
        <f t="shared" si="3"/>
        <v>73.066699999999997</v>
      </c>
      <c r="P22">
        <f t="shared" si="4"/>
        <v>67.887812936407386</v>
      </c>
      <c r="Q22">
        <f t="shared" si="5"/>
        <v>6.752711276646993</v>
      </c>
      <c r="R22">
        <f t="shared" si="6"/>
        <v>7.2678483470893998</v>
      </c>
      <c r="S22">
        <f t="shared" si="7"/>
        <v>0.55222082693685237</v>
      </c>
      <c r="T22">
        <f t="shared" si="8"/>
        <v>2.9155962784341565</v>
      </c>
      <c r="U22">
        <f t="shared" si="9"/>
        <v>0.50001589309549188</v>
      </c>
      <c r="V22">
        <f t="shared" si="10"/>
        <v>0.31678805032394297</v>
      </c>
      <c r="W22">
        <f t="shared" si="11"/>
        <v>344.38079930236682</v>
      </c>
      <c r="X22">
        <f t="shared" si="12"/>
        <v>29.284011643702321</v>
      </c>
      <c r="Y22">
        <f t="shared" si="13"/>
        <v>28.085699999999999</v>
      </c>
      <c r="Z22">
        <f t="shared" si="14"/>
        <v>3.8138401278739935</v>
      </c>
      <c r="AA22">
        <f t="shared" si="15"/>
        <v>60.261604685549955</v>
      </c>
      <c r="AB22">
        <f t="shared" si="16"/>
        <v>2.4388427733533997</v>
      </c>
      <c r="AC22">
        <f t="shared" si="17"/>
        <v>4.0470923170391551</v>
      </c>
      <c r="AD22">
        <f t="shared" si="18"/>
        <v>1.3749973545205938</v>
      </c>
      <c r="AE22">
        <f t="shared" si="19"/>
        <v>-314.70748177807201</v>
      </c>
      <c r="AF22">
        <f t="shared" si="20"/>
        <v>160.76945884857739</v>
      </c>
      <c r="AG22">
        <f t="shared" si="21"/>
        <v>12.091219436967084</v>
      </c>
      <c r="AH22">
        <f t="shared" si="22"/>
        <v>202.5339958098393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52095.039992922721</v>
      </c>
      <c r="AN22" t="s">
        <v>400</v>
      </c>
      <c r="AO22">
        <v>12165.1</v>
      </c>
      <c r="AP22">
        <v>210.61769230769229</v>
      </c>
      <c r="AQ22">
        <v>938.28899999999999</v>
      </c>
      <c r="AR22">
        <f t="shared" si="26"/>
        <v>0.77553004212167864</v>
      </c>
      <c r="AS22">
        <v>-0.38717931741538342</v>
      </c>
      <c r="AT22" t="s">
        <v>432</v>
      </c>
      <c r="AU22">
        <v>10166.700000000001</v>
      </c>
      <c r="AV22">
        <v>797.20175999999992</v>
      </c>
      <c r="AW22">
        <v>993.96400000000006</v>
      </c>
      <c r="AX22">
        <f t="shared" si="27"/>
        <v>0.19795710911059161</v>
      </c>
      <c r="AY22">
        <v>0.5</v>
      </c>
      <c r="AZ22">
        <f t="shared" si="28"/>
        <v>1513.2350996511834</v>
      </c>
      <c r="BA22">
        <f t="shared" si="29"/>
        <v>1.1376680412622624</v>
      </c>
      <c r="BB22">
        <f t="shared" si="30"/>
        <v>149.77782286581314</v>
      </c>
      <c r="BC22">
        <f t="shared" si="31"/>
        <v>1.0076737970386353E-3</v>
      </c>
      <c r="BD22">
        <f t="shared" si="32"/>
        <v>-5.6013095041671596E-2</v>
      </c>
      <c r="BE22">
        <f t="shared" si="33"/>
        <v>213.29956254359382</v>
      </c>
      <c r="BF22" t="s">
        <v>433</v>
      </c>
      <c r="BG22">
        <v>588.53</v>
      </c>
      <c r="BH22">
        <f t="shared" si="34"/>
        <v>588.53</v>
      </c>
      <c r="BI22">
        <f t="shared" si="35"/>
        <v>0.40789606062191397</v>
      </c>
      <c r="BJ22">
        <f t="shared" si="36"/>
        <v>0.48531262794930885</v>
      </c>
      <c r="BK22">
        <f t="shared" si="37"/>
        <v>-0.15918103608484718</v>
      </c>
      <c r="BL22">
        <f t="shared" si="38"/>
        <v>0.25118167797286256</v>
      </c>
      <c r="BM22">
        <f t="shared" si="39"/>
        <v>-7.6511193187710477E-2</v>
      </c>
      <c r="BN22">
        <f t="shared" si="40"/>
        <v>0.35827949116294822</v>
      </c>
      <c r="BO22">
        <f t="shared" si="41"/>
        <v>0.64172050883705178</v>
      </c>
      <c r="BP22">
        <v>202</v>
      </c>
      <c r="BQ22">
        <v>300</v>
      </c>
      <c r="BR22">
        <v>300</v>
      </c>
      <c r="BS22">
        <v>300</v>
      </c>
      <c r="BT22">
        <v>10166.700000000001</v>
      </c>
      <c r="BU22">
        <v>952.09</v>
      </c>
      <c r="BV22">
        <v>-6.9403800000000003E-3</v>
      </c>
      <c r="BW22">
        <v>-0.57999999999999996</v>
      </c>
      <c r="BX22" t="s">
        <v>403</v>
      </c>
      <c r="BY22" t="s">
        <v>403</v>
      </c>
      <c r="BZ22" t="s">
        <v>403</v>
      </c>
      <c r="CA22" t="s">
        <v>403</v>
      </c>
      <c r="CB22" t="s">
        <v>403</v>
      </c>
      <c r="CC22" t="s">
        <v>403</v>
      </c>
      <c r="CD22" t="s">
        <v>403</v>
      </c>
      <c r="CE22" t="s">
        <v>403</v>
      </c>
      <c r="CF22" t="s">
        <v>403</v>
      </c>
      <c r="CG22" t="s">
        <v>403</v>
      </c>
      <c r="CH22">
        <f t="shared" si="42"/>
        <v>1800.06</v>
      </c>
      <c r="CI22">
        <f t="shared" si="43"/>
        <v>1513.2350996511834</v>
      </c>
      <c r="CJ22">
        <f t="shared" si="44"/>
        <v>0.84065814453472854</v>
      </c>
      <c r="CK22">
        <f t="shared" si="45"/>
        <v>0.19131628906945702</v>
      </c>
      <c r="CL22">
        <v>6</v>
      </c>
      <c r="CM22">
        <v>0.5</v>
      </c>
      <c r="CN22" t="s">
        <v>404</v>
      </c>
      <c r="CO22">
        <v>2</v>
      </c>
      <c r="CP22">
        <v>1657377676.5</v>
      </c>
      <c r="CQ22">
        <v>73.066699999999997</v>
      </c>
      <c r="CR22">
        <v>75.057199999999995</v>
      </c>
      <c r="CS22">
        <v>24.518699999999999</v>
      </c>
      <c r="CT22">
        <v>16.166899999999998</v>
      </c>
      <c r="CU22">
        <v>72.968599999999995</v>
      </c>
      <c r="CV22">
        <v>24.506599999999999</v>
      </c>
      <c r="CW22">
        <v>500.10199999999998</v>
      </c>
      <c r="CX22">
        <v>99.368200000000002</v>
      </c>
      <c r="CY22">
        <v>0.100482</v>
      </c>
      <c r="CZ22">
        <v>29.108499999999999</v>
      </c>
      <c r="DA22">
        <v>28.085699999999999</v>
      </c>
      <c r="DB22">
        <v>999.9</v>
      </c>
      <c r="DC22">
        <v>0</v>
      </c>
      <c r="DD22">
        <v>0</v>
      </c>
      <c r="DE22">
        <v>9983.75</v>
      </c>
      <c r="DF22">
        <v>0</v>
      </c>
      <c r="DG22">
        <v>1347.21</v>
      </c>
      <c r="DH22">
        <v>-1.9905200000000001</v>
      </c>
      <c r="DI22">
        <v>74.903199999999998</v>
      </c>
      <c r="DJ22">
        <v>76.290599999999998</v>
      </c>
      <c r="DK22">
        <v>8.3518399999999993</v>
      </c>
      <c r="DL22">
        <v>75.057199999999995</v>
      </c>
      <c r="DM22">
        <v>16.166899999999998</v>
      </c>
      <c r="DN22">
        <v>2.4363800000000002</v>
      </c>
      <c r="DO22">
        <v>1.6064700000000001</v>
      </c>
      <c r="DP22">
        <v>20.607600000000001</v>
      </c>
      <c r="DQ22">
        <v>14.021000000000001</v>
      </c>
      <c r="DR22">
        <v>1800.06</v>
      </c>
      <c r="DS22">
        <v>0.97799899999999995</v>
      </c>
      <c r="DT22">
        <v>2.2001E-2</v>
      </c>
      <c r="DU22">
        <v>0</v>
      </c>
      <c r="DV22">
        <v>797.26</v>
      </c>
      <c r="DW22">
        <v>5.0005300000000004</v>
      </c>
      <c r="DX22">
        <v>15008.1</v>
      </c>
      <c r="DY22">
        <v>16035.8</v>
      </c>
      <c r="DZ22">
        <v>39.625</v>
      </c>
      <c r="EA22">
        <v>41</v>
      </c>
      <c r="EB22">
        <v>40.375</v>
      </c>
      <c r="EC22">
        <v>39.625</v>
      </c>
      <c r="ED22">
        <v>41.625</v>
      </c>
      <c r="EE22">
        <v>1755.57</v>
      </c>
      <c r="EF22">
        <v>39.49</v>
      </c>
      <c r="EG22">
        <v>0</v>
      </c>
      <c r="EH22">
        <v>119.8999998569489</v>
      </c>
      <c r="EI22">
        <v>0</v>
      </c>
      <c r="EJ22">
        <v>797.20175999999992</v>
      </c>
      <c r="EK22">
        <v>0.42007694041623073</v>
      </c>
      <c r="EL22">
        <v>-32.0461536946965</v>
      </c>
      <c r="EM22">
        <v>15011.332</v>
      </c>
      <c r="EN22">
        <v>15</v>
      </c>
      <c r="EO22">
        <v>1657377640.5</v>
      </c>
      <c r="EP22" t="s">
        <v>434</v>
      </c>
      <c r="EQ22">
        <v>1657377618</v>
      </c>
      <c r="ER22">
        <v>1657377502.5</v>
      </c>
      <c r="ES22">
        <v>7</v>
      </c>
      <c r="ET22">
        <v>-2.1000000000000001E-2</v>
      </c>
      <c r="EU22">
        <v>7.0000000000000001E-3</v>
      </c>
      <c r="EV22">
        <v>9.6000000000000002E-2</v>
      </c>
      <c r="EW22">
        <v>0</v>
      </c>
      <c r="EX22">
        <v>75</v>
      </c>
      <c r="EY22">
        <v>16</v>
      </c>
      <c r="EZ22">
        <v>0.32</v>
      </c>
      <c r="FA22">
        <v>0.01</v>
      </c>
      <c r="FB22">
        <v>-1.96949525</v>
      </c>
      <c r="FC22">
        <v>0.18979643527205459</v>
      </c>
      <c r="FD22">
        <v>2.7896067015575881E-2</v>
      </c>
      <c r="FE22">
        <v>1</v>
      </c>
      <c r="FF22">
        <v>8.3541992500000006</v>
      </c>
      <c r="FG22">
        <v>-8.1108405253283736E-2</v>
      </c>
      <c r="FH22">
        <v>3.4465901728193568E-2</v>
      </c>
      <c r="FI22">
        <v>1</v>
      </c>
      <c r="FJ22">
        <v>2</v>
      </c>
      <c r="FK22">
        <v>2</v>
      </c>
      <c r="FL22" t="s">
        <v>406</v>
      </c>
      <c r="FM22">
        <v>3.1052599999999999</v>
      </c>
      <c r="FN22">
        <v>2.7386699999999999</v>
      </c>
      <c r="FO22">
        <v>1.9791799999999998E-2</v>
      </c>
      <c r="FP22">
        <v>2.0380599999999999E-2</v>
      </c>
      <c r="FQ22">
        <v>0.110512</v>
      </c>
      <c r="FR22">
        <v>8.2108700000000007E-2</v>
      </c>
      <c r="FS22">
        <v>23706.3</v>
      </c>
      <c r="FT22">
        <v>24529.4</v>
      </c>
      <c r="FU22">
        <v>24023</v>
      </c>
      <c r="FV22">
        <v>25327.9</v>
      </c>
      <c r="FW22">
        <v>30782.799999999999</v>
      </c>
      <c r="FX22">
        <v>32587.8</v>
      </c>
      <c r="FY22">
        <v>38271.300000000003</v>
      </c>
      <c r="FZ22">
        <v>39375.1</v>
      </c>
      <c r="GA22">
        <v>2.1993299999999998</v>
      </c>
      <c r="GB22">
        <v>1.90602</v>
      </c>
      <c r="GC22">
        <v>9.83961E-2</v>
      </c>
      <c r="GD22">
        <v>0</v>
      </c>
      <c r="GE22">
        <v>26.4773</v>
      </c>
      <c r="GF22">
        <v>999.9</v>
      </c>
      <c r="GG22">
        <v>71.900000000000006</v>
      </c>
      <c r="GH22">
        <v>30.6</v>
      </c>
      <c r="GI22">
        <v>31.9055</v>
      </c>
      <c r="GJ22">
        <v>61.3</v>
      </c>
      <c r="GK22">
        <v>26.1859</v>
      </c>
      <c r="GL22">
        <v>1</v>
      </c>
      <c r="GM22">
        <v>9.7083299999999997E-2</v>
      </c>
      <c r="GN22">
        <v>-0.53994600000000004</v>
      </c>
      <c r="GO22">
        <v>20.3278</v>
      </c>
      <c r="GP22">
        <v>5.2565200000000001</v>
      </c>
      <c r="GQ22">
        <v>12.0099</v>
      </c>
      <c r="GR22">
        <v>4.9812500000000002</v>
      </c>
      <c r="GS22">
        <v>3.2930000000000001</v>
      </c>
      <c r="GT22">
        <v>9999</v>
      </c>
      <c r="GU22">
        <v>9999</v>
      </c>
      <c r="GV22">
        <v>9999</v>
      </c>
      <c r="GW22">
        <v>999.9</v>
      </c>
      <c r="GX22">
        <v>1.8759600000000001</v>
      </c>
      <c r="GY22">
        <v>1.87683</v>
      </c>
      <c r="GZ22">
        <v>1.8831500000000001</v>
      </c>
      <c r="HA22">
        <v>1.88626</v>
      </c>
      <c r="HB22">
        <v>1.877</v>
      </c>
      <c r="HC22">
        <v>1.8836999999999999</v>
      </c>
      <c r="HD22">
        <v>1.88263</v>
      </c>
      <c r="HE22">
        <v>1.88601</v>
      </c>
      <c r="HF22">
        <v>5</v>
      </c>
      <c r="HG22">
        <v>0</v>
      </c>
      <c r="HH22">
        <v>0</v>
      </c>
      <c r="HI22">
        <v>0</v>
      </c>
      <c r="HJ22" t="s">
        <v>407</v>
      </c>
      <c r="HK22" t="s">
        <v>408</v>
      </c>
      <c r="HL22" t="s">
        <v>409</v>
      </c>
      <c r="HM22" t="s">
        <v>409</v>
      </c>
      <c r="HN22" t="s">
        <v>409</v>
      </c>
      <c r="HO22" t="s">
        <v>409</v>
      </c>
      <c r="HP22">
        <v>0</v>
      </c>
      <c r="HQ22">
        <v>100</v>
      </c>
      <c r="HR22">
        <v>100</v>
      </c>
      <c r="HS22">
        <v>9.8000000000000004E-2</v>
      </c>
      <c r="HT22">
        <v>1.21E-2</v>
      </c>
      <c r="HU22">
        <v>0.20184116788172621</v>
      </c>
      <c r="HV22">
        <v>-1.525366800250961E-3</v>
      </c>
      <c r="HW22">
        <v>1.461931187239696E-6</v>
      </c>
      <c r="HX22">
        <v>-4.9129200544651127E-10</v>
      </c>
      <c r="HY22">
        <v>-4.3354982249279819E-2</v>
      </c>
      <c r="HZ22">
        <v>1.0304401366260089E-2</v>
      </c>
      <c r="IA22">
        <v>-7.4986175083245816E-4</v>
      </c>
      <c r="IB22">
        <v>1.7208249193675381E-5</v>
      </c>
      <c r="IC22">
        <v>3</v>
      </c>
      <c r="ID22">
        <v>2175</v>
      </c>
      <c r="IE22">
        <v>1</v>
      </c>
      <c r="IF22">
        <v>24</v>
      </c>
      <c r="IG22">
        <v>1</v>
      </c>
      <c r="IH22">
        <v>2.9</v>
      </c>
      <c r="II22">
        <v>0.308838</v>
      </c>
      <c r="IJ22">
        <v>2.65869</v>
      </c>
      <c r="IK22">
        <v>1.6015600000000001</v>
      </c>
      <c r="IL22">
        <v>2.3535200000000001</v>
      </c>
      <c r="IM22">
        <v>1.5502899999999999</v>
      </c>
      <c r="IN22">
        <v>2.3584000000000001</v>
      </c>
      <c r="IO22">
        <v>35.964500000000001</v>
      </c>
      <c r="IP22">
        <v>23.991199999999999</v>
      </c>
      <c r="IQ22">
        <v>18</v>
      </c>
      <c r="IR22">
        <v>588.173</v>
      </c>
      <c r="IS22">
        <v>444.20600000000002</v>
      </c>
      <c r="IT22">
        <v>28.8796</v>
      </c>
      <c r="IU22">
        <v>28.514299999999999</v>
      </c>
      <c r="IV22">
        <v>30.0001</v>
      </c>
      <c r="IW22">
        <v>28.3721</v>
      </c>
      <c r="IX22">
        <v>28.348700000000001</v>
      </c>
      <c r="IY22">
        <v>6.1535900000000003</v>
      </c>
      <c r="IZ22">
        <v>58.528300000000002</v>
      </c>
      <c r="JA22">
        <v>0</v>
      </c>
      <c r="JB22">
        <v>28.8233</v>
      </c>
      <c r="JC22">
        <v>75</v>
      </c>
      <c r="JD22">
        <v>16.200700000000001</v>
      </c>
      <c r="JE22">
        <v>99.843699999999998</v>
      </c>
      <c r="JF22">
        <v>99.686199999999999</v>
      </c>
    </row>
    <row r="23" spans="1:266" x14ac:dyDescent="0.25">
      <c r="A23">
        <v>7</v>
      </c>
      <c r="B23">
        <v>1657377803.5</v>
      </c>
      <c r="C23">
        <v>739</v>
      </c>
      <c r="D23" t="s">
        <v>435</v>
      </c>
      <c r="E23" t="s">
        <v>436</v>
      </c>
      <c r="F23" t="s">
        <v>396</v>
      </c>
      <c r="G23" t="s">
        <v>397</v>
      </c>
      <c r="H23" t="s">
        <v>398</v>
      </c>
      <c r="I23" t="s">
        <v>31</v>
      </c>
      <c r="J23" t="s">
        <v>399</v>
      </c>
      <c r="K23">
        <v>1657377803.5</v>
      </c>
      <c r="L23">
        <f t="shared" si="0"/>
        <v>7.106558227942812E-3</v>
      </c>
      <c r="M23">
        <f t="shared" si="1"/>
        <v>7.1065582279428119</v>
      </c>
      <c r="N23">
        <f t="shared" si="2"/>
        <v>-0.92592138835065818</v>
      </c>
      <c r="O23">
        <f t="shared" si="3"/>
        <v>50.622900000000001</v>
      </c>
      <c r="P23">
        <f t="shared" si="4"/>
        <v>52.367545809449886</v>
      </c>
      <c r="Q23">
        <f t="shared" si="5"/>
        <v>5.2093933237727379</v>
      </c>
      <c r="R23">
        <f t="shared" si="6"/>
        <v>5.0358402940935001</v>
      </c>
      <c r="S23">
        <f t="shared" si="7"/>
        <v>0.56008116143003617</v>
      </c>
      <c r="T23">
        <f t="shared" si="8"/>
        <v>2.9198962664990762</v>
      </c>
      <c r="U23">
        <f t="shared" si="9"/>
        <v>0.50652751657564454</v>
      </c>
      <c r="V23">
        <f t="shared" si="10"/>
        <v>0.32096347882433751</v>
      </c>
      <c r="W23">
        <f t="shared" si="11"/>
        <v>344.35669930213976</v>
      </c>
      <c r="X23">
        <f t="shared" si="12"/>
        <v>29.162672880109746</v>
      </c>
      <c r="Y23">
        <f t="shared" si="13"/>
        <v>27.904599999999999</v>
      </c>
      <c r="Z23">
        <f t="shared" si="14"/>
        <v>3.7737858397597557</v>
      </c>
      <c r="AA23">
        <f t="shared" si="15"/>
        <v>60.282211286358368</v>
      </c>
      <c r="AB23">
        <f t="shared" si="16"/>
        <v>2.421581147645</v>
      </c>
      <c r="AC23">
        <f t="shared" si="17"/>
        <v>4.0170741848565772</v>
      </c>
      <c r="AD23">
        <f t="shared" si="18"/>
        <v>1.3522046921147557</v>
      </c>
      <c r="AE23">
        <f t="shared" si="19"/>
        <v>-313.39921785227801</v>
      </c>
      <c r="AF23">
        <f t="shared" si="20"/>
        <v>169.25523957296485</v>
      </c>
      <c r="AG23">
        <f t="shared" si="21"/>
        <v>12.691105089932906</v>
      </c>
      <c r="AH23">
        <f t="shared" si="22"/>
        <v>212.90382611275953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52240.367553796073</v>
      </c>
      <c r="AN23" t="s">
        <v>400</v>
      </c>
      <c r="AO23">
        <v>12165.1</v>
      </c>
      <c r="AP23">
        <v>210.61769230769229</v>
      </c>
      <c r="AQ23">
        <v>938.28899999999999</v>
      </c>
      <c r="AR23">
        <f t="shared" si="26"/>
        <v>0.77553004212167864</v>
      </c>
      <c r="AS23">
        <v>-0.38717931741538342</v>
      </c>
      <c r="AT23" t="s">
        <v>437</v>
      </c>
      <c r="AU23">
        <v>10167.4</v>
      </c>
      <c r="AV23">
        <v>803.4649230769229</v>
      </c>
      <c r="AW23">
        <v>961.10599999999999</v>
      </c>
      <c r="AX23">
        <f t="shared" si="27"/>
        <v>0.16402048985551765</v>
      </c>
      <c r="AY23">
        <v>0.5</v>
      </c>
      <c r="AZ23">
        <f t="shared" si="28"/>
        <v>1513.1261996510698</v>
      </c>
      <c r="BA23">
        <f t="shared" si="29"/>
        <v>-0.92592138835065818</v>
      </c>
      <c r="BB23">
        <f t="shared" si="30"/>
        <v>124.09185023999314</v>
      </c>
      <c r="BC23">
        <f t="shared" si="31"/>
        <v>-3.560456960295248E-4</v>
      </c>
      <c r="BD23">
        <f t="shared" si="32"/>
        <v>-2.3740357463172643E-2</v>
      </c>
      <c r="BE23">
        <f t="shared" si="33"/>
        <v>211.74608657624094</v>
      </c>
      <c r="BF23" t="s">
        <v>438</v>
      </c>
      <c r="BG23">
        <v>599.75</v>
      </c>
      <c r="BH23">
        <f t="shared" si="34"/>
        <v>599.75</v>
      </c>
      <c r="BI23">
        <f t="shared" si="35"/>
        <v>0.37597934046816894</v>
      </c>
      <c r="BJ23">
        <f t="shared" si="36"/>
        <v>0.43624867699187808</v>
      </c>
      <c r="BK23">
        <f t="shared" si="37"/>
        <v>-6.7398438584623951E-2</v>
      </c>
      <c r="BL23">
        <f t="shared" si="38"/>
        <v>0.21005134298202588</v>
      </c>
      <c r="BM23">
        <f t="shared" si="39"/>
        <v>-3.1356190300206352E-2</v>
      </c>
      <c r="BN23">
        <f t="shared" si="40"/>
        <v>0.3256397840292895</v>
      </c>
      <c r="BO23">
        <f t="shared" si="41"/>
        <v>0.6743602159707105</v>
      </c>
      <c r="BP23">
        <v>204</v>
      </c>
      <c r="BQ23">
        <v>300</v>
      </c>
      <c r="BR23">
        <v>300</v>
      </c>
      <c r="BS23">
        <v>300</v>
      </c>
      <c r="BT23">
        <v>10167.4</v>
      </c>
      <c r="BU23">
        <v>930.18</v>
      </c>
      <c r="BV23">
        <v>-6.9406099999999998E-3</v>
      </c>
      <c r="BW23">
        <v>-0.36</v>
      </c>
      <c r="BX23" t="s">
        <v>403</v>
      </c>
      <c r="BY23" t="s">
        <v>403</v>
      </c>
      <c r="BZ23" t="s">
        <v>403</v>
      </c>
      <c r="CA23" t="s">
        <v>403</v>
      </c>
      <c r="CB23" t="s">
        <v>403</v>
      </c>
      <c r="CC23" t="s">
        <v>403</v>
      </c>
      <c r="CD23" t="s">
        <v>403</v>
      </c>
      <c r="CE23" t="s">
        <v>403</v>
      </c>
      <c r="CF23" t="s">
        <v>403</v>
      </c>
      <c r="CG23" t="s">
        <v>403</v>
      </c>
      <c r="CH23">
        <f t="shared" si="42"/>
        <v>1799.93</v>
      </c>
      <c r="CI23">
        <f t="shared" si="43"/>
        <v>1513.1261996510698</v>
      </c>
      <c r="CJ23">
        <f t="shared" si="44"/>
        <v>0.8406583587423232</v>
      </c>
      <c r="CK23">
        <f t="shared" si="45"/>
        <v>0.19131671748464649</v>
      </c>
      <c r="CL23">
        <v>6</v>
      </c>
      <c r="CM23">
        <v>0.5</v>
      </c>
      <c r="CN23" t="s">
        <v>404</v>
      </c>
      <c r="CO23">
        <v>2</v>
      </c>
      <c r="CP23">
        <v>1657377803.5</v>
      </c>
      <c r="CQ23">
        <v>50.622900000000001</v>
      </c>
      <c r="CR23">
        <v>49.943800000000003</v>
      </c>
      <c r="CS23">
        <v>24.343</v>
      </c>
      <c r="CT23">
        <v>16.026399999999999</v>
      </c>
      <c r="CU23">
        <v>50.492199999999997</v>
      </c>
      <c r="CV23">
        <v>24.333600000000001</v>
      </c>
      <c r="CW23">
        <v>500.221</v>
      </c>
      <c r="CX23">
        <v>99.376199999999997</v>
      </c>
      <c r="CY23">
        <v>0.101315</v>
      </c>
      <c r="CZ23">
        <v>28.979800000000001</v>
      </c>
      <c r="DA23">
        <v>27.904599999999999</v>
      </c>
      <c r="DB23">
        <v>999.9</v>
      </c>
      <c r="DC23">
        <v>0</v>
      </c>
      <c r="DD23">
        <v>0</v>
      </c>
      <c r="DE23">
        <v>10007.5</v>
      </c>
      <c r="DF23">
        <v>0</v>
      </c>
      <c r="DG23">
        <v>1179.19</v>
      </c>
      <c r="DH23">
        <v>0.67915300000000001</v>
      </c>
      <c r="DI23">
        <v>51.886000000000003</v>
      </c>
      <c r="DJ23">
        <v>50.757199999999997</v>
      </c>
      <c r="DK23">
        <v>8.3166100000000007</v>
      </c>
      <c r="DL23">
        <v>49.943800000000003</v>
      </c>
      <c r="DM23">
        <v>16.026399999999999</v>
      </c>
      <c r="DN23">
        <v>2.4191199999999999</v>
      </c>
      <c r="DO23">
        <v>1.5926499999999999</v>
      </c>
      <c r="DP23">
        <v>20.4923</v>
      </c>
      <c r="DQ23">
        <v>13.8878</v>
      </c>
      <c r="DR23">
        <v>1799.93</v>
      </c>
      <c r="DS23">
        <v>0.97799499999999995</v>
      </c>
      <c r="DT23">
        <v>2.2004599999999999E-2</v>
      </c>
      <c r="DU23">
        <v>0</v>
      </c>
      <c r="DV23">
        <v>803.64</v>
      </c>
      <c r="DW23">
        <v>5.0005300000000004</v>
      </c>
      <c r="DX23">
        <v>15105.6</v>
      </c>
      <c r="DY23">
        <v>16034.6</v>
      </c>
      <c r="DZ23">
        <v>39.375</v>
      </c>
      <c r="EA23">
        <v>40.811999999999998</v>
      </c>
      <c r="EB23">
        <v>40.25</v>
      </c>
      <c r="EC23">
        <v>39.25</v>
      </c>
      <c r="ED23">
        <v>41.436999999999998</v>
      </c>
      <c r="EE23">
        <v>1755.43</v>
      </c>
      <c r="EF23">
        <v>39.5</v>
      </c>
      <c r="EG23">
        <v>0</v>
      </c>
      <c r="EH23">
        <v>126.5</v>
      </c>
      <c r="EI23">
        <v>0</v>
      </c>
      <c r="EJ23">
        <v>803.4649230769229</v>
      </c>
      <c r="EK23">
        <v>4.2393064029877586E-3</v>
      </c>
      <c r="EL23">
        <v>44.652991400802911</v>
      </c>
      <c r="EM23">
        <v>15092.473076923079</v>
      </c>
      <c r="EN23">
        <v>15</v>
      </c>
      <c r="EO23">
        <v>1657377753.5</v>
      </c>
      <c r="EP23" t="s">
        <v>439</v>
      </c>
      <c r="EQ23">
        <v>1657377738.5</v>
      </c>
      <c r="ER23">
        <v>1657377753.5</v>
      </c>
      <c r="ES23">
        <v>8</v>
      </c>
      <c r="ET23">
        <v>2E-3</v>
      </c>
      <c r="EU23">
        <v>-2E-3</v>
      </c>
      <c r="EV23">
        <v>0.13200000000000001</v>
      </c>
      <c r="EW23">
        <v>-2E-3</v>
      </c>
      <c r="EX23">
        <v>50</v>
      </c>
      <c r="EY23">
        <v>16</v>
      </c>
      <c r="EZ23">
        <v>0.44</v>
      </c>
      <c r="FA23">
        <v>0.01</v>
      </c>
      <c r="FB23">
        <v>0.65547927500000003</v>
      </c>
      <c r="FC23">
        <v>-0.27576224015009349</v>
      </c>
      <c r="FD23">
        <v>5.1713650513663938E-2</v>
      </c>
      <c r="FE23">
        <v>1</v>
      </c>
      <c r="FF23">
        <v>8.3206829999999989</v>
      </c>
      <c r="FG23">
        <v>-8.018138836775876E-2</v>
      </c>
      <c r="FH23">
        <v>1.117554812973396E-2</v>
      </c>
      <c r="FI23">
        <v>1</v>
      </c>
      <c r="FJ23">
        <v>2</v>
      </c>
      <c r="FK23">
        <v>2</v>
      </c>
      <c r="FL23" t="s">
        <v>406</v>
      </c>
      <c r="FM23">
        <v>3.1055100000000002</v>
      </c>
      <c r="FN23">
        <v>2.7397100000000001</v>
      </c>
      <c r="FO23">
        <v>1.3782900000000001E-2</v>
      </c>
      <c r="FP23">
        <v>1.36559E-2</v>
      </c>
      <c r="FQ23">
        <v>0.109974</v>
      </c>
      <c r="FR23">
        <v>8.1590099999999999E-2</v>
      </c>
      <c r="FS23">
        <v>23851.3</v>
      </c>
      <c r="FT23">
        <v>24699.5</v>
      </c>
      <c r="FU23">
        <v>24022.6</v>
      </c>
      <c r="FV23">
        <v>25329.599999999999</v>
      </c>
      <c r="FW23">
        <v>30801.3</v>
      </c>
      <c r="FX23">
        <v>32608.9</v>
      </c>
      <c r="FY23">
        <v>38271.1</v>
      </c>
      <c r="FZ23">
        <v>39378.300000000003</v>
      </c>
      <c r="GA23">
        <v>2.2002999999999999</v>
      </c>
      <c r="GB23">
        <v>1.90523</v>
      </c>
      <c r="GC23">
        <v>9.4499399999999997E-2</v>
      </c>
      <c r="GD23">
        <v>0</v>
      </c>
      <c r="GE23">
        <v>26.359500000000001</v>
      </c>
      <c r="GF23">
        <v>999.9</v>
      </c>
      <c r="GG23">
        <v>70.900000000000006</v>
      </c>
      <c r="GH23">
        <v>30.8</v>
      </c>
      <c r="GI23">
        <v>31.818300000000001</v>
      </c>
      <c r="GJ23">
        <v>61.14</v>
      </c>
      <c r="GK23">
        <v>26.27</v>
      </c>
      <c r="GL23">
        <v>1</v>
      </c>
      <c r="GM23">
        <v>9.8318100000000005E-2</v>
      </c>
      <c r="GN23">
        <v>-1.78748</v>
      </c>
      <c r="GO23">
        <v>20.318899999999999</v>
      </c>
      <c r="GP23">
        <v>5.2533799999999999</v>
      </c>
      <c r="GQ23">
        <v>12.0099</v>
      </c>
      <c r="GR23">
        <v>4.9798499999999999</v>
      </c>
      <c r="GS23">
        <v>3.2930000000000001</v>
      </c>
      <c r="GT23">
        <v>9999</v>
      </c>
      <c r="GU23">
        <v>9999</v>
      </c>
      <c r="GV23">
        <v>9999</v>
      </c>
      <c r="GW23">
        <v>999.9</v>
      </c>
      <c r="GX23">
        <v>1.8759399999999999</v>
      </c>
      <c r="GY23">
        <v>1.87683</v>
      </c>
      <c r="GZ23">
        <v>1.8831899999999999</v>
      </c>
      <c r="HA23">
        <v>1.88628</v>
      </c>
      <c r="HB23">
        <v>1.87704</v>
      </c>
      <c r="HC23">
        <v>1.88371</v>
      </c>
      <c r="HD23">
        <v>1.88263</v>
      </c>
      <c r="HE23">
        <v>1.88601</v>
      </c>
      <c r="HF23">
        <v>5</v>
      </c>
      <c r="HG23">
        <v>0</v>
      </c>
      <c r="HH23">
        <v>0</v>
      </c>
      <c r="HI23">
        <v>0</v>
      </c>
      <c r="HJ23" t="s">
        <v>407</v>
      </c>
      <c r="HK23" t="s">
        <v>408</v>
      </c>
      <c r="HL23" t="s">
        <v>409</v>
      </c>
      <c r="HM23" t="s">
        <v>409</v>
      </c>
      <c r="HN23" t="s">
        <v>409</v>
      </c>
      <c r="HO23" t="s">
        <v>409</v>
      </c>
      <c r="HP23">
        <v>0</v>
      </c>
      <c r="HQ23">
        <v>100</v>
      </c>
      <c r="HR23">
        <v>100</v>
      </c>
      <c r="HS23">
        <v>0.13100000000000001</v>
      </c>
      <c r="HT23">
        <v>9.4000000000000004E-3</v>
      </c>
      <c r="HU23">
        <v>0.204046482182176</v>
      </c>
      <c r="HV23">
        <v>-1.525366800250961E-3</v>
      </c>
      <c r="HW23">
        <v>1.461931187239696E-6</v>
      </c>
      <c r="HX23">
        <v>-4.9129200544651127E-10</v>
      </c>
      <c r="HY23">
        <v>-4.5221923746509733E-2</v>
      </c>
      <c r="HZ23">
        <v>1.0304401366260089E-2</v>
      </c>
      <c r="IA23">
        <v>-7.4986175083245816E-4</v>
      </c>
      <c r="IB23">
        <v>1.7208249193675381E-5</v>
      </c>
      <c r="IC23">
        <v>3</v>
      </c>
      <c r="ID23">
        <v>2175</v>
      </c>
      <c r="IE23">
        <v>1</v>
      </c>
      <c r="IF23">
        <v>24</v>
      </c>
      <c r="IG23">
        <v>1.1000000000000001</v>
      </c>
      <c r="IH23">
        <v>0.8</v>
      </c>
      <c r="II23">
        <v>0.25390600000000002</v>
      </c>
      <c r="IJ23">
        <v>2.67334</v>
      </c>
      <c r="IK23">
        <v>1.6015600000000001</v>
      </c>
      <c r="IL23">
        <v>2.35229</v>
      </c>
      <c r="IM23">
        <v>1.5502899999999999</v>
      </c>
      <c r="IN23">
        <v>2.2924799999999999</v>
      </c>
      <c r="IO23">
        <v>35.987900000000003</v>
      </c>
      <c r="IP23">
        <v>23.973700000000001</v>
      </c>
      <c r="IQ23">
        <v>18</v>
      </c>
      <c r="IR23">
        <v>588.82100000000003</v>
      </c>
      <c r="IS23">
        <v>443.67200000000003</v>
      </c>
      <c r="IT23">
        <v>29.356400000000001</v>
      </c>
      <c r="IU23">
        <v>28.497800000000002</v>
      </c>
      <c r="IV23">
        <v>30.0001</v>
      </c>
      <c r="IW23">
        <v>28.3703</v>
      </c>
      <c r="IX23">
        <v>28.348700000000001</v>
      </c>
      <c r="IY23">
        <v>5.0736999999999997</v>
      </c>
      <c r="IZ23">
        <v>58.4602</v>
      </c>
      <c r="JA23">
        <v>0</v>
      </c>
      <c r="JB23">
        <v>29.382400000000001</v>
      </c>
      <c r="JC23">
        <v>50</v>
      </c>
      <c r="JD23">
        <v>16.0307</v>
      </c>
      <c r="JE23">
        <v>99.842799999999997</v>
      </c>
      <c r="JF23">
        <v>99.693799999999996</v>
      </c>
    </row>
    <row r="24" spans="1:266" x14ac:dyDescent="0.25">
      <c r="A24">
        <v>8</v>
      </c>
      <c r="B24">
        <v>1657377939</v>
      </c>
      <c r="C24">
        <v>874.5</v>
      </c>
      <c r="D24" t="s">
        <v>440</v>
      </c>
      <c r="E24" t="s">
        <v>441</v>
      </c>
      <c r="F24" t="s">
        <v>396</v>
      </c>
      <c r="G24" t="s">
        <v>397</v>
      </c>
      <c r="H24" t="s">
        <v>398</v>
      </c>
      <c r="I24" t="s">
        <v>31</v>
      </c>
      <c r="J24" t="s">
        <v>399</v>
      </c>
      <c r="K24">
        <v>1657377939</v>
      </c>
      <c r="L24">
        <f t="shared" si="0"/>
        <v>7.2521215685627258E-3</v>
      </c>
      <c r="M24">
        <f t="shared" si="1"/>
        <v>7.2521215685627256</v>
      </c>
      <c r="N24">
        <f t="shared" si="2"/>
        <v>-3.1914445360655299</v>
      </c>
      <c r="O24">
        <f t="shared" si="3"/>
        <v>23.648099999999999</v>
      </c>
      <c r="P24">
        <f t="shared" si="4"/>
        <v>32.756713232451162</v>
      </c>
      <c r="Q24">
        <f t="shared" si="5"/>
        <v>3.2587361909470647</v>
      </c>
      <c r="R24">
        <f t="shared" si="6"/>
        <v>2.3525839961498702</v>
      </c>
      <c r="S24">
        <f t="shared" si="7"/>
        <v>0.5733266721373117</v>
      </c>
      <c r="T24">
        <f t="shared" si="8"/>
        <v>2.9207876687724519</v>
      </c>
      <c r="U24">
        <f t="shared" si="9"/>
        <v>0.51736067915186978</v>
      </c>
      <c r="V24">
        <f t="shared" si="10"/>
        <v>0.32792228394517464</v>
      </c>
      <c r="W24">
        <f t="shared" si="11"/>
        <v>344.35289930213202</v>
      </c>
      <c r="X24">
        <f t="shared" si="12"/>
        <v>29.206880487197814</v>
      </c>
      <c r="Y24">
        <f t="shared" si="13"/>
        <v>27.9846</v>
      </c>
      <c r="Z24">
        <f t="shared" si="14"/>
        <v>3.7914341312075166</v>
      </c>
      <c r="AA24">
        <f t="shared" si="15"/>
        <v>60.467567884062426</v>
      </c>
      <c r="AB24">
        <f t="shared" si="16"/>
        <v>2.44060655693883</v>
      </c>
      <c r="AC24">
        <f t="shared" si="17"/>
        <v>4.0362241154106453</v>
      </c>
      <c r="AD24">
        <f t="shared" si="18"/>
        <v>1.3508275742686866</v>
      </c>
      <c r="AE24">
        <f t="shared" si="19"/>
        <v>-319.81856117361622</v>
      </c>
      <c r="AF24">
        <f t="shared" si="20"/>
        <v>169.65333487029238</v>
      </c>
      <c r="AG24">
        <f t="shared" si="21"/>
        <v>12.727339861130059</v>
      </c>
      <c r="AH24">
        <f t="shared" si="22"/>
        <v>206.91501285993826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52251.797354336755</v>
      </c>
      <c r="AN24" t="s">
        <v>400</v>
      </c>
      <c r="AO24">
        <v>12165.1</v>
      </c>
      <c r="AP24">
        <v>210.61769230769229</v>
      </c>
      <c r="AQ24">
        <v>938.28899999999999</v>
      </c>
      <c r="AR24">
        <f t="shared" si="26"/>
        <v>0.77553004212167864</v>
      </c>
      <c r="AS24">
        <v>-0.38717931741538342</v>
      </c>
      <c r="AT24" t="s">
        <v>442</v>
      </c>
      <c r="AU24">
        <v>10167.200000000001</v>
      </c>
      <c r="AV24">
        <v>821.20065384615384</v>
      </c>
      <c r="AW24">
        <v>933.84799999999996</v>
      </c>
      <c r="AX24">
        <f t="shared" si="27"/>
        <v>0.12062706795307809</v>
      </c>
      <c r="AY24">
        <v>0.5</v>
      </c>
      <c r="AZ24">
        <f t="shared" si="28"/>
        <v>1513.1093996510658</v>
      </c>
      <c r="BA24">
        <f t="shared" si="29"/>
        <v>-3.1914445360655299</v>
      </c>
      <c r="BB24">
        <f t="shared" si="30"/>
        <v>91.260975186075157</v>
      </c>
      <c r="BC24">
        <f t="shared" si="31"/>
        <v>-1.8533129324930706E-3</v>
      </c>
      <c r="BD24">
        <f t="shared" si="32"/>
        <v>4.7555919164575296E-3</v>
      </c>
      <c r="BE24">
        <f t="shared" si="33"/>
        <v>210.3931002994232</v>
      </c>
      <c r="BF24" t="s">
        <v>443</v>
      </c>
      <c r="BG24">
        <v>657.79</v>
      </c>
      <c r="BH24">
        <f t="shared" si="34"/>
        <v>657.79</v>
      </c>
      <c r="BI24">
        <f t="shared" si="35"/>
        <v>0.29561341888615711</v>
      </c>
      <c r="BJ24">
        <f t="shared" si="36"/>
        <v>0.40805680746019357</v>
      </c>
      <c r="BK24">
        <f t="shared" si="37"/>
        <v>1.5832498511581257E-2</v>
      </c>
      <c r="BL24">
        <f t="shared" si="38"/>
        <v>0.15575584285631319</v>
      </c>
      <c r="BM24">
        <f t="shared" si="39"/>
        <v>6.1030302460103134E-3</v>
      </c>
      <c r="BN24">
        <f t="shared" si="40"/>
        <v>0.32685761527599377</v>
      </c>
      <c r="BO24">
        <f t="shared" si="41"/>
        <v>0.67314238472400623</v>
      </c>
      <c r="BP24">
        <v>206</v>
      </c>
      <c r="BQ24">
        <v>300</v>
      </c>
      <c r="BR24">
        <v>300</v>
      </c>
      <c r="BS24">
        <v>300</v>
      </c>
      <c r="BT24">
        <v>10167.200000000001</v>
      </c>
      <c r="BU24">
        <v>912.48</v>
      </c>
      <c r="BV24">
        <v>-6.9401999999999997E-3</v>
      </c>
      <c r="BW24">
        <v>0.8</v>
      </c>
      <c r="BX24" t="s">
        <v>403</v>
      </c>
      <c r="BY24" t="s">
        <v>403</v>
      </c>
      <c r="BZ24" t="s">
        <v>403</v>
      </c>
      <c r="CA24" t="s">
        <v>403</v>
      </c>
      <c r="CB24" t="s">
        <v>403</v>
      </c>
      <c r="CC24" t="s">
        <v>403</v>
      </c>
      <c r="CD24" t="s">
        <v>403</v>
      </c>
      <c r="CE24" t="s">
        <v>403</v>
      </c>
      <c r="CF24" t="s">
        <v>403</v>
      </c>
      <c r="CG24" t="s">
        <v>403</v>
      </c>
      <c r="CH24">
        <f t="shared" si="42"/>
        <v>1799.91</v>
      </c>
      <c r="CI24">
        <f t="shared" si="43"/>
        <v>1513.1093996510658</v>
      </c>
      <c r="CJ24">
        <f t="shared" si="44"/>
        <v>0.84065836605778388</v>
      </c>
      <c r="CK24">
        <f t="shared" si="45"/>
        <v>0.19131673211556799</v>
      </c>
      <c r="CL24">
        <v>6</v>
      </c>
      <c r="CM24">
        <v>0.5</v>
      </c>
      <c r="CN24" t="s">
        <v>404</v>
      </c>
      <c r="CO24">
        <v>2</v>
      </c>
      <c r="CP24">
        <v>1657377939</v>
      </c>
      <c r="CQ24">
        <v>23.648099999999999</v>
      </c>
      <c r="CR24">
        <v>20.024100000000001</v>
      </c>
      <c r="CS24">
        <v>24.532900000000001</v>
      </c>
      <c r="CT24">
        <v>16.043700000000001</v>
      </c>
      <c r="CU24">
        <v>23.4636</v>
      </c>
      <c r="CV24">
        <v>24.521699999999999</v>
      </c>
      <c r="CW24">
        <v>499.99099999999999</v>
      </c>
      <c r="CX24">
        <v>99.383099999999999</v>
      </c>
      <c r="CY24">
        <v>9.9902699999999997E-2</v>
      </c>
      <c r="CZ24">
        <v>29.062000000000001</v>
      </c>
      <c r="DA24">
        <v>27.9846</v>
      </c>
      <c r="DB24">
        <v>999.9</v>
      </c>
      <c r="DC24">
        <v>0</v>
      </c>
      <c r="DD24">
        <v>0</v>
      </c>
      <c r="DE24">
        <v>10011.9</v>
      </c>
      <c r="DF24">
        <v>0</v>
      </c>
      <c r="DG24">
        <v>1473.87</v>
      </c>
      <c r="DH24">
        <v>3.62399</v>
      </c>
      <c r="DI24">
        <v>24.242799999999999</v>
      </c>
      <c r="DJ24">
        <v>20.3506</v>
      </c>
      <c r="DK24">
        <v>8.4892000000000003</v>
      </c>
      <c r="DL24">
        <v>20.024100000000001</v>
      </c>
      <c r="DM24">
        <v>16.043700000000001</v>
      </c>
      <c r="DN24">
        <v>2.4381499999999998</v>
      </c>
      <c r="DO24">
        <v>1.5944700000000001</v>
      </c>
      <c r="DP24">
        <v>20.619399999999999</v>
      </c>
      <c r="DQ24">
        <v>13.9054</v>
      </c>
      <c r="DR24">
        <v>1799.91</v>
      </c>
      <c r="DS24">
        <v>0.97799499999999995</v>
      </c>
      <c r="DT24">
        <v>2.2004599999999999E-2</v>
      </c>
      <c r="DU24">
        <v>0</v>
      </c>
      <c r="DV24">
        <v>822.19100000000003</v>
      </c>
      <c r="DW24">
        <v>5.0005300000000004</v>
      </c>
      <c r="DX24">
        <v>15450.2</v>
      </c>
      <c r="DY24">
        <v>16034.4</v>
      </c>
      <c r="DZ24">
        <v>39.436999999999998</v>
      </c>
      <c r="EA24">
        <v>40.811999999999998</v>
      </c>
      <c r="EB24">
        <v>40.25</v>
      </c>
      <c r="EC24">
        <v>39.561999999999998</v>
      </c>
      <c r="ED24">
        <v>41.5</v>
      </c>
      <c r="EE24">
        <v>1755.41</v>
      </c>
      <c r="EF24">
        <v>39.5</v>
      </c>
      <c r="EG24">
        <v>0</v>
      </c>
      <c r="EH24">
        <v>135.20000004768369</v>
      </c>
      <c r="EI24">
        <v>0</v>
      </c>
      <c r="EJ24">
        <v>821.20065384615384</v>
      </c>
      <c r="EK24">
        <v>5.9194188096416784</v>
      </c>
      <c r="EL24">
        <v>2.711111139135999</v>
      </c>
      <c r="EM24">
        <v>15451.719230769229</v>
      </c>
      <c r="EN24">
        <v>15</v>
      </c>
      <c r="EO24">
        <v>1657377885</v>
      </c>
      <c r="EP24" t="s">
        <v>444</v>
      </c>
      <c r="EQ24">
        <v>1657377867</v>
      </c>
      <c r="ER24">
        <v>1657377885</v>
      </c>
      <c r="ES24">
        <v>9</v>
      </c>
      <c r="ET24">
        <v>1.4999999999999999E-2</v>
      </c>
      <c r="EU24">
        <v>1E-3</v>
      </c>
      <c r="EV24">
        <v>0.19</v>
      </c>
      <c r="EW24">
        <v>-1E-3</v>
      </c>
      <c r="EX24">
        <v>20</v>
      </c>
      <c r="EY24">
        <v>16</v>
      </c>
      <c r="EZ24">
        <v>0.4</v>
      </c>
      <c r="FA24">
        <v>0.01</v>
      </c>
      <c r="FB24">
        <v>3.7253551219512202</v>
      </c>
      <c r="FC24">
        <v>-0.3843767247386769</v>
      </c>
      <c r="FD24">
        <v>5.0153011296015911E-2</v>
      </c>
      <c r="FE24">
        <v>1</v>
      </c>
      <c r="FF24">
        <v>8.426900487804879</v>
      </c>
      <c r="FG24">
        <v>-3.491498257839845E-3</v>
      </c>
      <c r="FH24">
        <v>2.274835774841448E-2</v>
      </c>
      <c r="FI24">
        <v>1</v>
      </c>
      <c r="FJ24">
        <v>2</v>
      </c>
      <c r="FK24">
        <v>2</v>
      </c>
      <c r="FL24" t="s">
        <v>406</v>
      </c>
      <c r="FM24">
        <v>3.10486</v>
      </c>
      <c r="FN24">
        <v>2.73834</v>
      </c>
      <c r="FO24">
        <v>6.4349000000000003E-3</v>
      </c>
      <c r="FP24">
        <v>5.4992000000000001E-3</v>
      </c>
      <c r="FQ24">
        <v>0.110584</v>
      </c>
      <c r="FR24">
        <v>8.1664500000000001E-2</v>
      </c>
      <c r="FS24">
        <v>24032.400000000001</v>
      </c>
      <c r="FT24">
        <v>24907.7</v>
      </c>
      <c r="FU24">
        <v>24026</v>
      </c>
      <c r="FV24">
        <v>25333.599999999999</v>
      </c>
      <c r="FW24">
        <v>30784.7</v>
      </c>
      <c r="FX24">
        <v>32611.200000000001</v>
      </c>
      <c r="FY24">
        <v>38276.699999999997</v>
      </c>
      <c r="FZ24">
        <v>39384.1</v>
      </c>
      <c r="GA24">
        <v>2.2006199999999998</v>
      </c>
      <c r="GB24">
        <v>1.9056999999999999</v>
      </c>
      <c r="GC24">
        <v>9.4473399999999999E-2</v>
      </c>
      <c r="GD24">
        <v>0</v>
      </c>
      <c r="GE24">
        <v>26.440100000000001</v>
      </c>
      <c r="GF24">
        <v>999.9</v>
      </c>
      <c r="GG24">
        <v>70.2</v>
      </c>
      <c r="GH24">
        <v>30.9</v>
      </c>
      <c r="GI24">
        <v>31.683399999999999</v>
      </c>
      <c r="GJ24">
        <v>61.19</v>
      </c>
      <c r="GK24">
        <v>26.2179</v>
      </c>
      <c r="GL24">
        <v>1</v>
      </c>
      <c r="GM24">
        <v>9.4994899999999993E-2</v>
      </c>
      <c r="GN24">
        <v>-1.60042</v>
      </c>
      <c r="GO24">
        <v>20.320900000000002</v>
      </c>
      <c r="GP24">
        <v>5.2571199999999996</v>
      </c>
      <c r="GQ24">
        <v>12.0099</v>
      </c>
      <c r="GR24">
        <v>4.9808000000000003</v>
      </c>
      <c r="GS24">
        <v>3.2930000000000001</v>
      </c>
      <c r="GT24">
        <v>9999</v>
      </c>
      <c r="GU24">
        <v>9999</v>
      </c>
      <c r="GV24">
        <v>9999</v>
      </c>
      <c r="GW24">
        <v>999.9</v>
      </c>
      <c r="GX24">
        <v>1.8760300000000001</v>
      </c>
      <c r="GY24">
        <v>1.87683</v>
      </c>
      <c r="GZ24">
        <v>1.8831899999999999</v>
      </c>
      <c r="HA24">
        <v>1.88628</v>
      </c>
      <c r="HB24">
        <v>1.8770100000000001</v>
      </c>
      <c r="HC24">
        <v>1.88371</v>
      </c>
      <c r="HD24">
        <v>1.88263</v>
      </c>
      <c r="HE24">
        <v>1.88601</v>
      </c>
      <c r="HF24">
        <v>5</v>
      </c>
      <c r="HG24">
        <v>0</v>
      </c>
      <c r="HH24">
        <v>0</v>
      </c>
      <c r="HI24">
        <v>0</v>
      </c>
      <c r="HJ24" t="s">
        <v>407</v>
      </c>
      <c r="HK24" t="s">
        <v>408</v>
      </c>
      <c r="HL24" t="s">
        <v>409</v>
      </c>
      <c r="HM24" t="s">
        <v>409</v>
      </c>
      <c r="HN24" t="s">
        <v>409</v>
      </c>
      <c r="HO24" t="s">
        <v>409</v>
      </c>
      <c r="HP24">
        <v>0</v>
      </c>
      <c r="HQ24">
        <v>100</v>
      </c>
      <c r="HR24">
        <v>100</v>
      </c>
      <c r="HS24">
        <v>0.184</v>
      </c>
      <c r="HT24">
        <v>1.12E-2</v>
      </c>
      <c r="HU24">
        <v>0.21948432819712049</v>
      </c>
      <c r="HV24">
        <v>-1.525366800250961E-3</v>
      </c>
      <c r="HW24">
        <v>1.461931187239696E-6</v>
      </c>
      <c r="HX24">
        <v>-4.9129200544651127E-10</v>
      </c>
      <c r="HY24">
        <v>-4.4375321894288007E-2</v>
      </c>
      <c r="HZ24">
        <v>1.0304401366260089E-2</v>
      </c>
      <c r="IA24">
        <v>-7.4986175083245816E-4</v>
      </c>
      <c r="IB24">
        <v>1.7208249193675381E-5</v>
      </c>
      <c r="IC24">
        <v>3</v>
      </c>
      <c r="ID24">
        <v>2175</v>
      </c>
      <c r="IE24">
        <v>1</v>
      </c>
      <c r="IF24">
        <v>24</v>
      </c>
      <c r="IG24">
        <v>1.2</v>
      </c>
      <c r="IH24">
        <v>0.9</v>
      </c>
      <c r="II24">
        <v>0.19042999999999999</v>
      </c>
      <c r="IJ24">
        <v>2.6928700000000001</v>
      </c>
      <c r="IK24">
        <v>1.6015600000000001</v>
      </c>
      <c r="IL24">
        <v>2.35229</v>
      </c>
      <c r="IM24">
        <v>1.5502899999999999</v>
      </c>
      <c r="IN24">
        <v>2.36572</v>
      </c>
      <c r="IO24">
        <v>36.034700000000001</v>
      </c>
      <c r="IP24">
        <v>23.991199999999999</v>
      </c>
      <c r="IQ24">
        <v>18</v>
      </c>
      <c r="IR24">
        <v>588.80600000000004</v>
      </c>
      <c r="IS24">
        <v>443.81299999999999</v>
      </c>
      <c r="IT24">
        <v>29.329699999999999</v>
      </c>
      <c r="IU24">
        <v>28.4681</v>
      </c>
      <c r="IV24">
        <v>30</v>
      </c>
      <c r="IW24">
        <v>28.3461</v>
      </c>
      <c r="IX24">
        <v>28.326899999999998</v>
      </c>
      <c r="IY24">
        <v>3.80084</v>
      </c>
      <c r="IZ24">
        <v>58.316800000000001</v>
      </c>
      <c r="JA24">
        <v>0</v>
      </c>
      <c r="JB24">
        <v>29.3005</v>
      </c>
      <c r="JC24">
        <v>20</v>
      </c>
      <c r="JD24">
        <v>15.9459</v>
      </c>
      <c r="JE24">
        <v>99.857299999999995</v>
      </c>
      <c r="JF24">
        <v>99.709000000000003</v>
      </c>
    </row>
    <row r="25" spans="1:266" x14ac:dyDescent="0.25">
      <c r="A25">
        <v>9</v>
      </c>
      <c r="B25">
        <v>1657378062.5</v>
      </c>
      <c r="C25">
        <v>998</v>
      </c>
      <c r="D25" t="s">
        <v>445</v>
      </c>
      <c r="E25" t="s">
        <v>446</v>
      </c>
      <c r="F25" t="s">
        <v>396</v>
      </c>
      <c r="G25" t="s">
        <v>397</v>
      </c>
      <c r="H25" t="s">
        <v>398</v>
      </c>
      <c r="I25" t="s">
        <v>31</v>
      </c>
      <c r="J25" t="s">
        <v>399</v>
      </c>
      <c r="K25">
        <v>1657378062.5</v>
      </c>
      <c r="L25">
        <f t="shared" si="0"/>
        <v>7.3123942907848882E-3</v>
      </c>
      <c r="M25">
        <f t="shared" si="1"/>
        <v>7.312394290784888</v>
      </c>
      <c r="N25">
        <f t="shared" si="2"/>
        <v>25.398489551993823</v>
      </c>
      <c r="O25">
        <f t="shared" si="3"/>
        <v>366.35399999999998</v>
      </c>
      <c r="P25">
        <f t="shared" si="4"/>
        <v>282.64909435379803</v>
      </c>
      <c r="Q25">
        <f t="shared" si="5"/>
        <v>28.12141849595432</v>
      </c>
      <c r="R25">
        <f t="shared" si="6"/>
        <v>36.449415043131602</v>
      </c>
      <c r="S25">
        <f t="shared" si="7"/>
        <v>0.58067546694069472</v>
      </c>
      <c r="T25">
        <f t="shared" si="8"/>
        <v>2.9218278622429787</v>
      </c>
      <c r="U25">
        <f t="shared" si="9"/>
        <v>0.52336047972263211</v>
      </c>
      <c r="V25">
        <f t="shared" si="10"/>
        <v>0.33177712343770083</v>
      </c>
      <c r="W25">
        <f t="shared" si="11"/>
        <v>344.3611993025047</v>
      </c>
      <c r="X25">
        <f t="shared" si="12"/>
        <v>29.158593435022365</v>
      </c>
      <c r="Y25">
        <f t="shared" si="13"/>
        <v>27.959599999999998</v>
      </c>
      <c r="Z25">
        <f t="shared" si="14"/>
        <v>3.7859113212641424</v>
      </c>
      <c r="AA25">
        <f t="shared" si="15"/>
        <v>60.549107686656697</v>
      </c>
      <c r="AB25">
        <f t="shared" si="16"/>
        <v>2.4392933839359596</v>
      </c>
      <c r="AC25">
        <f t="shared" si="17"/>
        <v>4.0286198709308323</v>
      </c>
      <c r="AD25">
        <f t="shared" si="18"/>
        <v>1.3466179373281828</v>
      </c>
      <c r="AE25">
        <f t="shared" si="19"/>
        <v>-322.47658822361359</v>
      </c>
      <c r="AF25">
        <f t="shared" si="20"/>
        <v>168.5165902521488</v>
      </c>
      <c r="AG25">
        <f t="shared" si="21"/>
        <v>12.633939521153009</v>
      </c>
      <c r="AH25">
        <f t="shared" si="22"/>
        <v>203.03514085219294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52287.403970291132</v>
      </c>
      <c r="AN25" t="s">
        <v>400</v>
      </c>
      <c r="AO25">
        <v>12165.1</v>
      </c>
      <c r="AP25">
        <v>210.61769230769229</v>
      </c>
      <c r="AQ25">
        <v>938.28899999999999</v>
      </c>
      <c r="AR25">
        <f t="shared" si="26"/>
        <v>0.77553004212167864</v>
      </c>
      <c r="AS25">
        <v>-0.38717931741538342</v>
      </c>
      <c r="AT25" t="s">
        <v>447</v>
      </c>
      <c r="AU25">
        <v>10165.4</v>
      </c>
      <c r="AV25">
        <v>794.89357692307692</v>
      </c>
      <c r="AW25">
        <v>1157.48</v>
      </c>
      <c r="AX25">
        <f t="shared" si="27"/>
        <v>0.31325502218347023</v>
      </c>
      <c r="AY25">
        <v>0.5</v>
      </c>
      <c r="AZ25">
        <f t="shared" si="28"/>
        <v>1513.1507996512521</v>
      </c>
      <c r="BA25">
        <f t="shared" si="29"/>
        <v>25.398489551993823</v>
      </c>
      <c r="BB25">
        <f t="shared" si="30"/>
        <v>237.00104365584434</v>
      </c>
      <c r="BC25">
        <f t="shared" si="31"/>
        <v>1.7041043678761057E-2</v>
      </c>
      <c r="BD25">
        <f t="shared" si="32"/>
        <v>-0.18936914676711478</v>
      </c>
      <c r="BE25">
        <f t="shared" si="33"/>
        <v>219.96802363403876</v>
      </c>
      <c r="BF25" t="s">
        <v>448</v>
      </c>
      <c r="BG25">
        <v>559.59</v>
      </c>
      <c r="BH25">
        <f t="shared" si="34"/>
        <v>559.59</v>
      </c>
      <c r="BI25">
        <f t="shared" si="35"/>
        <v>0.51654456232505097</v>
      </c>
      <c r="BJ25">
        <f t="shared" si="36"/>
        <v>0.60644336429263423</v>
      </c>
      <c r="BK25">
        <f t="shared" si="37"/>
        <v>-0.57880004964364851</v>
      </c>
      <c r="BL25">
        <f t="shared" si="38"/>
        <v>0.38293468874119463</v>
      </c>
      <c r="BM25">
        <f t="shared" si="39"/>
        <v>-0.30122254056591702</v>
      </c>
      <c r="BN25">
        <f t="shared" si="40"/>
        <v>0.42692462497700562</v>
      </c>
      <c r="BO25">
        <f t="shared" si="41"/>
        <v>0.57307537502299444</v>
      </c>
      <c r="BP25">
        <v>208</v>
      </c>
      <c r="BQ25">
        <v>300</v>
      </c>
      <c r="BR25">
        <v>300</v>
      </c>
      <c r="BS25">
        <v>300</v>
      </c>
      <c r="BT25">
        <v>10165.4</v>
      </c>
      <c r="BU25">
        <v>1077.04</v>
      </c>
      <c r="BV25">
        <v>-6.9401799999999998E-3</v>
      </c>
      <c r="BW25">
        <v>-1.03</v>
      </c>
      <c r="BX25" t="s">
        <v>403</v>
      </c>
      <c r="BY25" t="s">
        <v>403</v>
      </c>
      <c r="BZ25" t="s">
        <v>403</v>
      </c>
      <c r="CA25" t="s">
        <v>403</v>
      </c>
      <c r="CB25" t="s">
        <v>403</v>
      </c>
      <c r="CC25" t="s">
        <v>403</v>
      </c>
      <c r="CD25" t="s">
        <v>403</v>
      </c>
      <c r="CE25" t="s">
        <v>403</v>
      </c>
      <c r="CF25" t="s">
        <v>403</v>
      </c>
      <c r="CG25" t="s">
        <v>403</v>
      </c>
      <c r="CH25">
        <f t="shared" si="42"/>
        <v>1799.96</v>
      </c>
      <c r="CI25">
        <f t="shared" si="43"/>
        <v>1513.1507996512521</v>
      </c>
      <c r="CJ25">
        <f t="shared" si="44"/>
        <v>0.84065801442879406</v>
      </c>
      <c r="CK25">
        <f t="shared" si="45"/>
        <v>0.19131602885758833</v>
      </c>
      <c r="CL25">
        <v>6</v>
      </c>
      <c r="CM25">
        <v>0.5</v>
      </c>
      <c r="CN25" t="s">
        <v>404</v>
      </c>
      <c r="CO25">
        <v>2</v>
      </c>
      <c r="CP25">
        <v>1657378062.5</v>
      </c>
      <c r="CQ25">
        <v>366.35399999999998</v>
      </c>
      <c r="CR25">
        <v>400.04399999999998</v>
      </c>
      <c r="CS25">
        <v>24.517399999999999</v>
      </c>
      <c r="CT25">
        <v>15.958399999999999</v>
      </c>
      <c r="CU25">
        <v>366.41</v>
      </c>
      <c r="CV25">
        <v>24.5093</v>
      </c>
      <c r="CW25">
        <v>500.04300000000001</v>
      </c>
      <c r="CX25">
        <v>99.392499999999998</v>
      </c>
      <c r="CY25">
        <v>9.9835400000000005E-2</v>
      </c>
      <c r="CZ25">
        <v>29.029399999999999</v>
      </c>
      <c r="DA25">
        <v>27.959599999999998</v>
      </c>
      <c r="DB25">
        <v>999.9</v>
      </c>
      <c r="DC25">
        <v>0</v>
      </c>
      <c r="DD25">
        <v>0</v>
      </c>
      <c r="DE25">
        <v>10016.9</v>
      </c>
      <c r="DF25">
        <v>0</v>
      </c>
      <c r="DG25">
        <v>907.04200000000003</v>
      </c>
      <c r="DH25">
        <v>-33.690399999999997</v>
      </c>
      <c r="DI25">
        <v>375.56099999999998</v>
      </c>
      <c r="DJ25">
        <v>406.53199999999998</v>
      </c>
      <c r="DK25">
        <v>8.5589899999999997</v>
      </c>
      <c r="DL25">
        <v>400.04399999999998</v>
      </c>
      <c r="DM25">
        <v>15.958399999999999</v>
      </c>
      <c r="DN25">
        <v>2.4368400000000001</v>
      </c>
      <c r="DO25">
        <v>1.5861400000000001</v>
      </c>
      <c r="DP25">
        <v>20.610700000000001</v>
      </c>
      <c r="DQ25">
        <v>13.8248</v>
      </c>
      <c r="DR25">
        <v>1799.96</v>
      </c>
      <c r="DS25">
        <v>0.97800299999999996</v>
      </c>
      <c r="DT25">
        <v>2.19974E-2</v>
      </c>
      <c r="DU25">
        <v>0</v>
      </c>
      <c r="DV25">
        <v>796.57500000000005</v>
      </c>
      <c r="DW25">
        <v>5.0005300000000004</v>
      </c>
      <c r="DX25">
        <v>14989.4</v>
      </c>
      <c r="DY25">
        <v>16034.9</v>
      </c>
      <c r="DZ25">
        <v>39.875</v>
      </c>
      <c r="EA25">
        <v>41.061999999999998</v>
      </c>
      <c r="EB25">
        <v>40.561999999999998</v>
      </c>
      <c r="EC25">
        <v>40.311999999999998</v>
      </c>
      <c r="ED25">
        <v>41.875</v>
      </c>
      <c r="EE25">
        <v>1755.48</v>
      </c>
      <c r="EF25">
        <v>39.479999999999997</v>
      </c>
      <c r="EG25">
        <v>0</v>
      </c>
      <c r="EH25">
        <v>122.8999998569489</v>
      </c>
      <c r="EI25">
        <v>0</v>
      </c>
      <c r="EJ25">
        <v>794.89357692307692</v>
      </c>
      <c r="EK25">
        <v>12.47169231898865</v>
      </c>
      <c r="EL25">
        <v>206.38290607600629</v>
      </c>
      <c r="EM25">
        <v>14964.17307692308</v>
      </c>
      <c r="EN25">
        <v>15</v>
      </c>
      <c r="EO25">
        <v>1657378019.5</v>
      </c>
      <c r="EP25" t="s">
        <v>449</v>
      </c>
      <c r="EQ25">
        <v>1657378006</v>
      </c>
      <c r="ER25">
        <v>1657378019.5</v>
      </c>
      <c r="ES25">
        <v>10</v>
      </c>
      <c r="ET25">
        <v>0.111</v>
      </c>
      <c r="EU25">
        <v>-3.0000000000000001E-3</v>
      </c>
      <c r="EV25">
        <v>-7.6999999999999999E-2</v>
      </c>
      <c r="EW25">
        <v>-4.0000000000000001E-3</v>
      </c>
      <c r="EX25">
        <v>400</v>
      </c>
      <c r="EY25">
        <v>16</v>
      </c>
      <c r="EZ25">
        <v>0.06</v>
      </c>
      <c r="FA25">
        <v>0.01</v>
      </c>
      <c r="FB25">
        <v>-33.876502500000001</v>
      </c>
      <c r="FC25">
        <v>0.43488292682943619</v>
      </c>
      <c r="FD25">
        <v>5.7044208678445313E-2</v>
      </c>
      <c r="FE25">
        <v>1</v>
      </c>
      <c r="FF25">
        <v>8.5056492499999994</v>
      </c>
      <c r="FG25">
        <v>-7.6025628517843363E-2</v>
      </c>
      <c r="FH25">
        <v>4.3673274229641942E-2</v>
      </c>
      <c r="FI25">
        <v>1</v>
      </c>
      <c r="FJ25">
        <v>2</v>
      </c>
      <c r="FK25">
        <v>2</v>
      </c>
      <c r="FL25" t="s">
        <v>406</v>
      </c>
      <c r="FM25">
        <v>3.1051000000000002</v>
      </c>
      <c r="FN25">
        <v>2.7383199999999999</v>
      </c>
      <c r="FO25">
        <v>8.4356700000000007E-2</v>
      </c>
      <c r="FP25">
        <v>9.0305200000000002E-2</v>
      </c>
      <c r="FQ25">
        <v>0.11054899999999999</v>
      </c>
      <c r="FR25">
        <v>8.1347799999999998E-2</v>
      </c>
      <c r="FS25">
        <v>22146.9</v>
      </c>
      <c r="FT25">
        <v>22782.5</v>
      </c>
      <c r="FU25">
        <v>24024.9</v>
      </c>
      <c r="FV25">
        <v>25332</v>
      </c>
      <c r="FW25">
        <v>30783.9</v>
      </c>
      <c r="FX25">
        <v>32621.1</v>
      </c>
      <c r="FY25">
        <v>38274.400000000001</v>
      </c>
      <c r="FZ25">
        <v>39382.800000000003</v>
      </c>
      <c r="GA25">
        <v>2.2002700000000002</v>
      </c>
      <c r="GB25">
        <v>1.9051499999999999</v>
      </c>
      <c r="GC25">
        <v>8.0168199999999995E-2</v>
      </c>
      <c r="GD25">
        <v>0</v>
      </c>
      <c r="GE25">
        <v>26.6492</v>
      </c>
      <c r="GF25">
        <v>999.9</v>
      </c>
      <c r="GG25">
        <v>69.7</v>
      </c>
      <c r="GH25">
        <v>31</v>
      </c>
      <c r="GI25">
        <v>31.6371</v>
      </c>
      <c r="GJ25">
        <v>61.49</v>
      </c>
      <c r="GK25">
        <v>26.197900000000001</v>
      </c>
      <c r="GL25">
        <v>1</v>
      </c>
      <c r="GM25">
        <v>9.7489800000000001E-2</v>
      </c>
      <c r="GN25">
        <v>-1.2739499999999999</v>
      </c>
      <c r="GO25">
        <v>20.322900000000001</v>
      </c>
      <c r="GP25">
        <v>5.2559300000000002</v>
      </c>
      <c r="GQ25">
        <v>12.0101</v>
      </c>
      <c r="GR25">
        <v>4.9805999999999999</v>
      </c>
      <c r="GS25">
        <v>3.2930000000000001</v>
      </c>
      <c r="GT25">
        <v>9999</v>
      </c>
      <c r="GU25">
        <v>9999</v>
      </c>
      <c r="GV25">
        <v>9999</v>
      </c>
      <c r="GW25">
        <v>999.9</v>
      </c>
      <c r="GX25">
        <v>1.87602</v>
      </c>
      <c r="GY25">
        <v>1.87683</v>
      </c>
      <c r="GZ25">
        <v>1.8832100000000001</v>
      </c>
      <c r="HA25">
        <v>1.8862699999999999</v>
      </c>
      <c r="HB25">
        <v>1.87706</v>
      </c>
      <c r="HC25">
        <v>1.8836999999999999</v>
      </c>
      <c r="HD25">
        <v>1.88263</v>
      </c>
      <c r="HE25">
        <v>1.8860600000000001</v>
      </c>
      <c r="HF25">
        <v>5</v>
      </c>
      <c r="HG25">
        <v>0</v>
      </c>
      <c r="HH25">
        <v>0</v>
      </c>
      <c r="HI25">
        <v>0</v>
      </c>
      <c r="HJ25" t="s">
        <v>407</v>
      </c>
      <c r="HK25" t="s">
        <v>408</v>
      </c>
      <c r="HL25" t="s">
        <v>409</v>
      </c>
      <c r="HM25" t="s">
        <v>409</v>
      </c>
      <c r="HN25" t="s">
        <v>409</v>
      </c>
      <c r="HO25" t="s">
        <v>409</v>
      </c>
      <c r="HP25">
        <v>0</v>
      </c>
      <c r="HQ25">
        <v>100</v>
      </c>
      <c r="HR25">
        <v>100</v>
      </c>
      <c r="HS25">
        <v>-5.6000000000000001E-2</v>
      </c>
      <c r="HT25">
        <v>8.0999999999999996E-3</v>
      </c>
      <c r="HU25">
        <v>0.33096711630323089</v>
      </c>
      <c r="HV25">
        <v>-1.525366800250961E-3</v>
      </c>
      <c r="HW25">
        <v>1.461931187239696E-6</v>
      </c>
      <c r="HX25">
        <v>-4.9129200544651127E-10</v>
      </c>
      <c r="HY25">
        <v>-4.7430347511970242E-2</v>
      </c>
      <c r="HZ25">
        <v>1.0304401366260089E-2</v>
      </c>
      <c r="IA25">
        <v>-7.4986175083245816E-4</v>
      </c>
      <c r="IB25">
        <v>1.7208249193675381E-5</v>
      </c>
      <c r="IC25">
        <v>3</v>
      </c>
      <c r="ID25">
        <v>2175</v>
      </c>
      <c r="IE25">
        <v>1</v>
      </c>
      <c r="IF25">
        <v>24</v>
      </c>
      <c r="IG25">
        <v>0.9</v>
      </c>
      <c r="IH25">
        <v>0.7</v>
      </c>
      <c r="II25">
        <v>0.99243199999999998</v>
      </c>
      <c r="IJ25">
        <v>2.6403799999999999</v>
      </c>
      <c r="IK25">
        <v>1.6015600000000001</v>
      </c>
      <c r="IL25">
        <v>2.35229</v>
      </c>
      <c r="IM25">
        <v>1.5502899999999999</v>
      </c>
      <c r="IN25">
        <v>2.323</v>
      </c>
      <c r="IO25">
        <v>36.104999999999997</v>
      </c>
      <c r="IP25">
        <v>23.982399999999998</v>
      </c>
      <c r="IQ25">
        <v>18</v>
      </c>
      <c r="IR25">
        <v>588.78</v>
      </c>
      <c r="IS25">
        <v>443.61599999999999</v>
      </c>
      <c r="IT25">
        <v>28.928899999999999</v>
      </c>
      <c r="IU25">
        <v>28.509399999999999</v>
      </c>
      <c r="IV25">
        <v>29.9999</v>
      </c>
      <c r="IW25">
        <v>28.367899999999999</v>
      </c>
      <c r="IX25">
        <v>28.347999999999999</v>
      </c>
      <c r="IY25">
        <v>19.854900000000001</v>
      </c>
      <c r="IZ25">
        <v>58.341500000000003</v>
      </c>
      <c r="JA25">
        <v>0</v>
      </c>
      <c r="JB25">
        <v>28.9223</v>
      </c>
      <c r="JC25">
        <v>400</v>
      </c>
      <c r="JD25">
        <v>15.9132</v>
      </c>
      <c r="JE25">
        <v>99.851699999999994</v>
      </c>
      <c r="JF25">
        <v>99.704499999999996</v>
      </c>
    </row>
    <row r="26" spans="1:266" x14ac:dyDescent="0.25">
      <c r="A26">
        <v>10</v>
      </c>
      <c r="B26">
        <v>1657378215</v>
      </c>
      <c r="C26">
        <v>1150.5</v>
      </c>
      <c r="D26" t="s">
        <v>450</v>
      </c>
      <c r="E26" t="s">
        <v>451</v>
      </c>
      <c r="F26" t="s">
        <v>396</v>
      </c>
      <c r="G26" t="s">
        <v>397</v>
      </c>
      <c r="H26" t="s">
        <v>398</v>
      </c>
      <c r="I26" t="s">
        <v>31</v>
      </c>
      <c r="J26" t="s">
        <v>399</v>
      </c>
      <c r="K26">
        <v>1657378215</v>
      </c>
      <c r="L26">
        <f t="shared" si="0"/>
        <v>7.1213829024092965E-3</v>
      </c>
      <c r="M26">
        <f t="shared" si="1"/>
        <v>7.1213829024092963</v>
      </c>
      <c r="N26">
        <f t="shared" si="2"/>
        <v>27.321029815656669</v>
      </c>
      <c r="O26">
        <f t="shared" si="3"/>
        <v>364.07799999999997</v>
      </c>
      <c r="P26">
        <f t="shared" si="4"/>
        <v>272.08071292000653</v>
      </c>
      <c r="Q26">
        <f t="shared" si="5"/>
        <v>27.072051885755542</v>
      </c>
      <c r="R26">
        <f t="shared" si="6"/>
        <v>36.225789034005999</v>
      </c>
      <c r="S26">
        <f t="shared" si="7"/>
        <v>0.5613790093027462</v>
      </c>
      <c r="T26">
        <f t="shared" si="8"/>
        <v>2.9147325510802014</v>
      </c>
      <c r="U26">
        <f t="shared" si="9"/>
        <v>0.50750410603346896</v>
      </c>
      <c r="V26">
        <f t="shared" si="10"/>
        <v>0.32159855627736617</v>
      </c>
      <c r="W26">
        <f t="shared" si="11"/>
        <v>344.36748613901409</v>
      </c>
      <c r="X26">
        <f t="shared" si="12"/>
        <v>29.209663295723423</v>
      </c>
      <c r="Y26">
        <f t="shared" si="13"/>
        <v>27.903300000000002</v>
      </c>
      <c r="Z26">
        <f t="shared" si="14"/>
        <v>3.7734996478603815</v>
      </c>
      <c r="AA26">
        <f t="shared" si="15"/>
        <v>60.085868401046696</v>
      </c>
      <c r="AB26">
        <f t="shared" si="16"/>
        <v>2.4207572733484</v>
      </c>
      <c r="AC26">
        <f t="shared" si="17"/>
        <v>4.0288296362647404</v>
      </c>
      <c r="AD26">
        <f t="shared" si="18"/>
        <v>1.3527423745119815</v>
      </c>
      <c r="AE26">
        <f t="shared" si="19"/>
        <v>-314.05298599624996</v>
      </c>
      <c r="AF26">
        <f t="shared" si="20"/>
        <v>177.09572207815279</v>
      </c>
      <c r="AG26">
        <f t="shared" si="21"/>
        <v>13.305786716533202</v>
      </c>
      <c r="AH26">
        <f t="shared" si="22"/>
        <v>220.71600893745011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52084.523107787609</v>
      </c>
      <c r="AN26" t="s">
        <v>400</v>
      </c>
      <c r="AO26">
        <v>12165.1</v>
      </c>
      <c r="AP26">
        <v>210.61769230769229</v>
      </c>
      <c r="AQ26">
        <v>938.28899999999999</v>
      </c>
      <c r="AR26">
        <f t="shared" si="26"/>
        <v>0.77553004212167864</v>
      </c>
      <c r="AS26">
        <v>-0.38717931741538342</v>
      </c>
      <c r="AT26" t="s">
        <v>452</v>
      </c>
      <c r="AU26">
        <v>10165.200000000001</v>
      </c>
      <c r="AV26">
        <v>812.28656000000001</v>
      </c>
      <c r="AW26">
        <v>1245.83</v>
      </c>
      <c r="AX26">
        <f t="shared" si="27"/>
        <v>0.34799566554024219</v>
      </c>
      <c r="AY26">
        <v>0.5</v>
      </c>
      <c r="AZ26">
        <f t="shared" si="28"/>
        <v>1513.176293069507</v>
      </c>
      <c r="BA26">
        <f t="shared" si="29"/>
        <v>27.321029815656669</v>
      </c>
      <c r="BB26">
        <f t="shared" si="30"/>
        <v>263.28939559321981</v>
      </c>
      <c r="BC26">
        <f t="shared" si="31"/>
        <v>1.8311289477622877E-2</v>
      </c>
      <c r="BD26">
        <f t="shared" si="32"/>
        <v>-0.24685631265903049</v>
      </c>
      <c r="BE26">
        <f t="shared" si="33"/>
        <v>222.97303536960081</v>
      </c>
      <c r="BF26" t="s">
        <v>453</v>
      </c>
      <c r="BG26">
        <v>565.69000000000005</v>
      </c>
      <c r="BH26">
        <f t="shared" si="34"/>
        <v>565.69000000000005</v>
      </c>
      <c r="BI26">
        <f t="shared" si="35"/>
        <v>0.54593323326617593</v>
      </c>
      <c r="BJ26">
        <f t="shared" si="36"/>
        <v>0.63743264621989593</v>
      </c>
      <c r="BK26">
        <f t="shared" si="37"/>
        <v>-0.82539405634475671</v>
      </c>
      <c r="BL26">
        <f t="shared" si="38"/>
        <v>0.4187966437207975</v>
      </c>
      <c r="BM26">
        <f t="shared" si="39"/>
        <v>-0.42263724946819281</v>
      </c>
      <c r="BN26">
        <f t="shared" si="40"/>
        <v>0.44391879836117559</v>
      </c>
      <c r="BO26">
        <f t="shared" si="41"/>
        <v>0.55608120163882435</v>
      </c>
      <c r="BP26">
        <v>210</v>
      </c>
      <c r="BQ26">
        <v>300</v>
      </c>
      <c r="BR26">
        <v>300</v>
      </c>
      <c r="BS26">
        <v>300</v>
      </c>
      <c r="BT26">
        <v>10165.200000000001</v>
      </c>
      <c r="BU26">
        <v>1131.3399999999999</v>
      </c>
      <c r="BV26">
        <v>-6.9400099999999999E-3</v>
      </c>
      <c r="BW26">
        <v>-7.14</v>
      </c>
      <c r="BX26" t="s">
        <v>403</v>
      </c>
      <c r="BY26" t="s">
        <v>403</v>
      </c>
      <c r="BZ26" t="s">
        <v>403</v>
      </c>
      <c r="CA26" t="s">
        <v>403</v>
      </c>
      <c r="CB26" t="s">
        <v>403</v>
      </c>
      <c r="CC26" t="s">
        <v>403</v>
      </c>
      <c r="CD26" t="s">
        <v>403</v>
      </c>
      <c r="CE26" t="s">
        <v>403</v>
      </c>
      <c r="CF26" t="s">
        <v>403</v>
      </c>
      <c r="CG26" t="s">
        <v>403</v>
      </c>
      <c r="CH26">
        <f t="shared" si="42"/>
        <v>1799.99</v>
      </c>
      <c r="CI26">
        <f t="shared" si="43"/>
        <v>1513.176293069507</v>
      </c>
      <c r="CJ26">
        <f t="shared" si="44"/>
        <v>0.84065816647287317</v>
      </c>
      <c r="CK26">
        <f t="shared" si="45"/>
        <v>0.1913163329457464</v>
      </c>
      <c r="CL26">
        <v>6</v>
      </c>
      <c r="CM26">
        <v>0.5</v>
      </c>
      <c r="CN26" t="s">
        <v>404</v>
      </c>
      <c r="CO26">
        <v>2</v>
      </c>
      <c r="CP26">
        <v>1657378215</v>
      </c>
      <c r="CQ26">
        <v>364.07799999999997</v>
      </c>
      <c r="CR26">
        <v>399.97</v>
      </c>
      <c r="CS26">
        <v>24.3292</v>
      </c>
      <c r="CT26">
        <v>15.9925</v>
      </c>
      <c r="CU26">
        <v>364.08600000000001</v>
      </c>
      <c r="CV26">
        <v>24.3231</v>
      </c>
      <c r="CW26">
        <v>500.06299999999999</v>
      </c>
      <c r="CX26">
        <v>99.400099999999995</v>
      </c>
      <c r="CY26">
        <v>9.9976999999999996E-2</v>
      </c>
      <c r="CZ26">
        <v>29.0303</v>
      </c>
      <c r="DA26">
        <v>27.903300000000002</v>
      </c>
      <c r="DB26">
        <v>999.9</v>
      </c>
      <c r="DC26">
        <v>0</v>
      </c>
      <c r="DD26">
        <v>0</v>
      </c>
      <c r="DE26">
        <v>9975.6200000000008</v>
      </c>
      <c r="DF26">
        <v>0</v>
      </c>
      <c r="DG26">
        <v>735.73199999999997</v>
      </c>
      <c r="DH26">
        <v>-35.891500000000001</v>
      </c>
      <c r="DI26">
        <v>373.15699999999998</v>
      </c>
      <c r="DJ26">
        <v>406.47</v>
      </c>
      <c r="DK26">
        <v>8.3366299999999995</v>
      </c>
      <c r="DL26">
        <v>399.97</v>
      </c>
      <c r="DM26">
        <v>15.9925</v>
      </c>
      <c r="DN26">
        <v>2.41832</v>
      </c>
      <c r="DO26">
        <v>1.5896600000000001</v>
      </c>
      <c r="DP26">
        <v>20.486999999999998</v>
      </c>
      <c r="DQ26">
        <v>13.8589</v>
      </c>
      <c r="DR26">
        <v>1799.99</v>
      </c>
      <c r="DS26">
        <v>0.97800299999999996</v>
      </c>
      <c r="DT26">
        <v>2.19974E-2</v>
      </c>
      <c r="DU26">
        <v>0</v>
      </c>
      <c r="DV26">
        <v>813.05200000000002</v>
      </c>
      <c r="DW26">
        <v>5.0005300000000004</v>
      </c>
      <c r="DX26">
        <v>15273</v>
      </c>
      <c r="DY26">
        <v>16035.2</v>
      </c>
      <c r="DZ26">
        <v>40</v>
      </c>
      <c r="EA26">
        <v>41.125</v>
      </c>
      <c r="EB26">
        <v>40.75</v>
      </c>
      <c r="EC26">
        <v>40.061999999999998</v>
      </c>
      <c r="ED26">
        <v>42</v>
      </c>
      <c r="EE26">
        <v>1755.51</v>
      </c>
      <c r="EF26">
        <v>39.49</v>
      </c>
      <c r="EG26">
        <v>0</v>
      </c>
      <c r="EH26">
        <v>152.20000004768369</v>
      </c>
      <c r="EI26">
        <v>0</v>
      </c>
      <c r="EJ26">
        <v>812.28656000000001</v>
      </c>
      <c r="EK26">
        <v>5.642076916622683</v>
      </c>
      <c r="EL26">
        <v>110.2538460528225</v>
      </c>
      <c r="EM26">
        <v>15262.487999999999</v>
      </c>
      <c r="EN26">
        <v>15</v>
      </c>
      <c r="EO26">
        <v>1657378141.5</v>
      </c>
      <c r="EP26" t="s">
        <v>454</v>
      </c>
      <c r="EQ26">
        <v>1657378134.5</v>
      </c>
      <c r="ER26">
        <v>1657378141.5</v>
      </c>
      <c r="ES26">
        <v>11</v>
      </c>
      <c r="ET26">
        <v>4.5999999999999999E-2</v>
      </c>
      <c r="EU26">
        <v>-1E-3</v>
      </c>
      <c r="EV26">
        <v>-0.03</v>
      </c>
      <c r="EW26">
        <v>-5.0000000000000001E-3</v>
      </c>
      <c r="EX26">
        <v>400</v>
      </c>
      <c r="EY26">
        <v>16</v>
      </c>
      <c r="EZ26">
        <v>0.05</v>
      </c>
      <c r="FA26">
        <v>0.01</v>
      </c>
      <c r="FB26">
        <v>-35.852800000000002</v>
      </c>
      <c r="FC26">
        <v>-0.43652404181191268</v>
      </c>
      <c r="FD26">
        <v>6.5110300410243918E-2</v>
      </c>
      <c r="FE26">
        <v>1</v>
      </c>
      <c r="FF26">
        <v>8.3417151219512196</v>
      </c>
      <c r="FG26">
        <v>-9.9345156794418646E-2</v>
      </c>
      <c r="FH26">
        <v>1.7638128063105048E-2</v>
      </c>
      <c r="FI26">
        <v>1</v>
      </c>
      <c r="FJ26">
        <v>2</v>
      </c>
      <c r="FK26">
        <v>2</v>
      </c>
      <c r="FL26" t="s">
        <v>406</v>
      </c>
      <c r="FM26">
        <v>3.1050800000000001</v>
      </c>
      <c r="FN26">
        <v>2.7381099999999998</v>
      </c>
      <c r="FO26">
        <v>8.3946800000000002E-2</v>
      </c>
      <c r="FP26">
        <v>9.03032E-2</v>
      </c>
      <c r="FQ26">
        <v>0.109971</v>
      </c>
      <c r="FR26">
        <v>8.1485500000000002E-2</v>
      </c>
      <c r="FS26">
        <v>22156.5</v>
      </c>
      <c r="FT26">
        <v>22785.1</v>
      </c>
      <c r="FU26">
        <v>24024.3</v>
      </c>
      <c r="FV26">
        <v>25334.7</v>
      </c>
      <c r="FW26">
        <v>30803.200000000001</v>
      </c>
      <c r="FX26">
        <v>32620.400000000001</v>
      </c>
      <c r="FY26">
        <v>38273.5</v>
      </c>
      <c r="FZ26">
        <v>39387.800000000003</v>
      </c>
      <c r="GA26">
        <v>2.2006800000000002</v>
      </c>
      <c r="GB26">
        <v>1.90615</v>
      </c>
      <c r="GC26">
        <v>9.5367400000000005E-2</v>
      </c>
      <c r="GD26">
        <v>0</v>
      </c>
      <c r="GE26">
        <v>26.344000000000001</v>
      </c>
      <c r="GF26">
        <v>999.9</v>
      </c>
      <c r="GG26">
        <v>68.3</v>
      </c>
      <c r="GH26">
        <v>31.1</v>
      </c>
      <c r="GI26">
        <v>31.1768</v>
      </c>
      <c r="GJ26">
        <v>61.61</v>
      </c>
      <c r="GK26">
        <v>26.262</v>
      </c>
      <c r="GL26">
        <v>1</v>
      </c>
      <c r="GM26">
        <v>9.7759100000000002E-2</v>
      </c>
      <c r="GN26">
        <v>-1.9671099999999999</v>
      </c>
      <c r="GO26">
        <v>20.3169</v>
      </c>
      <c r="GP26">
        <v>5.2578699999999996</v>
      </c>
      <c r="GQ26">
        <v>12.0099</v>
      </c>
      <c r="GR26">
        <v>4.9813499999999999</v>
      </c>
      <c r="GS26">
        <v>3.2930000000000001</v>
      </c>
      <c r="GT26">
        <v>9999</v>
      </c>
      <c r="GU26">
        <v>9999</v>
      </c>
      <c r="GV26">
        <v>9999</v>
      </c>
      <c r="GW26">
        <v>999.9</v>
      </c>
      <c r="GX26">
        <v>1.87598</v>
      </c>
      <c r="GY26">
        <v>1.87683</v>
      </c>
      <c r="GZ26">
        <v>1.88323</v>
      </c>
      <c r="HA26">
        <v>1.88628</v>
      </c>
      <c r="HB26">
        <v>1.87704</v>
      </c>
      <c r="HC26">
        <v>1.88371</v>
      </c>
      <c r="HD26">
        <v>1.88263</v>
      </c>
      <c r="HE26">
        <v>1.88601</v>
      </c>
      <c r="HF26">
        <v>5</v>
      </c>
      <c r="HG26">
        <v>0</v>
      </c>
      <c r="HH26">
        <v>0</v>
      </c>
      <c r="HI26">
        <v>0</v>
      </c>
      <c r="HJ26" t="s">
        <v>407</v>
      </c>
      <c r="HK26" t="s">
        <v>408</v>
      </c>
      <c r="HL26" t="s">
        <v>409</v>
      </c>
      <c r="HM26" t="s">
        <v>409</v>
      </c>
      <c r="HN26" t="s">
        <v>409</v>
      </c>
      <c r="HO26" t="s">
        <v>409</v>
      </c>
      <c r="HP26">
        <v>0</v>
      </c>
      <c r="HQ26">
        <v>100</v>
      </c>
      <c r="HR26">
        <v>100</v>
      </c>
      <c r="HS26">
        <v>-8.0000000000000002E-3</v>
      </c>
      <c r="HT26">
        <v>6.1000000000000004E-3</v>
      </c>
      <c r="HU26">
        <v>0.37737904556982121</v>
      </c>
      <c r="HV26">
        <v>-1.525366800250961E-3</v>
      </c>
      <c r="HW26">
        <v>1.461931187239696E-6</v>
      </c>
      <c r="HX26">
        <v>-4.9129200544651127E-10</v>
      </c>
      <c r="HY26">
        <v>-4.856866681744014E-2</v>
      </c>
      <c r="HZ26">
        <v>1.0304401366260089E-2</v>
      </c>
      <c r="IA26">
        <v>-7.4986175083245816E-4</v>
      </c>
      <c r="IB26">
        <v>1.7208249193675381E-5</v>
      </c>
      <c r="IC26">
        <v>3</v>
      </c>
      <c r="ID26">
        <v>2175</v>
      </c>
      <c r="IE26">
        <v>1</v>
      </c>
      <c r="IF26">
        <v>24</v>
      </c>
      <c r="IG26">
        <v>1.3</v>
      </c>
      <c r="IH26">
        <v>1.2</v>
      </c>
      <c r="II26">
        <v>0.99365199999999998</v>
      </c>
      <c r="IJ26">
        <v>2.6403799999999999</v>
      </c>
      <c r="IK26">
        <v>1.6015600000000001</v>
      </c>
      <c r="IL26">
        <v>2.35229</v>
      </c>
      <c r="IM26">
        <v>1.5502899999999999</v>
      </c>
      <c r="IN26">
        <v>2.3559600000000001</v>
      </c>
      <c r="IO26">
        <v>36.128500000000003</v>
      </c>
      <c r="IP26">
        <v>23.982399999999998</v>
      </c>
      <c r="IQ26">
        <v>18</v>
      </c>
      <c r="IR26">
        <v>588.92600000000004</v>
      </c>
      <c r="IS26">
        <v>444.15300000000002</v>
      </c>
      <c r="IT26">
        <v>29.567699999999999</v>
      </c>
      <c r="IU26">
        <v>28.482700000000001</v>
      </c>
      <c r="IV26">
        <v>30.0001</v>
      </c>
      <c r="IW26">
        <v>28.354900000000001</v>
      </c>
      <c r="IX26">
        <v>28.331700000000001</v>
      </c>
      <c r="IY26">
        <v>19.864699999999999</v>
      </c>
      <c r="IZ26">
        <v>56.585299999999997</v>
      </c>
      <c r="JA26">
        <v>0</v>
      </c>
      <c r="JB26">
        <v>29.591699999999999</v>
      </c>
      <c r="JC26">
        <v>400</v>
      </c>
      <c r="JD26">
        <v>16.063400000000001</v>
      </c>
      <c r="JE26">
        <v>99.849400000000003</v>
      </c>
      <c r="JF26">
        <v>99.716399999999993</v>
      </c>
    </row>
    <row r="27" spans="1:266" x14ac:dyDescent="0.25">
      <c r="A27">
        <v>11</v>
      </c>
      <c r="B27">
        <v>1657378372.0999999</v>
      </c>
      <c r="C27">
        <v>1307.599999904633</v>
      </c>
      <c r="D27" t="s">
        <v>455</v>
      </c>
      <c r="E27" t="s">
        <v>456</v>
      </c>
      <c r="F27" t="s">
        <v>396</v>
      </c>
      <c r="G27" t="s">
        <v>397</v>
      </c>
      <c r="H27" t="s">
        <v>398</v>
      </c>
      <c r="I27" t="s">
        <v>31</v>
      </c>
      <c r="J27" t="s">
        <v>399</v>
      </c>
      <c r="K27">
        <v>1657378372.0999999</v>
      </c>
      <c r="L27">
        <f t="shared" si="0"/>
        <v>7.0631934313230118E-3</v>
      </c>
      <c r="M27">
        <f t="shared" si="1"/>
        <v>7.063193431323012</v>
      </c>
      <c r="N27">
        <f t="shared" si="2"/>
        <v>34.015560291278213</v>
      </c>
      <c r="O27">
        <f t="shared" si="3"/>
        <v>455.30399999999997</v>
      </c>
      <c r="P27">
        <f t="shared" si="4"/>
        <v>341.56775047021085</v>
      </c>
      <c r="Q27">
        <f t="shared" si="5"/>
        <v>33.984230150934877</v>
      </c>
      <c r="R27">
        <f t="shared" si="6"/>
        <v>45.300400589167197</v>
      </c>
      <c r="S27">
        <f t="shared" si="7"/>
        <v>0.56552354610182443</v>
      </c>
      <c r="T27">
        <f t="shared" si="8"/>
        <v>2.9193524167333664</v>
      </c>
      <c r="U27">
        <f t="shared" si="9"/>
        <v>0.51096912934186123</v>
      </c>
      <c r="V27">
        <f t="shared" si="10"/>
        <v>0.32381751728498842</v>
      </c>
      <c r="W27">
        <f t="shared" si="11"/>
        <v>344.34091246678111</v>
      </c>
      <c r="X27">
        <f t="shared" si="12"/>
        <v>29.412977804601582</v>
      </c>
      <c r="Y27">
        <f t="shared" si="13"/>
        <v>27.970600000000001</v>
      </c>
      <c r="Z27">
        <f t="shared" si="14"/>
        <v>3.7883404923101573</v>
      </c>
      <c r="AA27">
        <f t="shared" si="15"/>
        <v>60.303728322567395</v>
      </c>
      <c r="AB27">
        <f t="shared" si="16"/>
        <v>2.4561695243275197</v>
      </c>
      <c r="AC27">
        <f t="shared" si="17"/>
        <v>4.0729977940822444</v>
      </c>
      <c r="AD27">
        <f t="shared" si="18"/>
        <v>1.3321709679826377</v>
      </c>
      <c r="AE27">
        <f t="shared" si="19"/>
        <v>-311.48683032134483</v>
      </c>
      <c r="AF27">
        <f t="shared" si="20"/>
        <v>196.46759954692706</v>
      </c>
      <c r="AG27">
        <f t="shared" si="21"/>
        <v>14.756685229923018</v>
      </c>
      <c r="AH27">
        <f t="shared" si="22"/>
        <v>244.07836692228634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52183.896840665846</v>
      </c>
      <c r="AN27" t="s">
        <v>400</v>
      </c>
      <c r="AO27">
        <v>12165.1</v>
      </c>
      <c r="AP27">
        <v>210.61769230769229</v>
      </c>
      <c r="AQ27">
        <v>938.28899999999999</v>
      </c>
      <c r="AR27">
        <f t="shared" si="26"/>
        <v>0.77553004212167864</v>
      </c>
      <c r="AS27">
        <v>-0.38717931741538342</v>
      </c>
      <c r="AT27" t="s">
        <v>457</v>
      </c>
      <c r="AU27">
        <v>10167.799999999999</v>
      </c>
      <c r="AV27">
        <v>867.645076923077</v>
      </c>
      <c r="AW27">
        <v>1390.51</v>
      </c>
      <c r="AX27">
        <f t="shared" si="27"/>
        <v>0.37602384957815693</v>
      </c>
      <c r="AY27">
        <v>0.5</v>
      </c>
      <c r="AZ27">
        <f t="shared" si="28"/>
        <v>1513.0587062333905</v>
      </c>
      <c r="BA27">
        <f t="shared" si="29"/>
        <v>34.015560291278213</v>
      </c>
      <c r="BB27">
        <f t="shared" si="30"/>
        <v>284.47307967781256</v>
      </c>
      <c r="BC27">
        <f t="shared" si="31"/>
        <v>2.2737214006940815E-2</v>
      </c>
      <c r="BD27">
        <f t="shared" si="32"/>
        <v>-0.32521952377185348</v>
      </c>
      <c r="BE27">
        <f t="shared" si="33"/>
        <v>227.20404490238502</v>
      </c>
      <c r="BF27" t="s">
        <v>458</v>
      </c>
      <c r="BG27">
        <v>584.07000000000005</v>
      </c>
      <c r="BH27">
        <f t="shared" si="34"/>
        <v>584.07000000000005</v>
      </c>
      <c r="BI27">
        <f t="shared" si="35"/>
        <v>0.579959870838757</v>
      </c>
      <c r="BJ27">
        <f t="shared" si="36"/>
        <v>0.64836184102589534</v>
      </c>
      <c r="BK27">
        <f t="shared" si="37"/>
        <v>-1.2766706472549469</v>
      </c>
      <c r="BL27">
        <f t="shared" si="38"/>
        <v>0.44314631061504955</v>
      </c>
      <c r="BM27">
        <f t="shared" si="39"/>
        <v>-0.62146328324274058</v>
      </c>
      <c r="BN27">
        <f t="shared" si="40"/>
        <v>0.4364557704066454</v>
      </c>
      <c r="BO27">
        <f t="shared" si="41"/>
        <v>0.5635442295933546</v>
      </c>
      <c r="BP27">
        <v>212</v>
      </c>
      <c r="BQ27">
        <v>300</v>
      </c>
      <c r="BR27">
        <v>300</v>
      </c>
      <c r="BS27">
        <v>300</v>
      </c>
      <c r="BT27">
        <v>10167.799999999999</v>
      </c>
      <c r="BU27">
        <v>1260.06</v>
      </c>
      <c r="BV27">
        <v>-6.9423999999999996E-3</v>
      </c>
      <c r="BW27">
        <v>-7.83</v>
      </c>
      <c r="BX27" t="s">
        <v>403</v>
      </c>
      <c r="BY27" t="s">
        <v>403</v>
      </c>
      <c r="BZ27" t="s">
        <v>403</v>
      </c>
      <c r="CA27" t="s">
        <v>403</v>
      </c>
      <c r="CB27" t="s">
        <v>403</v>
      </c>
      <c r="CC27" t="s">
        <v>403</v>
      </c>
      <c r="CD27" t="s">
        <v>403</v>
      </c>
      <c r="CE27" t="s">
        <v>403</v>
      </c>
      <c r="CF27" t="s">
        <v>403</v>
      </c>
      <c r="CG27" t="s">
        <v>403</v>
      </c>
      <c r="CH27">
        <f t="shared" si="42"/>
        <v>1799.85</v>
      </c>
      <c r="CI27">
        <f t="shared" si="43"/>
        <v>1513.0587062333905</v>
      </c>
      <c r="CJ27">
        <f t="shared" si="44"/>
        <v>0.84065822498174325</v>
      </c>
      <c r="CK27">
        <f t="shared" si="45"/>
        <v>0.19131644996348648</v>
      </c>
      <c r="CL27">
        <v>6</v>
      </c>
      <c r="CM27">
        <v>0.5</v>
      </c>
      <c r="CN27" t="s">
        <v>404</v>
      </c>
      <c r="CO27">
        <v>2</v>
      </c>
      <c r="CP27">
        <v>1657378372.0999999</v>
      </c>
      <c r="CQ27">
        <v>455.30399999999997</v>
      </c>
      <c r="CR27">
        <v>499.97800000000001</v>
      </c>
      <c r="CS27">
        <v>24.686399999999999</v>
      </c>
      <c r="CT27">
        <v>16.420500000000001</v>
      </c>
      <c r="CU27">
        <v>455.29300000000001</v>
      </c>
      <c r="CV27">
        <v>24.676100000000002</v>
      </c>
      <c r="CW27">
        <v>500.04199999999997</v>
      </c>
      <c r="CX27">
        <v>99.394999999999996</v>
      </c>
      <c r="CY27">
        <v>9.9844299999999997E-2</v>
      </c>
      <c r="CZ27">
        <v>29.218900000000001</v>
      </c>
      <c r="DA27">
        <v>27.970600000000001</v>
      </c>
      <c r="DB27">
        <v>999.9</v>
      </c>
      <c r="DC27">
        <v>0</v>
      </c>
      <c r="DD27">
        <v>0</v>
      </c>
      <c r="DE27">
        <v>10002.5</v>
      </c>
      <c r="DF27">
        <v>0</v>
      </c>
      <c r="DG27">
        <v>607.14300000000003</v>
      </c>
      <c r="DH27">
        <v>-44.673900000000003</v>
      </c>
      <c r="DI27">
        <v>466.82900000000001</v>
      </c>
      <c r="DJ27">
        <v>508.32499999999999</v>
      </c>
      <c r="DK27">
        <v>8.2659199999999995</v>
      </c>
      <c r="DL27">
        <v>499.97800000000001</v>
      </c>
      <c r="DM27">
        <v>16.420500000000001</v>
      </c>
      <c r="DN27">
        <v>2.4537100000000001</v>
      </c>
      <c r="DO27">
        <v>1.63212</v>
      </c>
      <c r="DP27">
        <v>20.7227</v>
      </c>
      <c r="DQ27">
        <v>14.2654</v>
      </c>
      <c r="DR27">
        <v>1799.85</v>
      </c>
      <c r="DS27">
        <v>0.97799499999999995</v>
      </c>
      <c r="DT27">
        <v>2.2004599999999999E-2</v>
      </c>
      <c r="DU27">
        <v>0</v>
      </c>
      <c r="DV27">
        <v>867.96199999999999</v>
      </c>
      <c r="DW27">
        <v>5.0005300000000004</v>
      </c>
      <c r="DX27">
        <v>16265.8</v>
      </c>
      <c r="DY27">
        <v>16033.9</v>
      </c>
      <c r="DZ27">
        <v>39.625</v>
      </c>
      <c r="EA27">
        <v>40.686999999999998</v>
      </c>
      <c r="EB27">
        <v>40.436999999999998</v>
      </c>
      <c r="EC27">
        <v>39.375</v>
      </c>
      <c r="ED27">
        <v>41.625</v>
      </c>
      <c r="EE27">
        <v>1755.35</v>
      </c>
      <c r="EF27">
        <v>39.49</v>
      </c>
      <c r="EG27">
        <v>0</v>
      </c>
      <c r="EH27">
        <v>156.39999985694891</v>
      </c>
      <c r="EI27">
        <v>0</v>
      </c>
      <c r="EJ27">
        <v>867.645076923077</v>
      </c>
      <c r="EK27">
        <v>3.583726511737106</v>
      </c>
      <c r="EL27">
        <v>34.731623974742767</v>
      </c>
      <c r="EM27">
        <v>16262.27307692308</v>
      </c>
      <c r="EN27">
        <v>15</v>
      </c>
      <c r="EO27">
        <v>1657378311.0999999</v>
      </c>
      <c r="EP27" t="s">
        <v>459</v>
      </c>
      <c r="EQ27">
        <v>1657378299</v>
      </c>
      <c r="ER27">
        <v>1657378311.0999999</v>
      </c>
      <c r="ES27">
        <v>12</v>
      </c>
      <c r="ET27">
        <v>7.1999999999999995E-2</v>
      </c>
      <c r="EU27">
        <v>3.0000000000000001E-3</v>
      </c>
      <c r="EV27">
        <v>-8.9999999999999993E-3</v>
      </c>
      <c r="EW27">
        <v>-3.0000000000000001E-3</v>
      </c>
      <c r="EX27">
        <v>500</v>
      </c>
      <c r="EY27">
        <v>16</v>
      </c>
      <c r="EZ27">
        <v>7.0000000000000007E-2</v>
      </c>
      <c r="FA27">
        <v>0.01</v>
      </c>
      <c r="FB27">
        <v>-44.663622500000002</v>
      </c>
      <c r="FC27">
        <v>-1.0850656660406259E-2</v>
      </c>
      <c r="FD27">
        <v>5.2176567956794213E-2</v>
      </c>
      <c r="FE27">
        <v>1</v>
      </c>
      <c r="FF27">
        <v>8.2608999999999995</v>
      </c>
      <c r="FG27">
        <v>-1.697696060038164E-2</v>
      </c>
      <c r="FH27">
        <v>1.7226450882291369E-2</v>
      </c>
      <c r="FI27">
        <v>1</v>
      </c>
      <c r="FJ27">
        <v>2</v>
      </c>
      <c r="FK27">
        <v>2</v>
      </c>
      <c r="FL27" t="s">
        <v>406</v>
      </c>
      <c r="FM27">
        <v>3.1045099999999999</v>
      </c>
      <c r="FN27">
        <v>2.7382</v>
      </c>
      <c r="FO27">
        <v>9.9557300000000001E-2</v>
      </c>
      <c r="FP27">
        <v>0.10663599999999999</v>
      </c>
      <c r="FQ27">
        <v>0.11111699999999999</v>
      </c>
      <c r="FR27">
        <v>8.3106600000000003E-2</v>
      </c>
      <c r="FS27">
        <v>21788.400000000001</v>
      </c>
      <c r="FT27">
        <v>22386.799999999999</v>
      </c>
      <c r="FU27">
        <v>24034.1</v>
      </c>
      <c r="FV27">
        <v>25346.1</v>
      </c>
      <c r="FW27">
        <v>30775.7</v>
      </c>
      <c r="FX27">
        <v>32578</v>
      </c>
      <c r="FY27">
        <v>38288.5</v>
      </c>
      <c r="FZ27">
        <v>39406</v>
      </c>
      <c r="GA27">
        <v>2.2016300000000002</v>
      </c>
      <c r="GB27">
        <v>1.9114500000000001</v>
      </c>
      <c r="GC27">
        <v>0.115491</v>
      </c>
      <c r="GD27">
        <v>0</v>
      </c>
      <c r="GE27">
        <v>26.081900000000001</v>
      </c>
      <c r="GF27">
        <v>999.9</v>
      </c>
      <c r="GG27">
        <v>66.900000000000006</v>
      </c>
      <c r="GH27">
        <v>31.1</v>
      </c>
      <c r="GI27">
        <v>30.537800000000001</v>
      </c>
      <c r="GJ27">
        <v>61.027299999999997</v>
      </c>
      <c r="GK27">
        <v>26.5946</v>
      </c>
      <c r="GL27">
        <v>1</v>
      </c>
      <c r="GM27">
        <v>8.2721000000000003E-2</v>
      </c>
      <c r="GN27">
        <v>-1.3189500000000001</v>
      </c>
      <c r="GO27">
        <v>20.324200000000001</v>
      </c>
      <c r="GP27">
        <v>5.2583200000000003</v>
      </c>
      <c r="GQ27">
        <v>12.0101</v>
      </c>
      <c r="GR27">
        <v>4.9814999999999996</v>
      </c>
      <c r="GS27">
        <v>3.2930000000000001</v>
      </c>
      <c r="GT27">
        <v>9999</v>
      </c>
      <c r="GU27">
        <v>9999</v>
      </c>
      <c r="GV27">
        <v>9999</v>
      </c>
      <c r="GW27">
        <v>999.9</v>
      </c>
      <c r="GX27">
        <v>1.87595</v>
      </c>
      <c r="GY27">
        <v>1.87683</v>
      </c>
      <c r="GZ27">
        <v>1.8831800000000001</v>
      </c>
      <c r="HA27">
        <v>1.88625</v>
      </c>
      <c r="HB27">
        <v>1.8770199999999999</v>
      </c>
      <c r="HC27">
        <v>1.8836999999999999</v>
      </c>
      <c r="HD27">
        <v>1.88263</v>
      </c>
      <c r="HE27">
        <v>1.88602</v>
      </c>
      <c r="HF27">
        <v>5</v>
      </c>
      <c r="HG27">
        <v>0</v>
      </c>
      <c r="HH27">
        <v>0</v>
      </c>
      <c r="HI27">
        <v>0</v>
      </c>
      <c r="HJ27" t="s">
        <v>407</v>
      </c>
      <c r="HK27" t="s">
        <v>408</v>
      </c>
      <c r="HL27" t="s">
        <v>409</v>
      </c>
      <c r="HM27" t="s">
        <v>409</v>
      </c>
      <c r="HN27" t="s">
        <v>409</v>
      </c>
      <c r="HO27" t="s">
        <v>409</v>
      </c>
      <c r="HP27">
        <v>0</v>
      </c>
      <c r="HQ27">
        <v>100</v>
      </c>
      <c r="HR27">
        <v>100</v>
      </c>
      <c r="HS27">
        <v>1.0999999999999999E-2</v>
      </c>
      <c r="HT27">
        <v>1.03E-2</v>
      </c>
      <c r="HU27">
        <v>0.44923154238575469</v>
      </c>
      <c r="HV27">
        <v>-1.525366800250961E-3</v>
      </c>
      <c r="HW27">
        <v>1.461931187239696E-6</v>
      </c>
      <c r="HX27">
        <v>-4.9129200544651127E-10</v>
      </c>
      <c r="HY27">
        <v>-4.5939575883267761E-2</v>
      </c>
      <c r="HZ27">
        <v>1.0304401366260089E-2</v>
      </c>
      <c r="IA27">
        <v>-7.4986175083245816E-4</v>
      </c>
      <c r="IB27">
        <v>1.7208249193675381E-5</v>
      </c>
      <c r="IC27">
        <v>3</v>
      </c>
      <c r="ID27">
        <v>2175</v>
      </c>
      <c r="IE27">
        <v>1</v>
      </c>
      <c r="IF27">
        <v>24</v>
      </c>
      <c r="IG27">
        <v>1.2</v>
      </c>
      <c r="IH27">
        <v>1</v>
      </c>
      <c r="II27">
        <v>1.18896</v>
      </c>
      <c r="IJ27">
        <v>2.63428</v>
      </c>
      <c r="IK27">
        <v>1.6015600000000001</v>
      </c>
      <c r="IL27">
        <v>2.35229</v>
      </c>
      <c r="IM27">
        <v>1.5502899999999999</v>
      </c>
      <c r="IN27">
        <v>2.3596200000000001</v>
      </c>
      <c r="IO27">
        <v>35.964500000000001</v>
      </c>
      <c r="IP27">
        <v>23.991199999999999</v>
      </c>
      <c r="IQ27">
        <v>18</v>
      </c>
      <c r="IR27">
        <v>588.26800000000003</v>
      </c>
      <c r="IS27">
        <v>446.61700000000002</v>
      </c>
      <c r="IT27">
        <v>29.603200000000001</v>
      </c>
      <c r="IU27">
        <v>28.295999999999999</v>
      </c>
      <c r="IV27">
        <v>29.999500000000001</v>
      </c>
      <c r="IW27">
        <v>28.2211</v>
      </c>
      <c r="IX27">
        <v>28.198499999999999</v>
      </c>
      <c r="IY27">
        <v>23.792100000000001</v>
      </c>
      <c r="IZ27">
        <v>54.264200000000002</v>
      </c>
      <c r="JA27">
        <v>0</v>
      </c>
      <c r="JB27">
        <v>29.597300000000001</v>
      </c>
      <c r="JC27">
        <v>500</v>
      </c>
      <c r="JD27">
        <v>16.383400000000002</v>
      </c>
      <c r="JE27">
        <v>99.888999999999996</v>
      </c>
      <c r="JF27">
        <v>99.761899999999997</v>
      </c>
    </row>
    <row r="28" spans="1:266" x14ac:dyDescent="0.25">
      <c r="A28">
        <v>12</v>
      </c>
      <c r="B28">
        <v>1657378508.0999999</v>
      </c>
      <c r="C28">
        <v>1443.599999904633</v>
      </c>
      <c r="D28" t="s">
        <v>460</v>
      </c>
      <c r="E28" t="s">
        <v>461</v>
      </c>
      <c r="F28" t="s">
        <v>396</v>
      </c>
      <c r="G28" t="s">
        <v>397</v>
      </c>
      <c r="H28" t="s">
        <v>398</v>
      </c>
      <c r="I28" t="s">
        <v>31</v>
      </c>
      <c r="J28" t="s">
        <v>399</v>
      </c>
      <c r="K28">
        <v>1657378508.0999999</v>
      </c>
      <c r="L28">
        <f t="shared" si="0"/>
        <v>7.1291119367586017E-3</v>
      </c>
      <c r="M28">
        <f t="shared" si="1"/>
        <v>7.1291119367586013</v>
      </c>
      <c r="N28">
        <f t="shared" si="2"/>
        <v>39.281725165380827</v>
      </c>
      <c r="O28">
        <f t="shared" si="3"/>
        <v>548.19899999999996</v>
      </c>
      <c r="P28">
        <f t="shared" si="4"/>
        <v>416.15184198934844</v>
      </c>
      <c r="Q28">
        <f t="shared" si="5"/>
        <v>41.404910746523363</v>
      </c>
      <c r="R28">
        <f t="shared" si="6"/>
        <v>54.54290568036059</v>
      </c>
      <c r="S28">
        <f t="shared" si="7"/>
        <v>0.56488144966501319</v>
      </c>
      <c r="T28">
        <f t="shared" si="8"/>
        <v>2.9230800823337666</v>
      </c>
      <c r="U28">
        <f t="shared" si="9"/>
        <v>0.51050674958636932</v>
      </c>
      <c r="V28">
        <f t="shared" si="10"/>
        <v>0.32351478334247552</v>
      </c>
      <c r="W28">
        <f t="shared" si="11"/>
        <v>344.36939930234354</v>
      </c>
      <c r="X28">
        <f t="shared" si="12"/>
        <v>29.459955748323431</v>
      </c>
      <c r="Y28">
        <f t="shared" si="13"/>
        <v>28.066800000000001</v>
      </c>
      <c r="Z28">
        <f t="shared" si="14"/>
        <v>3.809642712363134</v>
      </c>
      <c r="AA28">
        <f t="shared" si="15"/>
        <v>60.272722771819417</v>
      </c>
      <c r="AB28">
        <f t="shared" si="16"/>
        <v>2.46402652382876</v>
      </c>
      <c r="AC28">
        <f t="shared" si="17"/>
        <v>4.0881287761913061</v>
      </c>
      <c r="AD28">
        <f t="shared" si="18"/>
        <v>1.345616188534374</v>
      </c>
      <c r="AE28">
        <f t="shared" si="19"/>
        <v>-314.39383641105434</v>
      </c>
      <c r="AF28">
        <f t="shared" si="20"/>
        <v>191.67561430093377</v>
      </c>
      <c r="AG28">
        <f t="shared" si="21"/>
        <v>14.389870021020652</v>
      </c>
      <c r="AH28">
        <f t="shared" si="22"/>
        <v>236.04104721324364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52279.38597510149</v>
      </c>
      <c r="AN28" t="s">
        <v>400</v>
      </c>
      <c r="AO28">
        <v>12165.1</v>
      </c>
      <c r="AP28">
        <v>210.61769230769229</v>
      </c>
      <c r="AQ28">
        <v>938.28899999999999</v>
      </c>
      <c r="AR28">
        <f t="shared" si="26"/>
        <v>0.77553004212167864</v>
      </c>
      <c r="AS28">
        <v>-0.38717931741538342</v>
      </c>
      <c r="AT28" t="s">
        <v>462</v>
      </c>
      <c r="AU28">
        <v>10168.299999999999</v>
      </c>
      <c r="AV28">
        <v>909.00559999999996</v>
      </c>
      <c r="AW28">
        <v>1487.66</v>
      </c>
      <c r="AX28">
        <f t="shared" si="27"/>
        <v>0.38896952260597184</v>
      </c>
      <c r="AY28">
        <v>0.5</v>
      </c>
      <c r="AZ28">
        <f t="shared" si="28"/>
        <v>1513.1846996511717</v>
      </c>
      <c r="BA28">
        <f t="shared" si="29"/>
        <v>39.281725165380827</v>
      </c>
      <c r="BB28">
        <f t="shared" si="30"/>
        <v>294.29136511898855</v>
      </c>
      <c r="BC28">
        <f t="shared" si="31"/>
        <v>2.621550726222709E-2</v>
      </c>
      <c r="BD28">
        <f t="shared" si="32"/>
        <v>-0.36928532057056052</v>
      </c>
      <c r="BE28">
        <f t="shared" si="33"/>
        <v>229.6545528820327</v>
      </c>
      <c r="BF28" t="s">
        <v>463</v>
      </c>
      <c r="BG28">
        <v>598.97</v>
      </c>
      <c r="BH28">
        <f t="shared" si="34"/>
        <v>598.97</v>
      </c>
      <c r="BI28">
        <f t="shared" si="35"/>
        <v>0.59737440006453091</v>
      </c>
      <c r="BJ28">
        <f t="shared" si="36"/>
        <v>0.65113189076055777</v>
      </c>
      <c r="BK28">
        <f t="shared" si="37"/>
        <v>-1.6190399005066034</v>
      </c>
      <c r="BL28">
        <f t="shared" si="38"/>
        <v>0.45312077486740704</v>
      </c>
      <c r="BM28">
        <f t="shared" si="39"/>
        <v>-0.75497136439561119</v>
      </c>
      <c r="BN28">
        <f t="shared" si="40"/>
        <v>0.42904957748208739</v>
      </c>
      <c r="BO28">
        <f t="shared" si="41"/>
        <v>0.57095042251791261</v>
      </c>
      <c r="BP28">
        <v>214</v>
      </c>
      <c r="BQ28">
        <v>300</v>
      </c>
      <c r="BR28">
        <v>300</v>
      </c>
      <c r="BS28">
        <v>300</v>
      </c>
      <c r="BT28">
        <v>10168.299999999999</v>
      </c>
      <c r="BU28">
        <v>1356.51</v>
      </c>
      <c r="BV28">
        <v>-6.94278E-3</v>
      </c>
      <c r="BW28">
        <v>-3.27</v>
      </c>
      <c r="BX28" t="s">
        <v>403</v>
      </c>
      <c r="BY28" t="s">
        <v>403</v>
      </c>
      <c r="BZ28" t="s">
        <v>403</v>
      </c>
      <c r="CA28" t="s">
        <v>403</v>
      </c>
      <c r="CB28" t="s">
        <v>403</v>
      </c>
      <c r="CC28" t="s">
        <v>403</v>
      </c>
      <c r="CD28" t="s">
        <v>403</v>
      </c>
      <c r="CE28" t="s">
        <v>403</v>
      </c>
      <c r="CF28" t="s">
        <v>403</v>
      </c>
      <c r="CG28" t="s">
        <v>403</v>
      </c>
      <c r="CH28">
        <f t="shared" si="42"/>
        <v>1800</v>
      </c>
      <c r="CI28">
        <f t="shared" si="43"/>
        <v>1513.1846996511717</v>
      </c>
      <c r="CJ28">
        <f t="shared" si="44"/>
        <v>0.84065816647287317</v>
      </c>
      <c r="CK28">
        <f t="shared" si="45"/>
        <v>0.1913163329457464</v>
      </c>
      <c r="CL28">
        <v>6</v>
      </c>
      <c r="CM28">
        <v>0.5</v>
      </c>
      <c r="CN28" t="s">
        <v>404</v>
      </c>
      <c r="CO28">
        <v>2</v>
      </c>
      <c r="CP28">
        <v>1657378508.0999999</v>
      </c>
      <c r="CQ28">
        <v>548.19899999999996</v>
      </c>
      <c r="CR28">
        <v>600.01900000000001</v>
      </c>
      <c r="CS28">
        <v>24.7654</v>
      </c>
      <c r="CT28">
        <v>16.4236</v>
      </c>
      <c r="CU28">
        <v>548.21900000000005</v>
      </c>
      <c r="CV28">
        <v>24.757300000000001</v>
      </c>
      <c r="CW28">
        <v>500.07600000000002</v>
      </c>
      <c r="CX28">
        <v>99.395099999999999</v>
      </c>
      <c r="CY28">
        <v>9.9619399999999997E-2</v>
      </c>
      <c r="CZ28">
        <v>29.283100000000001</v>
      </c>
      <c r="DA28">
        <v>28.066800000000001</v>
      </c>
      <c r="DB28">
        <v>999.9</v>
      </c>
      <c r="DC28">
        <v>0</v>
      </c>
      <c r="DD28">
        <v>0</v>
      </c>
      <c r="DE28">
        <v>10023.799999999999</v>
      </c>
      <c r="DF28">
        <v>0</v>
      </c>
      <c r="DG28">
        <v>844.57899999999995</v>
      </c>
      <c r="DH28">
        <v>-51.819699999999997</v>
      </c>
      <c r="DI28">
        <v>562.12</v>
      </c>
      <c r="DJ28">
        <v>610.03800000000001</v>
      </c>
      <c r="DK28">
        <v>8.3417999999999992</v>
      </c>
      <c r="DL28">
        <v>600.01900000000001</v>
      </c>
      <c r="DM28">
        <v>16.4236</v>
      </c>
      <c r="DN28">
        <v>2.4615499999999999</v>
      </c>
      <c r="DO28">
        <v>1.63242</v>
      </c>
      <c r="DP28">
        <v>20.7745</v>
      </c>
      <c r="DQ28">
        <v>14.2683</v>
      </c>
      <c r="DR28">
        <v>1800</v>
      </c>
      <c r="DS28">
        <v>0.97799899999999995</v>
      </c>
      <c r="DT28">
        <v>2.2001E-2</v>
      </c>
      <c r="DU28">
        <v>0</v>
      </c>
      <c r="DV28">
        <v>909.85400000000004</v>
      </c>
      <c r="DW28">
        <v>5.0005300000000004</v>
      </c>
      <c r="DX28">
        <v>17063.599999999999</v>
      </c>
      <c r="DY28">
        <v>16035.3</v>
      </c>
      <c r="DZ28">
        <v>39.625</v>
      </c>
      <c r="EA28">
        <v>40.561999999999998</v>
      </c>
      <c r="EB28">
        <v>40.311999999999998</v>
      </c>
      <c r="EC28">
        <v>39.686999999999998</v>
      </c>
      <c r="ED28">
        <v>41.561999999999998</v>
      </c>
      <c r="EE28">
        <v>1755.51</v>
      </c>
      <c r="EF28">
        <v>39.49</v>
      </c>
      <c r="EG28">
        <v>0</v>
      </c>
      <c r="EH28">
        <v>135.5</v>
      </c>
      <c r="EI28">
        <v>0</v>
      </c>
      <c r="EJ28">
        <v>909.00559999999996</v>
      </c>
      <c r="EK28">
        <v>7.5045384689632746</v>
      </c>
      <c r="EL28">
        <v>51.24615386644188</v>
      </c>
      <c r="EM28">
        <v>17053.527999999998</v>
      </c>
      <c r="EN28">
        <v>15</v>
      </c>
      <c r="EO28">
        <v>1657378451.0999999</v>
      </c>
      <c r="EP28" t="s">
        <v>464</v>
      </c>
      <c r="EQ28">
        <v>1657378447.0999999</v>
      </c>
      <c r="ER28">
        <v>1657378451.0999999</v>
      </c>
      <c r="ES28">
        <v>13</v>
      </c>
      <c r="ET28">
        <v>8.0000000000000002E-3</v>
      </c>
      <c r="EU28">
        <v>-3.0000000000000001E-3</v>
      </c>
      <c r="EV28">
        <v>-3.6999999999999998E-2</v>
      </c>
      <c r="EW28">
        <v>-5.0000000000000001E-3</v>
      </c>
      <c r="EX28">
        <v>600</v>
      </c>
      <c r="EY28">
        <v>16</v>
      </c>
      <c r="EZ28">
        <v>7.0000000000000007E-2</v>
      </c>
      <c r="FA28">
        <v>0.01</v>
      </c>
      <c r="FB28">
        <v>-51.748582499999998</v>
      </c>
      <c r="FC28">
        <v>-0.40557636022511168</v>
      </c>
      <c r="FD28">
        <v>7.0897898020675337E-2</v>
      </c>
      <c r="FE28">
        <v>1</v>
      </c>
      <c r="FF28">
        <v>8.3517127500000008</v>
      </c>
      <c r="FG28">
        <v>-9.205969981238489E-2</v>
      </c>
      <c r="FH28">
        <v>9.1198012553727857E-3</v>
      </c>
      <c r="FI28">
        <v>1</v>
      </c>
      <c r="FJ28">
        <v>2</v>
      </c>
      <c r="FK28">
        <v>2</v>
      </c>
      <c r="FL28" t="s">
        <v>406</v>
      </c>
      <c r="FM28">
        <v>3.1041400000000001</v>
      </c>
      <c r="FN28">
        <v>2.7381600000000001</v>
      </c>
      <c r="FO28">
        <v>0.114008</v>
      </c>
      <c r="FP28">
        <v>0.12145</v>
      </c>
      <c r="FQ28">
        <v>0.111413</v>
      </c>
      <c r="FR28">
        <v>8.3148299999999994E-2</v>
      </c>
      <c r="FS28">
        <v>21448.3</v>
      </c>
      <c r="FT28">
        <v>22026.7</v>
      </c>
      <c r="FU28">
        <v>24044.3</v>
      </c>
      <c r="FV28">
        <v>25358.1</v>
      </c>
      <c r="FW28">
        <v>30778.5</v>
      </c>
      <c r="FX28">
        <v>32590.7</v>
      </c>
      <c r="FY28">
        <v>38304.6</v>
      </c>
      <c r="FZ28">
        <v>39422.9</v>
      </c>
      <c r="GA28">
        <v>2.2036500000000001</v>
      </c>
      <c r="GB28">
        <v>1.9157200000000001</v>
      </c>
      <c r="GC28">
        <v>0.12049799999999999</v>
      </c>
      <c r="GD28">
        <v>0</v>
      </c>
      <c r="GE28">
        <v>26.096499999999999</v>
      </c>
      <c r="GF28">
        <v>999.9</v>
      </c>
      <c r="GG28">
        <v>66</v>
      </c>
      <c r="GH28">
        <v>31.1</v>
      </c>
      <c r="GI28">
        <v>30.127300000000002</v>
      </c>
      <c r="GJ28">
        <v>61.107300000000002</v>
      </c>
      <c r="GK28">
        <v>26.117799999999999</v>
      </c>
      <c r="GL28">
        <v>1</v>
      </c>
      <c r="GM28">
        <v>6.7017300000000002E-2</v>
      </c>
      <c r="GN28">
        <v>-1.0783700000000001</v>
      </c>
      <c r="GO28">
        <v>20.3261</v>
      </c>
      <c r="GP28">
        <v>5.2535299999999996</v>
      </c>
      <c r="GQ28">
        <v>12.0105</v>
      </c>
      <c r="GR28">
        <v>4.9802</v>
      </c>
      <c r="GS28">
        <v>3.2930000000000001</v>
      </c>
      <c r="GT28">
        <v>9999</v>
      </c>
      <c r="GU28">
        <v>9999</v>
      </c>
      <c r="GV28">
        <v>9999</v>
      </c>
      <c r="GW28">
        <v>999.9</v>
      </c>
      <c r="GX28">
        <v>1.87602</v>
      </c>
      <c r="GY28">
        <v>1.87683</v>
      </c>
      <c r="GZ28">
        <v>1.8832100000000001</v>
      </c>
      <c r="HA28">
        <v>1.88628</v>
      </c>
      <c r="HB28">
        <v>1.87704</v>
      </c>
      <c r="HC28">
        <v>1.88374</v>
      </c>
      <c r="HD28">
        <v>1.88263</v>
      </c>
      <c r="HE28">
        <v>1.8860600000000001</v>
      </c>
      <c r="HF28">
        <v>5</v>
      </c>
      <c r="HG28">
        <v>0</v>
      </c>
      <c r="HH28">
        <v>0</v>
      </c>
      <c r="HI28">
        <v>0</v>
      </c>
      <c r="HJ28" t="s">
        <v>407</v>
      </c>
      <c r="HK28" t="s">
        <v>408</v>
      </c>
      <c r="HL28" t="s">
        <v>409</v>
      </c>
      <c r="HM28" t="s">
        <v>409</v>
      </c>
      <c r="HN28" t="s">
        <v>409</v>
      </c>
      <c r="HO28" t="s">
        <v>409</v>
      </c>
      <c r="HP28">
        <v>0</v>
      </c>
      <c r="HQ28">
        <v>100</v>
      </c>
      <c r="HR28">
        <v>100</v>
      </c>
      <c r="HS28">
        <v>-0.02</v>
      </c>
      <c r="HT28">
        <v>8.0999999999999996E-3</v>
      </c>
      <c r="HU28">
        <v>0.45756993311111938</v>
      </c>
      <c r="HV28">
        <v>-1.525366800250961E-3</v>
      </c>
      <c r="HW28">
        <v>1.461931187239696E-6</v>
      </c>
      <c r="HX28">
        <v>-4.9129200544651127E-10</v>
      </c>
      <c r="HY28">
        <v>-4.8601258667913462E-2</v>
      </c>
      <c r="HZ28">
        <v>1.0304401366260089E-2</v>
      </c>
      <c r="IA28">
        <v>-7.4986175083245816E-4</v>
      </c>
      <c r="IB28">
        <v>1.7208249193675381E-5</v>
      </c>
      <c r="IC28">
        <v>3</v>
      </c>
      <c r="ID28">
        <v>2175</v>
      </c>
      <c r="IE28">
        <v>1</v>
      </c>
      <c r="IF28">
        <v>24</v>
      </c>
      <c r="IG28">
        <v>1</v>
      </c>
      <c r="IH28">
        <v>0.9</v>
      </c>
      <c r="II28">
        <v>1.3793899999999999</v>
      </c>
      <c r="IJ28">
        <v>2.63184</v>
      </c>
      <c r="IK28">
        <v>1.6015600000000001</v>
      </c>
      <c r="IL28">
        <v>2.35229</v>
      </c>
      <c r="IM28">
        <v>1.5502899999999999</v>
      </c>
      <c r="IN28">
        <v>2.3022499999999999</v>
      </c>
      <c r="IO28">
        <v>35.777700000000003</v>
      </c>
      <c r="IP28">
        <v>23.982399999999998</v>
      </c>
      <c r="IQ28">
        <v>18</v>
      </c>
      <c r="IR28">
        <v>588.14700000000005</v>
      </c>
      <c r="IS28">
        <v>448.25900000000001</v>
      </c>
      <c r="IT28">
        <v>29.360700000000001</v>
      </c>
      <c r="IU28">
        <v>28.129300000000001</v>
      </c>
      <c r="IV28">
        <v>29.999600000000001</v>
      </c>
      <c r="IW28">
        <v>28.067900000000002</v>
      </c>
      <c r="IX28">
        <v>28.0489</v>
      </c>
      <c r="IY28">
        <v>27.596900000000002</v>
      </c>
      <c r="IZ28">
        <v>53.9955</v>
      </c>
      <c r="JA28">
        <v>0</v>
      </c>
      <c r="JB28">
        <v>29.313300000000002</v>
      </c>
      <c r="JC28">
        <v>600</v>
      </c>
      <c r="JD28">
        <v>16.415099999999999</v>
      </c>
      <c r="JE28">
        <v>99.931200000000004</v>
      </c>
      <c r="JF28">
        <v>99.806600000000003</v>
      </c>
    </row>
    <row r="29" spans="1:266" x14ac:dyDescent="0.25">
      <c r="A29">
        <v>13</v>
      </c>
      <c r="B29">
        <v>1657378616.0999999</v>
      </c>
      <c r="C29">
        <v>1551.599999904633</v>
      </c>
      <c r="D29" t="s">
        <v>465</v>
      </c>
      <c r="E29" t="s">
        <v>466</v>
      </c>
      <c r="F29" t="s">
        <v>396</v>
      </c>
      <c r="G29" t="s">
        <v>397</v>
      </c>
      <c r="H29" t="s">
        <v>398</v>
      </c>
      <c r="I29" t="s">
        <v>31</v>
      </c>
      <c r="J29" t="s">
        <v>399</v>
      </c>
      <c r="K29">
        <v>1657378616.0999999</v>
      </c>
      <c r="L29">
        <f t="shared" si="0"/>
        <v>7.2427447022479427E-3</v>
      </c>
      <c r="M29">
        <f t="shared" si="1"/>
        <v>7.2427447022479425</v>
      </c>
      <c r="N29">
        <f t="shared" si="2"/>
        <v>44.064718134520859</v>
      </c>
      <c r="O29">
        <f t="shared" si="3"/>
        <v>740.66399999999999</v>
      </c>
      <c r="P29">
        <f t="shared" si="4"/>
        <v>592.40743456736141</v>
      </c>
      <c r="Q29">
        <f t="shared" si="5"/>
        <v>58.940584827419293</v>
      </c>
      <c r="R29">
        <f t="shared" si="6"/>
        <v>73.691123327135998</v>
      </c>
      <c r="S29">
        <f t="shared" si="7"/>
        <v>0.57685312210611983</v>
      </c>
      <c r="T29">
        <f t="shared" si="8"/>
        <v>2.9221636367928268</v>
      </c>
      <c r="U29">
        <f t="shared" si="9"/>
        <v>0.52025673282976492</v>
      </c>
      <c r="V29">
        <f t="shared" si="10"/>
        <v>0.32978145707787121</v>
      </c>
      <c r="W29">
        <f t="shared" si="11"/>
        <v>344.37129930234744</v>
      </c>
      <c r="X29">
        <f t="shared" si="12"/>
        <v>29.397747171143969</v>
      </c>
      <c r="Y29">
        <f t="shared" si="13"/>
        <v>28.024999999999999</v>
      </c>
      <c r="Z29">
        <f t="shared" si="14"/>
        <v>3.8003738499781496</v>
      </c>
      <c r="AA29">
        <f t="shared" si="15"/>
        <v>60.259745696559477</v>
      </c>
      <c r="AB29">
        <f t="shared" si="16"/>
        <v>2.4588481613387998</v>
      </c>
      <c r="AC29">
        <f t="shared" si="17"/>
        <v>4.0804157616602543</v>
      </c>
      <c r="AD29">
        <f t="shared" si="18"/>
        <v>1.3415256886393498</v>
      </c>
      <c r="AE29">
        <f t="shared" si="19"/>
        <v>-319.40504136913427</v>
      </c>
      <c r="AF29">
        <f t="shared" si="20"/>
        <v>193.04913120819401</v>
      </c>
      <c r="AG29">
        <f t="shared" si="21"/>
        <v>14.492162025361784</v>
      </c>
      <c r="AH29">
        <f t="shared" si="22"/>
        <v>232.50755116676896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52258.778755716208</v>
      </c>
      <c r="AN29" t="s">
        <v>400</v>
      </c>
      <c r="AO29">
        <v>12165.1</v>
      </c>
      <c r="AP29">
        <v>210.61769230769229</v>
      </c>
      <c r="AQ29">
        <v>938.28899999999999</v>
      </c>
      <c r="AR29">
        <f t="shared" si="26"/>
        <v>0.77553004212167864</v>
      </c>
      <c r="AS29">
        <v>-0.38717931741538342</v>
      </c>
      <c r="AT29" t="s">
        <v>467</v>
      </c>
      <c r="AU29">
        <v>10168</v>
      </c>
      <c r="AV29">
        <v>913.31899999999996</v>
      </c>
      <c r="AW29">
        <v>1492.2</v>
      </c>
      <c r="AX29">
        <f t="shared" si="27"/>
        <v>0.38793794397533843</v>
      </c>
      <c r="AY29">
        <v>0.5</v>
      </c>
      <c r="AZ29">
        <f t="shared" si="28"/>
        <v>1513.1930996511737</v>
      </c>
      <c r="BA29">
        <f t="shared" si="29"/>
        <v>44.064718134520859</v>
      </c>
      <c r="BB29">
        <f t="shared" si="30"/>
        <v>293.51250995817287</v>
      </c>
      <c r="BC29">
        <f t="shared" si="31"/>
        <v>2.9376222679169922E-2</v>
      </c>
      <c r="BD29">
        <f t="shared" si="32"/>
        <v>-0.37120426216324892</v>
      </c>
      <c r="BE29">
        <f t="shared" si="33"/>
        <v>229.76246725140064</v>
      </c>
      <c r="BF29" t="s">
        <v>468</v>
      </c>
      <c r="BG29">
        <v>602.73</v>
      </c>
      <c r="BH29">
        <f t="shared" si="34"/>
        <v>602.73</v>
      </c>
      <c r="BI29">
        <f t="shared" si="35"/>
        <v>0.59607961399276244</v>
      </c>
      <c r="BJ29">
        <f t="shared" si="36"/>
        <v>0.65081565426602361</v>
      </c>
      <c r="BK29">
        <f t="shared" si="37"/>
        <v>-1.650711201308861</v>
      </c>
      <c r="BL29">
        <f t="shared" si="38"/>
        <v>0.45169240908324271</v>
      </c>
      <c r="BM29">
        <f t="shared" si="39"/>
        <v>-0.76121044507944058</v>
      </c>
      <c r="BN29">
        <f t="shared" si="40"/>
        <v>0.42949519203669301</v>
      </c>
      <c r="BO29">
        <f t="shared" si="41"/>
        <v>0.57050480796330705</v>
      </c>
      <c r="BP29">
        <v>216</v>
      </c>
      <c r="BQ29">
        <v>300</v>
      </c>
      <c r="BR29">
        <v>300</v>
      </c>
      <c r="BS29">
        <v>300</v>
      </c>
      <c r="BT29">
        <v>10168</v>
      </c>
      <c r="BU29">
        <v>1372.18</v>
      </c>
      <c r="BV29">
        <v>-6.9421700000000001E-3</v>
      </c>
      <c r="BW29">
        <v>0.93</v>
      </c>
      <c r="BX29" t="s">
        <v>403</v>
      </c>
      <c r="BY29" t="s">
        <v>403</v>
      </c>
      <c r="BZ29" t="s">
        <v>403</v>
      </c>
      <c r="CA29" t="s">
        <v>403</v>
      </c>
      <c r="CB29" t="s">
        <v>403</v>
      </c>
      <c r="CC29" t="s">
        <v>403</v>
      </c>
      <c r="CD29" t="s">
        <v>403</v>
      </c>
      <c r="CE29" t="s">
        <v>403</v>
      </c>
      <c r="CF29" t="s">
        <v>403</v>
      </c>
      <c r="CG29" t="s">
        <v>403</v>
      </c>
      <c r="CH29">
        <f t="shared" si="42"/>
        <v>1800.01</v>
      </c>
      <c r="CI29">
        <f t="shared" si="43"/>
        <v>1513.1930996511737</v>
      </c>
      <c r="CJ29">
        <f t="shared" si="44"/>
        <v>0.84065816281641415</v>
      </c>
      <c r="CK29">
        <f t="shared" si="45"/>
        <v>0.19131632563282838</v>
      </c>
      <c r="CL29">
        <v>6</v>
      </c>
      <c r="CM29">
        <v>0.5</v>
      </c>
      <c r="CN29" t="s">
        <v>404</v>
      </c>
      <c r="CO29">
        <v>2</v>
      </c>
      <c r="CP29">
        <v>1657378616.0999999</v>
      </c>
      <c r="CQ29">
        <v>740.66399999999999</v>
      </c>
      <c r="CR29">
        <v>799.95799999999997</v>
      </c>
      <c r="CS29">
        <v>24.713699999999999</v>
      </c>
      <c r="CT29">
        <v>16.240200000000002</v>
      </c>
      <c r="CU29">
        <v>740.83</v>
      </c>
      <c r="CV29">
        <v>24.7027</v>
      </c>
      <c r="CW29">
        <v>500.17700000000002</v>
      </c>
      <c r="CX29">
        <v>99.392700000000005</v>
      </c>
      <c r="CY29">
        <v>0.10062400000000001</v>
      </c>
      <c r="CZ29">
        <v>29.250399999999999</v>
      </c>
      <c r="DA29">
        <v>28.024999999999999</v>
      </c>
      <c r="DB29">
        <v>999.9</v>
      </c>
      <c r="DC29">
        <v>0</v>
      </c>
      <c r="DD29">
        <v>0</v>
      </c>
      <c r="DE29">
        <v>10018.799999999999</v>
      </c>
      <c r="DF29">
        <v>0</v>
      </c>
      <c r="DG29">
        <v>1002.22</v>
      </c>
      <c r="DH29">
        <v>-59.294699999999999</v>
      </c>
      <c r="DI29">
        <v>759.43200000000002</v>
      </c>
      <c r="DJ29">
        <v>813.16399999999999</v>
      </c>
      <c r="DK29">
        <v>8.4735700000000005</v>
      </c>
      <c r="DL29">
        <v>799.95799999999997</v>
      </c>
      <c r="DM29">
        <v>16.240200000000002</v>
      </c>
      <c r="DN29">
        <v>2.4563700000000002</v>
      </c>
      <c r="DO29">
        <v>1.61415</v>
      </c>
      <c r="DP29">
        <v>20.740200000000002</v>
      </c>
      <c r="DQ29">
        <v>14.0946</v>
      </c>
      <c r="DR29">
        <v>1800.01</v>
      </c>
      <c r="DS29">
        <v>0.97799899999999995</v>
      </c>
      <c r="DT29">
        <v>2.2001E-2</v>
      </c>
      <c r="DU29">
        <v>0</v>
      </c>
      <c r="DV29">
        <v>912.31799999999998</v>
      </c>
      <c r="DW29">
        <v>5.0005300000000004</v>
      </c>
      <c r="DX29">
        <v>17141.599999999999</v>
      </c>
      <c r="DY29">
        <v>16035.4</v>
      </c>
      <c r="DZ29">
        <v>39.811999999999998</v>
      </c>
      <c r="EA29">
        <v>40.686999999999998</v>
      </c>
      <c r="EB29">
        <v>40.436999999999998</v>
      </c>
      <c r="EC29">
        <v>39.75</v>
      </c>
      <c r="ED29">
        <v>41.75</v>
      </c>
      <c r="EE29">
        <v>1755.52</v>
      </c>
      <c r="EF29">
        <v>39.49</v>
      </c>
      <c r="EG29">
        <v>0</v>
      </c>
      <c r="EH29">
        <v>107.7000000476837</v>
      </c>
      <c r="EI29">
        <v>0</v>
      </c>
      <c r="EJ29">
        <v>913.31899999999996</v>
      </c>
      <c r="EK29">
        <v>-7.8438290520888874</v>
      </c>
      <c r="EL29">
        <v>-220.9401707555142</v>
      </c>
      <c r="EM29">
        <v>17165.488461538462</v>
      </c>
      <c r="EN29">
        <v>15</v>
      </c>
      <c r="EO29">
        <v>1657378581.5999999</v>
      </c>
      <c r="EP29" t="s">
        <v>469</v>
      </c>
      <c r="EQ29">
        <v>1657378580.5999999</v>
      </c>
      <c r="ER29">
        <v>1657378581.5999999</v>
      </c>
      <c r="ES29">
        <v>14</v>
      </c>
      <c r="ET29">
        <v>-9.6000000000000002E-2</v>
      </c>
      <c r="EU29">
        <v>3.0000000000000001E-3</v>
      </c>
      <c r="EV29">
        <v>-0.17499999999999999</v>
      </c>
      <c r="EW29">
        <v>-2E-3</v>
      </c>
      <c r="EX29">
        <v>800</v>
      </c>
      <c r="EY29">
        <v>16</v>
      </c>
      <c r="EZ29">
        <v>0.05</v>
      </c>
      <c r="FA29">
        <v>0.01</v>
      </c>
      <c r="FB29">
        <v>-59.328412499999992</v>
      </c>
      <c r="FC29">
        <v>0.27261500938095617</v>
      </c>
      <c r="FD29">
        <v>0.21222132572800009</v>
      </c>
      <c r="FE29">
        <v>1</v>
      </c>
      <c r="FF29">
        <v>8.5473472499999996</v>
      </c>
      <c r="FG29">
        <v>7.5839887429612673E-2</v>
      </c>
      <c r="FH29">
        <v>0.1064115573137499</v>
      </c>
      <c r="FI29">
        <v>1</v>
      </c>
      <c r="FJ29">
        <v>2</v>
      </c>
      <c r="FK29">
        <v>2</v>
      </c>
      <c r="FL29" t="s">
        <v>406</v>
      </c>
      <c r="FM29">
        <v>3.1042399999999999</v>
      </c>
      <c r="FN29">
        <v>2.7391200000000002</v>
      </c>
      <c r="FO29">
        <v>0.14041300000000001</v>
      </c>
      <c r="FP29">
        <v>0.14762400000000001</v>
      </c>
      <c r="FQ29">
        <v>0.11125599999999999</v>
      </c>
      <c r="FR29">
        <v>8.2476900000000006E-2</v>
      </c>
      <c r="FS29">
        <v>20813.2</v>
      </c>
      <c r="FT29">
        <v>21374.2</v>
      </c>
      <c r="FU29">
        <v>24048.9</v>
      </c>
      <c r="FV29">
        <v>25362.400000000001</v>
      </c>
      <c r="FW29">
        <v>30790.1</v>
      </c>
      <c r="FX29">
        <v>32620.1</v>
      </c>
      <c r="FY29">
        <v>38312.300000000003</v>
      </c>
      <c r="FZ29">
        <v>39429.699999999997</v>
      </c>
      <c r="GA29">
        <v>2.2037499999999999</v>
      </c>
      <c r="GB29">
        <v>1.9167000000000001</v>
      </c>
      <c r="GC29">
        <v>0.111263</v>
      </c>
      <c r="GD29">
        <v>0</v>
      </c>
      <c r="GE29">
        <v>26.2058</v>
      </c>
      <c r="GF29">
        <v>999.9</v>
      </c>
      <c r="GG29">
        <v>65.8</v>
      </c>
      <c r="GH29">
        <v>31.1</v>
      </c>
      <c r="GI29">
        <v>30.038499999999999</v>
      </c>
      <c r="GJ29">
        <v>61.407200000000003</v>
      </c>
      <c r="GK29">
        <v>26.27</v>
      </c>
      <c r="GL29">
        <v>1</v>
      </c>
      <c r="GM29">
        <v>6.1966500000000001E-2</v>
      </c>
      <c r="GN29">
        <v>-1.31809</v>
      </c>
      <c r="GO29">
        <v>20.3245</v>
      </c>
      <c r="GP29">
        <v>5.2583200000000003</v>
      </c>
      <c r="GQ29">
        <v>12.010400000000001</v>
      </c>
      <c r="GR29">
        <v>4.9814999999999996</v>
      </c>
      <c r="GS29">
        <v>3.2930000000000001</v>
      </c>
      <c r="GT29">
        <v>9999</v>
      </c>
      <c r="GU29">
        <v>9999</v>
      </c>
      <c r="GV29">
        <v>9999</v>
      </c>
      <c r="GW29">
        <v>999.9</v>
      </c>
      <c r="GX29">
        <v>1.8759699999999999</v>
      </c>
      <c r="GY29">
        <v>1.87683</v>
      </c>
      <c r="GZ29">
        <v>1.88323</v>
      </c>
      <c r="HA29">
        <v>1.8862699999999999</v>
      </c>
      <c r="HB29">
        <v>1.87704</v>
      </c>
      <c r="HC29">
        <v>1.88371</v>
      </c>
      <c r="HD29">
        <v>1.88263</v>
      </c>
      <c r="HE29">
        <v>1.88605</v>
      </c>
      <c r="HF29">
        <v>5</v>
      </c>
      <c r="HG29">
        <v>0</v>
      </c>
      <c r="HH29">
        <v>0</v>
      </c>
      <c r="HI29">
        <v>0</v>
      </c>
      <c r="HJ29" t="s">
        <v>407</v>
      </c>
      <c r="HK29" t="s">
        <v>408</v>
      </c>
      <c r="HL29" t="s">
        <v>409</v>
      </c>
      <c r="HM29" t="s">
        <v>409</v>
      </c>
      <c r="HN29" t="s">
        <v>409</v>
      </c>
      <c r="HO29" t="s">
        <v>409</v>
      </c>
      <c r="HP29">
        <v>0</v>
      </c>
      <c r="HQ29">
        <v>100</v>
      </c>
      <c r="HR29">
        <v>100</v>
      </c>
      <c r="HS29">
        <v>-0.16600000000000001</v>
      </c>
      <c r="HT29">
        <v>1.0999999999999999E-2</v>
      </c>
      <c r="HU29">
        <v>0.36109006730745108</v>
      </c>
      <c r="HV29">
        <v>-1.525366800250961E-3</v>
      </c>
      <c r="HW29">
        <v>1.461931187239696E-6</v>
      </c>
      <c r="HX29">
        <v>-4.9129200544651127E-10</v>
      </c>
      <c r="HY29">
        <v>-4.533707371610881E-2</v>
      </c>
      <c r="HZ29">
        <v>1.0304401366260089E-2</v>
      </c>
      <c r="IA29">
        <v>-7.4986175083245816E-4</v>
      </c>
      <c r="IB29">
        <v>1.7208249193675381E-5</v>
      </c>
      <c r="IC29">
        <v>3</v>
      </c>
      <c r="ID29">
        <v>2175</v>
      </c>
      <c r="IE29">
        <v>1</v>
      </c>
      <c r="IF29">
        <v>24</v>
      </c>
      <c r="IG29">
        <v>0.6</v>
      </c>
      <c r="IH29">
        <v>0.6</v>
      </c>
      <c r="II29">
        <v>1.74316</v>
      </c>
      <c r="IJ29">
        <v>2.6208499999999999</v>
      </c>
      <c r="IK29">
        <v>1.6003400000000001</v>
      </c>
      <c r="IL29">
        <v>2.35107</v>
      </c>
      <c r="IM29">
        <v>1.5502899999999999</v>
      </c>
      <c r="IN29">
        <v>2.3815900000000001</v>
      </c>
      <c r="IO29">
        <v>35.731099999999998</v>
      </c>
      <c r="IP29">
        <v>23.982399999999998</v>
      </c>
      <c r="IQ29">
        <v>18</v>
      </c>
      <c r="IR29">
        <v>587.54899999999998</v>
      </c>
      <c r="IS29">
        <v>448.35500000000002</v>
      </c>
      <c r="IT29">
        <v>29.571300000000001</v>
      </c>
      <c r="IU29">
        <v>28.075900000000001</v>
      </c>
      <c r="IV29">
        <v>29.9998</v>
      </c>
      <c r="IW29">
        <v>27.9999</v>
      </c>
      <c r="IX29">
        <v>27.980899999999998</v>
      </c>
      <c r="IY29">
        <v>34.888100000000001</v>
      </c>
      <c r="IZ29">
        <v>54.432899999999997</v>
      </c>
      <c r="JA29">
        <v>0</v>
      </c>
      <c r="JB29">
        <v>29.514399999999998</v>
      </c>
      <c r="JC29">
        <v>800</v>
      </c>
      <c r="JD29">
        <v>16.335000000000001</v>
      </c>
      <c r="JE29">
        <v>99.950900000000004</v>
      </c>
      <c r="JF29">
        <v>99.823499999999996</v>
      </c>
    </row>
    <row r="30" spans="1:266" x14ac:dyDescent="0.25">
      <c r="A30">
        <v>14</v>
      </c>
      <c r="B30">
        <v>1657378805.5999999</v>
      </c>
      <c r="C30">
        <v>1741.099999904633</v>
      </c>
      <c r="D30" t="s">
        <v>470</v>
      </c>
      <c r="E30" t="s">
        <v>471</v>
      </c>
      <c r="F30" t="s">
        <v>396</v>
      </c>
      <c r="G30" t="s">
        <v>397</v>
      </c>
      <c r="H30" t="s">
        <v>398</v>
      </c>
      <c r="I30" t="s">
        <v>31</v>
      </c>
      <c r="J30" t="s">
        <v>399</v>
      </c>
      <c r="K30">
        <v>1657378805.5999999</v>
      </c>
      <c r="L30">
        <f t="shared" si="0"/>
        <v>6.8371312895197968E-3</v>
      </c>
      <c r="M30">
        <f t="shared" si="1"/>
        <v>6.8371312895197969</v>
      </c>
      <c r="N30">
        <f t="shared" si="2"/>
        <v>44.091209742511943</v>
      </c>
      <c r="O30">
        <f t="shared" si="3"/>
        <v>939.31200000000001</v>
      </c>
      <c r="P30">
        <f t="shared" si="4"/>
        <v>774.7462527900758</v>
      </c>
      <c r="Q30">
        <f t="shared" si="5"/>
        <v>77.088585103540467</v>
      </c>
      <c r="R30">
        <f t="shared" si="6"/>
        <v>93.463160086295986</v>
      </c>
      <c r="S30">
        <f t="shared" si="7"/>
        <v>0.52707917479431798</v>
      </c>
      <c r="T30">
        <f t="shared" si="8"/>
        <v>2.9202423289386195</v>
      </c>
      <c r="U30">
        <f t="shared" si="9"/>
        <v>0.47936837713486208</v>
      </c>
      <c r="V30">
        <f t="shared" si="10"/>
        <v>0.30353114937641767</v>
      </c>
      <c r="W30">
        <f t="shared" si="11"/>
        <v>344.39029930238615</v>
      </c>
      <c r="X30">
        <f t="shared" si="12"/>
        <v>29.406900844461127</v>
      </c>
      <c r="Y30">
        <f t="shared" si="13"/>
        <v>28.0547</v>
      </c>
      <c r="Z30">
        <f t="shared" si="14"/>
        <v>3.8069575946146599</v>
      </c>
      <c r="AA30">
        <f t="shared" si="15"/>
        <v>59.942604721340729</v>
      </c>
      <c r="AB30">
        <f t="shared" si="16"/>
        <v>2.4322797569342995</v>
      </c>
      <c r="AC30">
        <f t="shared" si="17"/>
        <v>4.0576811238707498</v>
      </c>
      <c r="AD30">
        <f t="shared" si="18"/>
        <v>1.3746778376803603</v>
      </c>
      <c r="AE30">
        <f t="shared" si="19"/>
        <v>-301.51748986782303</v>
      </c>
      <c r="AF30">
        <f t="shared" si="20"/>
        <v>173.02227877707503</v>
      </c>
      <c r="AG30">
        <f t="shared" si="21"/>
        <v>12.992955178147012</v>
      </c>
      <c r="AH30">
        <f t="shared" si="22"/>
        <v>228.88804338978514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52220.74857334308</v>
      </c>
      <c r="AN30" t="s">
        <v>400</v>
      </c>
      <c r="AO30">
        <v>12165.1</v>
      </c>
      <c r="AP30">
        <v>210.61769230769229</v>
      </c>
      <c r="AQ30">
        <v>938.28899999999999</v>
      </c>
      <c r="AR30">
        <f t="shared" si="26"/>
        <v>0.77553004212167864</v>
      </c>
      <c r="AS30">
        <v>-0.38717931741538342</v>
      </c>
      <c r="AT30" t="s">
        <v>472</v>
      </c>
      <c r="AU30">
        <v>10166.9</v>
      </c>
      <c r="AV30">
        <v>873.76253846153838</v>
      </c>
      <c r="AW30">
        <v>1408.33</v>
      </c>
      <c r="AX30">
        <f t="shared" si="27"/>
        <v>0.3795754273064279</v>
      </c>
      <c r="AY30">
        <v>0.5</v>
      </c>
      <c r="AZ30">
        <f t="shared" si="28"/>
        <v>1513.2770996511931</v>
      </c>
      <c r="BA30">
        <f t="shared" si="29"/>
        <v>44.091209742511943</v>
      </c>
      <c r="BB30">
        <f t="shared" si="30"/>
        <v>287.20140086656676</v>
      </c>
      <c r="BC30">
        <f t="shared" si="31"/>
        <v>2.9392098162444598E-2</v>
      </c>
      <c r="BD30">
        <f t="shared" si="32"/>
        <v>-0.33375771303600715</v>
      </c>
      <c r="BE30">
        <f t="shared" si="33"/>
        <v>227.67476214055009</v>
      </c>
      <c r="BF30" t="s">
        <v>473</v>
      </c>
      <c r="BG30">
        <v>589.61</v>
      </c>
      <c r="BH30">
        <f t="shared" si="34"/>
        <v>589.61</v>
      </c>
      <c r="BI30">
        <f t="shared" si="35"/>
        <v>0.58134102092549322</v>
      </c>
      <c r="BJ30">
        <f t="shared" si="36"/>
        <v>0.6529307474331415</v>
      </c>
      <c r="BK30">
        <f t="shared" si="37"/>
        <v>-1.3480622578360038</v>
      </c>
      <c r="BL30">
        <f t="shared" si="38"/>
        <v>0.44632376081067371</v>
      </c>
      <c r="BM30">
        <f t="shared" si="39"/>
        <v>-0.64595236205019446</v>
      </c>
      <c r="BN30">
        <f t="shared" si="40"/>
        <v>0.44059396122874694</v>
      </c>
      <c r="BO30">
        <f t="shared" si="41"/>
        <v>0.55940603877125306</v>
      </c>
      <c r="BP30">
        <v>218</v>
      </c>
      <c r="BQ30">
        <v>300</v>
      </c>
      <c r="BR30">
        <v>300</v>
      </c>
      <c r="BS30">
        <v>300</v>
      </c>
      <c r="BT30">
        <v>10166.9</v>
      </c>
      <c r="BU30">
        <v>1300.1199999999999</v>
      </c>
      <c r="BV30">
        <v>-6.9415600000000003E-3</v>
      </c>
      <c r="BW30">
        <v>2.38</v>
      </c>
      <c r="BX30" t="s">
        <v>403</v>
      </c>
      <c r="BY30" t="s">
        <v>403</v>
      </c>
      <c r="BZ30" t="s">
        <v>403</v>
      </c>
      <c r="CA30" t="s">
        <v>403</v>
      </c>
      <c r="CB30" t="s">
        <v>403</v>
      </c>
      <c r="CC30" t="s">
        <v>403</v>
      </c>
      <c r="CD30" t="s">
        <v>403</v>
      </c>
      <c r="CE30" t="s">
        <v>403</v>
      </c>
      <c r="CF30" t="s">
        <v>403</v>
      </c>
      <c r="CG30" t="s">
        <v>403</v>
      </c>
      <c r="CH30">
        <f t="shared" si="42"/>
        <v>1800.11</v>
      </c>
      <c r="CI30">
        <f t="shared" si="43"/>
        <v>1513.2770996511931</v>
      </c>
      <c r="CJ30">
        <f t="shared" si="44"/>
        <v>0.84065812625405845</v>
      </c>
      <c r="CK30">
        <f t="shared" si="45"/>
        <v>0.19131625250811682</v>
      </c>
      <c r="CL30">
        <v>6</v>
      </c>
      <c r="CM30">
        <v>0.5</v>
      </c>
      <c r="CN30" t="s">
        <v>404</v>
      </c>
      <c r="CO30">
        <v>2</v>
      </c>
      <c r="CP30">
        <v>1657378805.5999999</v>
      </c>
      <c r="CQ30">
        <v>939.31200000000001</v>
      </c>
      <c r="CR30">
        <v>999.91899999999998</v>
      </c>
      <c r="CS30">
        <v>24.444600000000001</v>
      </c>
      <c r="CT30">
        <v>16.441800000000001</v>
      </c>
      <c r="CU30">
        <v>939.08600000000001</v>
      </c>
      <c r="CV30">
        <v>24.434200000000001</v>
      </c>
      <c r="CW30">
        <v>500.07499999999999</v>
      </c>
      <c r="CX30">
        <v>99.401799999999994</v>
      </c>
      <c r="CY30">
        <v>9.9920499999999995E-2</v>
      </c>
      <c r="CZ30">
        <v>29.153700000000001</v>
      </c>
      <c r="DA30">
        <v>28.0547</v>
      </c>
      <c r="DB30">
        <v>999.9</v>
      </c>
      <c r="DC30">
        <v>0</v>
      </c>
      <c r="DD30">
        <v>0</v>
      </c>
      <c r="DE30">
        <v>10006.9</v>
      </c>
      <c r="DF30">
        <v>0</v>
      </c>
      <c r="DG30">
        <v>1325.34</v>
      </c>
      <c r="DH30">
        <v>-60.607599999999998</v>
      </c>
      <c r="DI30">
        <v>962.84799999999996</v>
      </c>
      <c r="DJ30">
        <v>1016.63</v>
      </c>
      <c r="DK30">
        <v>8.0028500000000005</v>
      </c>
      <c r="DL30">
        <v>999.91899999999998</v>
      </c>
      <c r="DM30">
        <v>16.441800000000001</v>
      </c>
      <c r="DN30">
        <v>2.42984</v>
      </c>
      <c r="DO30">
        <v>1.6343399999999999</v>
      </c>
      <c r="DP30">
        <v>20.564</v>
      </c>
      <c r="DQ30">
        <v>14.2865</v>
      </c>
      <c r="DR30">
        <v>1800.11</v>
      </c>
      <c r="DS30">
        <v>0.97799899999999995</v>
      </c>
      <c r="DT30">
        <v>2.2001E-2</v>
      </c>
      <c r="DU30">
        <v>0</v>
      </c>
      <c r="DV30">
        <v>873.178</v>
      </c>
      <c r="DW30">
        <v>5.0005300000000004</v>
      </c>
      <c r="DX30">
        <v>16452.8</v>
      </c>
      <c r="DY30">
        <v>16036.3</v>
      </c>
      <c r="DZ30">
        <v>39.561999999999998</v>
      </c>
      <c r="EA30">
        <v>40.875</v>
      </c>
      <c r="EB30">
        <v>40.125</v>
      </c>
      <c r="EC30">
        <v>40</v>
      </c>
      <c r="ED30">
        <v>41.811999999999998</v>
      </c>
      <c r="EE30">
        <v>1755.62</v>
      </c>
      <c r="EF30">
        <v>39.49</v>
      </c>
      <c r="EG30">
        <v>0</v>
      </c>
      <c r="EH30">
        <v>189.20000004768369</v>
      </c>
      <c r="EI30">
        <v>0</v>
      </c>
      <c r="EJ30">
        <v>873.76253846153838</v>
      </c>
      <c r="EK30">
        <v>-5.8711794897442013</v>
      </c>
      <c r="EL30">
        <v>-204.54700835798101</v>
      </c>
      <c r="EM30">
        <v>16471.40769230769</v>
      </c>
      <c r="EN30">
        <v>15</v>
      </c>
      <c r="EO30">
        <v>1657378690.5999999</v>
      </c>
      <c r="EP30" t="s">
        <v>474</v>
      </c>
      <c r="EQ30">
        <v>1657378686.0999999</v>
      </c>
      <c r="ER30">
        <v>1657378690.5999999</v>
      </c>
      <c r="ES30">
        <v>15</v>
      </c>
      <c r="ET30">
        <v>0.41399999999999998</v>
      </c>
      <c r="EU30">
        <v>1E-3</v>
      </c>
      <c r="EV30">
        <v>0.221</v>
      </c>
      <c r="EW30">
        <v>-1E-3</v>
      </c>
      <c r="EX30">
        <v>1000</v>
      </c>
      <c r="EY30">
        <v>16</v>
      </c>
      <c r="EZ30">
        <v>0.04</v>
      </c>
      <c r="FA30">
        <v>0.01</v>
      </c>
      <c r="FB30">
        <v>-60.796490243902433</v>
      </c>
      <c r="FC30">
        <v>0.554347735191693</v>
      </c>
      <c r="FD30">
        <v>9.093937890994061E-2</v>
      </c>
      <c r="FE30">
        <v>0</v>
      </c>
      <c r="FF30">
        <v>8.0233670731707321</v>
      </c>
      <c r="FG30">
        <v>-0.15789993031359839</v>
      </c>
      <c r="FH30">
        <v>1.573334058831162E-2</v>
      </c>
      <c r="FI30">
        <v>0</v>
      </c>
      <c r="FJ30">
        <v>0</v>
      </c>
      <c r="FK30">
        <v>2</v>
      </c>
      <c r="FL30" t="s">
        <v>475</v>
      </c>
      <c r="FM30">
        <v>3.1040999999999999</v>
      </c>
      <c r="FN30">
        <v>2.7383199999999999</v>
      </c>
      <c r="FO30">
        <v>0.16408400000000001</v>
      </c>
      <c r="FP30">
        <v>0.17057600000000001</v>
      </c>
      <c r="FQ30">
        <v>0.11042</v>
      </c>
      <c r="FR30">
        <v>8.3237500000000006E-2</v>
      </c>
      <c r="FS30">
        <v>20239.2</v>
      </c>
      <c r="FT30">
        <v>20797.099999999999</v>
      </c>
      <c r="FU30">
        <v>24048.2</v>
      </c>
      <c r="FV30">
        <v>25360.9</v>
      </c>
      <c r="FW30">
        <v>30817.9</v>
      </c>
      <c r="FX30">
        <v>32591.1</v>
      </c>
      <c r="FY30">
        <v>38311</v>
      </c>
      <c r="FZ30">
        <v>39427.4</v>
      </c>
      <c r="GA30">
        <v>2.2035</v>
      </c>
      <c r="GB30">
        <v>1.9160200000000001</v>
      </c>
      <c r="GC30">
        <v>9.6708500000000003E-2</v>
      </c>
      <c r="GD30">
        <v>0</v>
      </c>
      <c r="GE30">
        <v>26.473800000000001</v>
      </c>
      <c r="GF30">
        <v>999.9</v>
      </c>
      <c r="GG30">
        <v>66</v>
      </c>
      <c r="GH30">
        <v>31.2</v>
      </c>
      <c r="GI30">
        <v>30.2986</v>
      </c>
      <c r="GJ30">
        <v>60.987299999999998</v>
      </c>
      <c r="GK30">
        <v>26.137799999999999</v>
      </c>
      <c r="GL30">
        <v>1</v>
      </c>
      <c r="GM30">
        <v>6.5137200000000006E-2</v>
      </c>
      <c r="GN30">
        <v>-1.20966</v>
      </c>
      <c r="GO30">
        <v>20.3247</v>
      </c>
      <c r="GP30">
        <v>5.2574199999999998</v>
      </c>
      <c r="GQ30">
        <v>12.0099</v>
      </c>
      <c r="GR30">
        <v>4.9814499999999997</v>
      </c>
      <c r="GS30">
        <v>3.2930000000000001</v>
      </c>
      <c r="GT30">
        <v>9999</v>
      </c>
      <c r="GU30">
        <v>9999</v>
      </c>
      <c r="GV30">
        <v>9999</v>
      </c>
      <c r="GW30">
        <v>999.9</v>
      </c>
      <c r="GX30">
        <v>1.8759699999999999</v>
      </c>
      <c r="GY30">
        <v>1.8768199999999999</v>
      </c>
      <c r="GZ30">
        <v>1.8832199999999999</v>
      </c>
      <c r="HA30">
        <v>1.88625</v>
      </c>
      <c r="HB30">
        <v>1.87704</v>
      </c>
      <c r="HC30">
        <v>1.8837200000000001</v>
      </c>
      <c r="HD30">
        <v>1.88263</v>
      </c>
      <c r="HE30">
        <v>1.8860300000000001</v>
      </c>
      <c r="HF30">
        <v>5</v>
      </c>
      <c r="HG30">
        <v>0</v>
      </c>
      <c r="HH30">
        <v>0</v>
      </c>
      <c r="HI30">
        <v>0</v>
      </c>
      <c r="HJ30" t="s">
        <v>407</v>
      </c>
      <c r="HK30" t="s">
        <v>408</v>
      </c>
      <c r="HL30" t="s">
        <v>409</v>
      </c>
      <c r="HM30" t="s">
        <v>409</v>
      </c>
      <c r="HN30" t="s">
        <v>409</v>
      </c>
      <c r="HO30" t="s">
        <v>409</v>
      </c>
      <c r="HP30">
        <v>0</v>
      </c>
      <c r="HQ30">
        <v>100</v>
      </c>
      <c r="HR30">
        <v>100</v>
      </c>
      <c r="HS30">
        <v>0.22600000000000001</v>
      </c>
      <c r="HT30">
        <v>1.04E-2</v>
      </c>
      <c r="HU30">
        <v>0.77533800466179703</v>
      </c>
      <c r="HV30">
        <v>-1.525366800250961E-3</v>
      </c>
      <c r="HW30">
        <v>1.461931187239696E-6</v>
      </c>
      <c r="HX30">
        <v>-4.9129200544651127E-10</v>
      </c>
      <c r="HY30">
        <v>-4.470275341381881E-2</v>
      </c>
      <c r="HZ30">
        <v>1.0304401366260089E-2</v>
      </c>
      <c r="IA30">
        <v>-7.4986175083245816E-4</v>
      </c>
      <c r="IB30">
        <v>1.7208249193675381E-5</v>
      </c>
      <c r="IC30">
        <v>3</v>
      </c>
      <c r="ID30">
        <v>2175</v>
      </c>
      <c r="IE30">
        <v>1</v>
      </c>
      <c r="IF30">
        <v>24</v>
      </c>
      <c r="IG30">
        <v>2</v>
      </c>
      <c r="IH30">
        <v>1.9</v>
      </c>
      <c r="II30">
        <v>2.0922900000000002</v>
      </c>
      <c r="IJ30">
        <v>2.6245099999999999</v>
      </c>
      <c r="IK30">
        <v>1.6015600000000001</v>
      </c>
      <c r="IL30">
        <v>2.35107</v>
      </c>
      <c r="IM30">
        <v>1.5502899999999999</v>
      </c>
      <c r="IN30">
        <v>2.2729499999999998</v>
      </c>
      <c r="IO30">
        <v>35.801000000000002</v>
      </c>
      <c r="IP30">
        <v>23.973700000000001</v>
      </c>
      <c r="IQ30">
        <v>18</v>
      </c>
      <c r="IR30">
        <v>587.24099999999999</v>
      </c>
      <c r="IS30">
        <v>447.81799999999998</v>
      </c>
      <c r="IT30">
        <v>29.3062</v>
      </c>
      <c r="IU30">
        <v>28.119</v>
      </c>
      <c r="IV30">
        <v>30.0001</v>
      </c>
      <c r="IW30">
        <v>27.985900000000001</v>
      </c>
      <c r="IX30">
        <v>27.970800000000001</v>
      </c>
      <c r="IY30">
        <v>41.8797</v>
      </c>
      <c r="IZ30">
        <v>54.463999999999999</v>
      </c>
      <c r="JA30">
        <v>0</v>
      </c>
      <c r="JB30">
        <v>29.271599999999999</v>
      </c>
      <c r="JC30">
        <v>1000</v>
      </c>
      <c r="JD30">
        <v>16.413599999999999</v>
      </c>
      <c r="JE30">
        <v>99.947699999999998</v>
      </c>
      <c r="JF30">
        <v>99.817700000000002</v>
      </c>
    </row>
    <row r="31" spans="1:266" x14ac:dyDescent="0.25">
      <c r="A31">
        <v>15</v>
      </c>
      <c r="B31">
        <v>1657378995.0999999</v>
      </c>
      <c r="C31">
        <v>1930.599999904633</v>
      </c>
      <c r="D31" t="s">
        <v>476</v>
      </c>
      <c r="E31" t="s">
        <v>477</v>
      </c>
      <c r="F31" t="s">
        <v>396</v>
      </c>
      <c r="G31" t="s">
        <v>397</v>
      </c>
      <c r="H31" t="s">
        <v>398</v>
      </c>
      <c r="I31" t="s">
        <v>31</v>
      </c>
      <c r="J31" t="s">
        <v>399</v>
      </c>
      <c r="K31">
        <v>1657378995.0999999</v>
      </c>
      <c r="L31">
        <f t="shared" si="0"/>
        <v>5.7733633749769593E-3</v>
      </c>
      <c r="M31">
        <f t="shared" si="1"/>
        <v>5.7733633749769595</v>
      </c>
      <c r="N31">
        <f t="shared" si="2"/>
        <v>44.048156779563811</v>
      </c>
      <c r="O31">
        <f t="shared" si="3"/>
        <v>1139.0999999999999</v>
      </c>
      <c r="P31">
        <f t="shared" si="4"/>
        <v>940.29916286646949</v>
      </c>
      <c r="Q31">
        <f t="shared" si="5"/>
        <v>93.568009367675387</v>
      </c>
      <c r="R31">
        <f t="shared" si="6"/>
        <v>113.35043535059999</v>
      </c>
      <c r="S31">
        <f t="shared" si="7"/>
        <v>0.43095066992631298</v>
      </c>
      <c r="T31">
        <f t="shared" si="8"/>
        <v>2.9200313545558361</v>
      </c>
      <c r="U31">
        <f t="shared" si="9"/>
        <v>0.39847991419716777</v>
      </c>
      <c r="V31">
        <f t="shared" si="10"/>
        <v>0.25176312628085812</v>
      </c>
      <c r="W31">
        <f t="shared" si="11"/>
        <v>344.37449930253183</v>
      </c>
      <c r="X31">
        <f t="shared" si="12"/>
        <v>29.507764956203829</v>
      </c>
      <c r="Y31">
        <f t="shared" si="13"/>
        <v>28.0152</v>
      </c>
      <c r="Z31">
        <f t="shared" si="14"/>
        <v>3.7982036166522803</v>
      </c>
      <c r="AA31">
        <f t="shared" si="15"/>
        <v>59.787420092759355</v>
      </c>
      <c r="AB31">
        <f t="shared" si="16"/>
        <v>2.4013853446183999</v>
      </c>
      <c r="AC31">
        <f t="shared" si="17"/>
        <v>4.0165395009396354</v>
      </c>
      <c r="AD31">
        <f t="shared" si="18"/>
        <v>1.3968182720338804</v>
      </c>
      <c r="AE31">
        <f t="shared" si="19"/>
        <v>-254.6053248364839</v>
      </c>
      <c r="AF31">
        <f t="shared" si="20"/>
        <v>151.4898180512312</v>
      </c>
      <c r="AG31">
        <f t="shared" si="21"/>
        <v>11.364606935064485</v>
      </c>
      <c r="AH31">
        <f t="shared" si="22"/>
        <v>252.62359945234363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52245.331072426008</v>
      </c>
      <c r="AN31" t="s">
        <v>400</v>
      </c>
      <c r="AO31">
        <v>12165.1</v>
      </c>
      <c r="AP31">
        <v>210.61769230769229</v>
      </c>
      <c r="AQ31">
        <v>938.28899999999999</v>
      </c>
      <c r="AR31">
        <f t="shared" si="26"/>
        <v>0.77553004212167864</v>
      </c>
      <c r="AS31">
        <v>-0.38717931741538342</v>
      </c>
      <c r="AT31" t="s">
        <v>478</v>
      </c>
      <c r="AU31">
        <v>10164.6</v>
      </c>
      <c r="AV31">
        <v>849.33030769230766</v>
      </c>
      <c r="AW31">
        <v>1362.05</v>
      </c>
      <c r="AX31">
        <f t="shared" si="27"/>
        <v>0.37643235733467373</v>
      </c>
      <c r="AY31">
        <v>0.5</v>
      </c>
      <c r="AZ31">
        <f t="shared" si="28"/>
        <v>1513.2095996512658</v>
      </c>
      <c r="BA31">
        <f t="shared" si="29"/>
        <v>44.048156779563811</v>
      </c>
      <c r="BB31">
        <f t="shared" si="30"/>
        <v>284.81052836909191</v>
      </c>
      <c r="BC31">
        <f t="shared" si="31"/>
        <v>2.9364957840090203E-2</v>
      </c>
      <c r="BD31">
        <f t="shared" si="32"/>
        <v>-0.31112000293674974</v>
      </c>
      <c r="BE31">
        <f t="shared" si="33"/>
        <v>226.43097347654054</v>
      </c>
      <c r="BF31" t="s">
        <v>479</v>
      </c>
      <c r="BG31">
        <v>581.94000000000005</v>
      </c>
      <c r="BH31">
        <f t="shared" si="34"/>
        <v>581.94000000000005</v>
      </c>
      <c r="BI31">
        <f t="shared" si="35"/>
        <v>0.57274696229947497</v>
      </c>
      <c r="BJ31">
        <f t="shared" si="36"/>
        <v>0.65724025112829265</v>
      </c>
      <c r="BK31">
        <f t="shared" si="37"/>
        <v>-1.1891740961809913</v>
      </c>
      <c r="BL31">
        <f t="shared" si="38"/>
        <v>0.44528861043970652</v>
      </c>
      <c r="BM31">
        <f t="shared" si="39"/>
        <v>-0.58235221798684045</v>
      </c>
      <c r="BN31">
        <f t="shared" si="40"/>
        <v>0.45032467142354715</v>
      </c>
      <c r="BO31">
        <f t="shared" si="41"/>
        <v>0.54967532857645285</v>
      </c>
      <c r="BP31">
        <v>220</v>
      </c>
      <c r="BQ31">
        <v>300</v>
      </c>
      <c r="BR31">
        <v>300</v>
      </c>
      <c r="BS31">
        <v>300</v>
      </c>
      <c r="BT31">
        <v>10164.6</v>
      </c>
      <c r="BU31">
        <v>1256.46</v>
      </c>
      <c r="BV31">
        <v>-6.9400199999999999E-3</v>
      </c>
      <c r="BW31">
        <v>2.42</v>
      </c>
      <c r="BX31" t="s">
        <v>403</v>
      </c>
      <c r="BY31" t="s">
        <v>403</v>
      </c>
      <c r="BZ31" t="s">
        <v>403</v>
      </c>
      <c r="CA31" t="s">
        <v>403</v>
      </c>
      <c r="CB31" t="s">
        <v>403</v>
      </c>
      <c r="CC31" t="s">
        <v>403</v>
      </c>
      <c r="CD31" t="s">
        <v>403</v>
      </c>
      <c r="CE31" t="s">
        <v>403</v>
      </c>
      <c r="CF31" t="s">
        <v>403</v>
      </c>
      <c r="CG31" t="s">
        <v>403</v>
      </c>
      <c r="CH31">
        <f t="shared" si="42"/>
        <v>1800.03</v>
      </c>
      <c r="CI31">
        <f t="shared" si="43"/>
        <v>1513.2095996512658</v>
      </c>
      <c r="CJ31">
        <f t="shared" si="44"/>
        <v>0.84065798883977816</v>
      </c>
      <c r="CK31">
        <f t="shared" si="45"/>
        <v>0.19131597767955635</v>
      </c>
      <c r="CL31">
        <v>6</v>
      </c>
      <c r="CM31">
        <v>0.5</v>
      </c>
      <c r="CN31" t="s">
        <v>404</v>
      </c>
      <c r="CO31">
        <v>2</v>
      </c>
      <c r="CP31">
        <v>1657378995.0999999</v>
      </c>
      <c r="CQ31">
        <v>1139.0999999999999</v>
      </c>
      <c r="CR31">
        <v>1199.8499999999999</v>
      </c>
      <c r="CS31">
        <v>24.132400000000001</v>
      </c>
      <c r="CT31">
        <v>17.371500000000001</v>
      </c>
      <c r="CU31">
        <v>1139</v>
      </c>
      <c r="CV31">
        <v>24.123100000000001</v>
      </c>
      <c r="CW31">
        <v>499.99599999999998</v>
      </c>
      <c r="CX31">
        <v>99.408699999999996</v>
      </c>
      <c r="CY31">
        <v>0.100066</v>
      </c>
      <c r="CZ31">
        <v>28.977499999999999</v>
      </c>
      <c r="DA31">
        <v>28.0152</v>
      </c>
      <c r="DB31">
        <v>999.9</v>
      </c>
      <c r="DC31">
        <v>0</v>
      </c>
      <c r="DD31">
        <v>0</v>
      </c>
      <c r="DE31">
        <v>10005</v>
      </c>
      <c r="DF31">
        <v>0</v>
      </c>
      <c r="DG31">
        <v>1535.78</v>
      </c>
      <c r="DH31">
        <v>-60.748199999999997</v>
      </c>
      <c r="DI31">
        <v>1167.27</v>
      </c>
      <c r="DJ31">
        <v>1221.06</v>
      </c>
      <c r="DK31">
        <v>6.7609199999999996</v>
      </c>
      <c r="DL31">
        <v>1199.8499999999999</v>
      </c>
      <c r="DM31">
        <v>17.371500000000001</v>
      </c>
      <c r="DN31">
        <v>2.3989699999999998</v>
      </c>
      <c r="DO31">
        <v>1.72688</v>
      </c>
      <c r="DP31">
        <v>20.3568</v>
      </c>
      <c r="DQ31">
        <v>15.1402</v>
      </c>
      <c r="DR31">
        <v>1800.03</v>
      </c>
      <c r="DS31">
        <v>0.97800600000000004</v>
      </c>
      <c r="DT31">
        <v>2.19939E-2</v>
      </c>
      <c r="DU31">
        <v>0</v>
      </c>
      <c r="DV31">
        <v>849.005</v>
      </c>
      <c r="DW31">
        <v>5.0005300000000004</v>
      </c>
      <c r="DX31">
        <v>16056.5</v>
      </c>
      <c r="DY31">
        <v>16035.5</v>
      </c>
      <c r="DZ31">
        <v>40.311999999999998</v>
      </c>
      <c r="EA31">
        <v>41.436999999999998</v>
      </c>
      <c r="EB31">
        <v>41</v>
      </c>
      <c r="EC31">
        <v>40.686999999999998</v>
      </c>
      <c r="ED31">
        <v>42.25</v>
      </c>
      <c r="EE31">
        <v>1755.55</v>
      </c>
      <c r="EF31">
        <v>39.479999999999997</v>
      </c>
      <c r="EG31">
        <v>0</v>
      </c>
      <c r="EH31">
        <v>188.9000000953674</v>
      </c>
      <c r="EI31">
        <v>0</v>
      </c>
      <c r="EJ31">
        <v>849.33030769230766</v>
      </c>
      <c r="EK31">
        <v>-2.3243076923231958</v>
      </c>
      <c r="EL31">
        <v>13.900854687411901</v>
      </c>
      <c r="EM31">
        <v>16061.24615384615</v>
      </c>
      <c r="EN31">
        <v>15</v>
      </c>
      <c r="EO31">
        <v>1657378908.0999999</v>
      </c>
      <c r="EP31" t="s">
        <v>480</v>
      </c>
      <c r="EQ31">
        <v>1657378905.0999999</v>
      </c>
      <c r="ER31">
        <v>1657378908.0999999</v>
      </c>
      <c r="ES31">
        <v>16</v>
      </c>
      <c r="ET31">
        <v>-0.1</v>
      </c>
      <c r="EU31">
        <v>0</v>
      </c>
      <c r="EV31">
        <v>0.10100000000000001</v>
      </c>
      <c r="EW31">
        <v>-1E-3</v>
      </c>
      <c r="EX31">
        <v>1200</v>
      </c>
      <c r="EY31">
        <v>17</v>
      </c>
      <c r="EZ31">
        <v>0.05</v>
      </c>
      <c r="FA31">
        <v>0.01</v>
      </c>
      <c r="FB31">
        <v>-61.130549999999992</v>
      </c>
      <c r="FC31">
        <v>0.91387767354606197</v>
      </c>
      <c r="FD31">
        <v>0.1692512599657679</v>
      </c>
      <c r="FE31">
        <v>0</v>
      </c>
      <c r="FF31">
        <v>6.8669330000000004</v>
      </c>
      <c r="FG31">
        <v>-0.67815782363978383</v>
      </c>
      <c r="FH31">
        <v>6.6110701675296105E-2</v>
      </c>
      <c r="FI31">
        <v>0</v>
      </c>
      <c r="FJ31">
        <v>0</v>
      </c>
      <c r="FK31">
        <v>2</v>
      </c>
      <c r="FL31" t="s">
        <v>475</v>
      </c>
      <c r="FM31">
        <v>3.1043099999999999</v>
      </c>
      <c r="FN31">
        <v>2.7384499999999998</v>
      </c>
      <c r="FO31">
        <v>0.18534300000000001</v>
      </c>
      <c r="FP31">
        <v>0.191167</v>
      </c>
      <c r="FQ31">
        <v>0.109412</v>
      </c>
      <c r="FR31">
        <v>8.6641300000000004E-2</v>
      </c>
      <c r="FS31">
        <v>19718.099999999999</v>
      </c>
      <c r="FT31">
        <v>20274.3</v>
      </c>
      <c r="FU31">
        <v>24041.3</v>
      </c>
      <c r="FV31">
        <v>25353.8</v>
      </c>
      <c r="FW31">
        <v>30845.200000000001</v>
      </c>
      <c r="FX31">
        <v>32461</v>
      </c>
      <c r="FY31">
        <v>38301.699999999997</v>
      </c>
      <c r="FZ31">
        <v>39416.6</v>
      </c>
      <c r="GA31">
        <v>2.2006000000000001</v>
      </c>
      <c r="GB31">
        <v>1.91462</v>
      </c>
      <c r="GC31">
        <v>8.5309099999999999E-2</v>
      </c>
      <c r="GD31">
        <v>0</v>
      </c>
      <c r="GE31">
        <v>26.620799999999999</v>
      </c>
      <c r="GF31">
        <v>999.9</v>
      </c>
      <c r="GG31">
        <v>66.2</v>
      </c>
      <c r="GH31">
        <v>31.3</v>
      </c>
      <c r="GI31">
        <v>30.562000000000001</v>
      </c>
      <c r="GJ31">
        <v>61.1873</v>
      </c>
      <c r="GK31">
        <v>26.2821</v>
      </c>
      <c r="GL31">
        <v>1</v>
      </c>
      <c r="GM31">
        <v>7.6803899999999994E-2</v>
      </c>
      <c r="GN31">
        <v>9.3319700000000005E-2</v>
      </c>
      <c r="GO31">
        <v>20.328600000000002</v>
      </c>
      <c r="GP31">
        <v>5.2533799999999999</v>
      </c>
      <c r="GQ31">
        <v>12.0101</v>
      </c>
      <c r="GR31">
        <v>4.9810999999999996</v>
      </c>
      <c r="GS31">
        <v>3.2930000000000001</v>
      </c>
      <c r="GT31">
        <v>9999</v>
      </c>
      <c r="GU31">
        <v>9999</v>
      </c>
      <c r="GV31">
        <v>9999</v>
      </c>
      <c r="GW31">
        <v>999.9</v>
      </c>
      <c r="GX31">
        <v>1.87602</v>
      </c>
      <c r="GY31">
        <v>1.87683</v>
      </c>
      <c r="GZ31">
        <v>1.8832100000000001</v>
      </c>
      <c r="HA31">
        <v>1.8862699999999999</v>
      </c>
      <c r="HB31">
        <v>1.8770100000000001</v>
      </c>
      <c r="HC31">
        <v>1.8836999999999999</v>
      </c>
      <c r="HD31">
        <v>1.88263</v>
      </c>
      <c r="HE31">
        <v>1.8860300000000001</v>
      </c>
      <c r="HF31">
        <v>5</v>
      </c>
      <c r="HG31">
        <v>0</v>
      </c>
      <c r="HH31">
        <v>0</v>
      </c>
      <c r="HI31">
        <v>0</v>
      </c>
      <c r="HJ31" t="s">
        <v>407</v>
      </c>
      <c r="HK31" t="s">
        <v>408</v>
      </c>
      <c r="HL31" t="s">
        <v>409</v>
      </c>
      <c r="HM31" t="s">
        <v>409</v>
      </c>
      <c r="HN31" t="s">
        <v>409</v>
      </c>
      <c r="HO31" t="s">
        <v>409</v>
      </c>
      <c r="HP31">
        <v>0</v>
      </c>
      <c r="HQ31">
        <v>100</v>
      </c>
      <c r="HR31">
        <v>100</v>
      </c>
      <c r="HS31">
        <v>0.1</v>
      </c>
      <c r="HT31">
        <v>9.2999999999999992E-3</v>
      </c>
      <c r="HU31">
        <v>0.67572081017871444</v>
      </c>
      <c r="HV31">
        <v>-1.525366800250961E-3</v>
      </c>
      <c r="HW31">
        <v>1.461931187239696E-6</v>
      </c>
      <c r="HX31">
        <v>-4.9129200544651127E-10</v>
      </c>
      <c r="HY31">
        <v>-4.4429654027550711E-2</v>
      </c>
      <c r="HZ31">
        <v>1.0304401366260089E-2</v>
      </c>
      <c r="IA31">
        <v>-7.4986175083245816E-4</v>
      </c>
      <c r="IB31">
        <v>1.7208249193675381E-5</v>
      </c>
      <c r="IC31">
        <v>3</v>
      </c>
      <c r="ID31">
        <v>2175</v>
      </c>
      <c r="IE31">
        <v>1</v>
      </c>
      <c r="IF31">
        <v>24</v>
      </c>
      <c r="IG31">
        <v>1.5</v>
      </c>
      <c r="IH31">
        <v>1.4</v>
      </c>
      <c r="II31">
        <v>2.4316399999999998</v>
      </c>
      <c r="IJ31">
        <v>2.6208499999999999</v>
      </c>
      <c r="IK31">
        <v>1.6015600000000001</v>
      </c>
      <c r="IL31">
        <v>2.35107</v>
      </c>
      <c r="IM31">
        <v>1.5502899999999999</v>
      </c>
      <c r="IN31">
        <v>2.3938000000000001</v>
      </c>
      <c r="IO31">
        <v>36.034700000000001</v>
      </c>
      <c r="IP31">
        <v>23.973700000000001</v>
      </c>
      <c r="IQ31">
        <v>18</v>
      </c>
      <c r="IR31">
        <v>586.26</v>
      </c>
      <c r="IS31">
        <v>447.685</v>
      </c>
      <c r="IT31">
        <v>28.011800000000001</v>
      </c>
      <c r="IU31">
        <v>28.2697</v>
      </c>
      <c r="IV31">
        <v>30.000399999999999</v>
      </c>
      <c r="IW31">
        <v>28.087</v>
      </c>
      <c r="IX31">
        <v>28.069099999999999</v>
      </c>
      <c r="IY31">
        <v>48.6631</v>
      </c>
      <c r="IZ31">
        <v>51.249600000000001</v>
      </c>
      <c r="JA31">
        <v>0</v>
      </c>
      <c r="JB31">
        <v>27.964300000000001</v>
      </c>
      <c r="JC31">
        <v>1200</v>
      </c>
      <c r="JD31">
        <v>17.591899999999999</v>
      </c>
      <c r="JE31">
        <v>99.921700000000001</v>
      </c>
      <c r="JF31">
        <v>99.790099999999995</v>
      </c>
    </row>
    <row r="32" spans="1:266" x14ac:dyDescent="0.25">
      <c r="A32">
        <v>16</v>
      </c>
      <c r="B32">
        <v>1657379184.5999999</v>
      </c>
      <c r="C32">
        <v>2120.099999904633</v>
      </c>
      <c r="D32" t="s">
        <v>481</v>
      </c>
      <c r="E32" t="s">
        <v>482</v>
      </c>
      <c r="F32" t="s">
        <v>396</v>
      </c>
      <c r="G32" t="s">
        <v>397</v>
      </c>
      <c r="H32" t="s">
        <v>398</v>
      </c>
      <c r="I32" t="s">
        <v>31</v>
      </c>
      <c r="J32" t="s">
        <v>399</v>
      </c>
      <c r="K32">
        <v>1657379184.5999999</v>
      </c>
      <c r="L32">
        <f t="shared" si="0"/>
        <v>3.8785409026842596E-3</v>
      </c>
      <c r="M32">
        <f t="shared" si="1"/>
        <v>3.8785409026842594</v>
      </c>
      <c r="N32">
        <f t="shared" si="2"/>
        <v>43.641166025654179</v>
      </c>
      <c r="O32">
        <f t="shared" si="3"/>
        <v>1440.68</v>
      </c>
      <c r="P32">
        <f t="shared" si="4"/>
        <v>1139.9642616291292</v>
      </c>
      <c r="Q32">
        <f t="shared" si="5"/>
        <v>113.43953731961814</v>
      </c>
      <c r="R32">
        <f t="shared" si="6"/>
        <v>143.36420721827599</v>
      </c>
      <c r="S32">
        <f t="shared" si="7"/>
        <v>0.27015646303668878</v>
      </c>
      <c r="T32">
        <f t="shared" si="8"/>
        <v>2.925789390199089</v>
      </c>
      <c r="U32">
        <f t="shared" si="9"/>
        <v>0.25702365795203219</v>
      </c>
      <c r="V32">
        <f t="shared" si="10"/>
        <v>0.16176650231609316</v>
      </c>
      <c r="W32">
        <f t="shared" si="11"/>
        <v>344.41119930242877</v>
      </c>
      <c r="X32">
        <f t="shared" si="12"/>
        <v>29.669239443848703</v>
      </c>
      <c r="Y32">
        <f t="shared" si="13"/>
        <v>28.060700000000001</v>
      </c>
      <c r="Z32">
        <f t="shared" si="14"/>
        <v>3.8082888515174389</v>
      </c>
      <c r="AA32">
        <f t="shared" si="15"/>
        <v>59.71945520445351</v>
      </c>
      <c r="AB32">
        <f t="shared" si="16"/>
        <v>2.3531282000507598</v>
      </c>
      <c r="AC32">
        <f t="shared" si="17"/>
        <v>3.9403041973418369</v>
      </c>
      <c r="AD32">
        <f t="shared" si="18"/>
        <v>1.4551606514666791</v>
      </c>
      <c r="AE32">
        <f t="shared" si="19"/>
        <v>-171.04365380837584</v>
      </c>
      <c r="AF32">
        <f t="shared" si="20"/>
        <v>92.448575871946346</v>
      </c>
      <c r="AG32">
        <f t="shared" si="21"/>
        <v>6.9119181021882365</v>
      </c>
      <c r="AH32">
        <f t="shared" si="22"/>
        <v>272.72803946818749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52467.734481085165</v>
      </c>
      <c r="AN32" t="s">
        <v>400</v>
      </c>
      <c r="AO32">
        <v>12165.1</v>
      </c>
      <c r="AP32">
        <v>210.61769230769229</v>
      </c>
      <c r="AQ32">
        <v>938.28899999999999</v>
      </c>
      <c r="AR32">
        <f t="shared" si="26"/>
        <v>0.77553004212167864</v>
      </c>
      <c r="AS32">
        <v>-0.38717931741538342</v>
      </c>
      <c r="AT32" t="s">
        <v>483</v>
      </c>
      <c r="AU32">
        <v>10164</v>
      </c>
      <c r="AV32">
        <v>828.4354615384616</v>
      </c>
      <c r="AW32">
        <v>1314.12</v>
      </c>
      <c r="AX32">
        <f t="shared" si="27"/>
        <v>0.36958918398741236</v>
      </c>
      <c r="AY32">
        <v>0.5</v>
      </c>
      <c r="AZ32">
        <f t="shared" si="28"/>
        <v>1513.3694996512145</v>
      </c>
      <c r="BA32">
        <f t="shared" si="29"/>
        <v>43.641166025654179</v>
      </c>
      <c r="BB32">
        <f t="shared" si="30"/>
        <v>279.66249922376545</v>
      </c>
      <c r="BC32">
        <f t="shared" si="31"/>
        <v>2.909292499499742E-2</v>
      </c>
      <c r="BD32">
        <f t="shared" si="32"/>
        <v>-0.28599442973244449</v>
      </c>
      <c r="BE32">
        <f t="shared" si="33"/>
        <v>225.06630965825559</v>
      </c>
      <c r="BF32" t="s">
        <v>484</v>
      </c>
      <c r="BG32">
        <v>573.72</v>
      </c>
      <c r="BH32">
        <f t="shared" si="34"/>
        <v>573.72</v>
      </c>
      <c r="BI32">
        <f t="shared" si="35"/>
        <v>0.5634188658569993</v>
      </c>
      <c r="BJ32">
        <f t="shared" si="36"/>
        <v>0.65597587582595673</v>
      </c>
      <c r="BK32">
        <f t="shared" si="37"/>
        <v>-1.0308912716111351</v>
      </c>
      <c r="BL32">
        <f t="shared" si="38"/>
        <v>0.44013006141982891</v>
      </c>
      <c r="BM32">
        <f t="shared" si="39"/>
        <v>-0.51648456662649977</v>
      </c>
      <c r="BN32">
        <f t="shared" si="40"/>
        <v>0.45428581579543525</v>
      </c>
      <c r="BO32">
        <f t="shared" si="41"/>
        <v>0.54571418420456475</v>
      </c>
      <c r="BP32">
        <v>222</v>
      </c>
      <c r="BQ32">
        <v>300</v>
      </c>
      <c r="BR32">
        <v>300</v>
      </c>
      <c r="BS32">
        <v>300</v>
      </c>
      <c r="BT32">
        <v>10164</v>
      </c>
      <c r="BU32">
        <v>1213.68</v>
      </c>
      <c r="BV32">
        <v>-6.9392500000000001E-3</v>
      </c>
      <c r="BW32">
        <v>2.4300000000000002</v>
      </c>
      <c r="BX32" t="s">
        <v>403</v>
      </c>
      <c r="BY32" t="s">
        <v>403</v>
      </c>
      <c r="BZ32" t="s">
        <v>403</v>
      </c>
      <c r="CA32" t="s">
        <v>403</v>
      </c>
      <c r="CB32" t="s">
        <v>403</v>
      </c>
      <c r="CC32" t="s">
        <v>403</v>
      </c>
      <c r="CD32" t="s">
        <v>403</v>
      </c>
      <c r="CE32" t="s">
        <v>403</v>
      </c>
      <c r="CF32" t="s">
        <v>403</v>
      </c>
      <c r="CG32" t="s">
        <v>403</v>
      </c>
      <c r="CH32">
        <f t="shared" si="42"/>
        <v>1800.22</v>
      </c>
      <c r="CI32">
        <f t="shared" si="43"/>
        <v>1513.3694996512145</v>
      </c>
      <c r="CJ32">
        <f t="shared" si="44"/>
        <v>0.84065808604015868</v>
      </c>
      <c r="CK32">
        <f t="shared" si="45"/>
        <v>0.19131617208031729</v>
      </c>
      <c r="CL32">
        <v>6</v>
      </c>
      <c r="CM32">
        <v>0.5</v>
      </c>
      <c r="CN32" t="s">
        <v>404</v>
      </c>
      <c r="CO32">
        <v>2</v>
      </c>
      <c r="CP32">
        <v>1657379184.5999999</v>
      </c>
      <c r="CQ32">
        <v>1440.68</v>
      </c>
      <c r="CR32">
        <v>1499.76</v>
      </c>
      <c r="CS32">
        <v>23.646799999999999</v>
      </c>
      <c r="CT32">
        <v>19.1022</v>
      </c>
      <c r="CU32">
        <v>1440.56</v>
      </c>
      <c r="CV32">
        <v>23.641400000000001</v>
      </c>
      <c r="CW32">
        <v>499.95499999999998</v>
      </c>
      <c r="CX32">
        <v>99.412999999999997</v>
      </c>
      <c r="CY32">
        <v>9.8485699999999995E-2</v>
      </c>
      <c r="CZ32">
        <v>28.646799999999999</v>
      </c>
      <c r="DA32">
        <v>28.060700000000001</v>
      </c>
      <c r="DB32">
        <v>999.9</v>
      </c>
      <c r="DC32">
        <v>0</v>
      </c>
      <c r="DD32">
        <v>0</v>
      </c>
      <c r="DE32">
        <v>10037.5</v>
      </c>
      <c r="DF32">
        <v>0</v>
      </c>
      <c r="DG32">
        <v>1579.78</v>
      </c>
      <c r="DH32">
        <v>-59.072800000000001</v>
      </c>
      <c r="DI32">
        <v>1475.58</v>
      </c>
      <c r="DJ32">
        <v>1528.96</v>
      </c>
      <c r="DK32">
        <v>4.5445700000000002</v>
      </c>
      <c r="DL32">
        <v>1499.76</v>
      </c>
      <c r="DM32">
        <v>19.1022</v>
      </c>
      <c r="DN32">
        <v>2.3508</v>
      </c>
      <c r="DO32">
        <v>1.8990100000000001</v>
      </c>
      <c r="DP32">
        <v>20.0288</v>
      </c>
      <c r="DQ32">
        <v>16.6265</v>
      </c>
      <c r="DR32">
        <v>1800.22</v>
      </c>
      <c r="DS32">
        <v>0.97800299999999996</v>
      </c>
      <c r="DT32">
        <v>2.19974E-2</v>
      </c>
      <c r="DU32">
        <v>0</v>
      </c>
      <c r="DV32">
        <v>828.471</v>
      </c>
      <c r="DW32">
        <v>5.0005300000000004</v>
      </c>
      <c r="DX32">
        <v>15682.5</v>
      </c>
      <c r="DY32">
        <v>16037.3</v>
      </c>
      <c r="DZ32">
        <v>40.436999999999998</v>
      </c>
      <c r="EA32">
        <v>41.75</v>
      </c>
      <c r="EB32">
        <v>41.25</v>
      </c>
      <c r="EC32">
        <v>40.375</v>
      </c>
      <c r="ED32">
        <v>42.436999999999998</v>
      </c>
      <c r="EE32">
        <v>1755.73</v>
      </c>
      <c r="EF32">
        <v>39.49</v>
      </c>
      <c r="EG32">
        <v>0</v>
      </c>
      <c r="EH32">
        <v>188.9000000953674</v>
      </c>
      <c r="EI32">
        <v>0</v>
      </c>
      <c r="EJ32">
        <v>828.4354615384616</v>
      </c>
      <c r="EK32">
        <v>1.4743247817680221</v>
      </c>
      <c r="EL32">
        <v>20.40341885812467</v>
      </c>
      <c r="EM32">
        <v>15677.93076923077</v>
      </c>
      <c r="EN32">
        <v>15</v>
      </c>
      <c r="EO32">
        <v>1657379107.5999999</v>
      </c>
      <c r="EP32" t="s">
        <v>485</v>
      </c>
      <c r="EQ32">
        <v>1657379100.0999999</v>
      </c>
      <c r="ER32">
        <v>1657379107.5999999</v>
      </c>
      <c r="ES32">
        <v>17</v>
      </c>
      <c r="ET32">
        <v>7.5999999999999998E-2</v>
      </c>
      <c r="EU32">
        <v>-2E-3</v>
      </c>
      <c r="EV32">
        <v>9.6000000000000002E-2</v>
      </c>
      <c r="EW32">
        <v>-4.0000000000000001E-3</v>
      </c>
      <c r="EX32">
        <v>1500</v>
      </c>
      <c r="EY32">
        <v>18</v>
      </c>
      <c r="EZ32">
        <v>0.12</v>
      </c>
      <c r="FA32">
        <v>0.02</v>
      </c>
      <c r="FB32">
        <v>-59.418756097560973</v>
      </c>
      <c r="FC32">
        <v>1.1302891986060699</v>
      </c>
      <c r="FD32">
        <v>0.16319442100815101</v>
      </c>
      <c r="FE32">
        <v>0</v>
      </c>
      <c r="FF32">
        <v>4.727478536585366</v>
      </c>
      <c r="FG32">
        <v>-0.88231818815329821</v>
      </c>
      <c r="FH32">
        <v>8.8551885976830211E-2</v>
      </c>
      <c r="FI32">
        <v>0</v>
      </c>
      <c r="FJ32">
        <v>0</v>
      </c>
      <c r="FK32">
        <v>2</v>
      </c>
      <c r="FL32" t="s">
        <v>475</v>
      </c>
      <c r="FM32">
        <v>3.1046499999999999</v>
      </c>
      <c r="FN32">
        <v>2.7371400000000001</v>
      </c>
      <c r="FO32">
        <v>0.21380299999999999</v>
      </c>
      <c r="FP32">
        <v>0.218754</v>
      </c>
      <c r="FQ32">
        <v>0.107838</v>
      </c>
      <c r="FR32">
        <v>9.2791399999999996E-2</v>
      </c>
      <c r="FS32">
        <v>19021.2</v>
      </c>
      <c r="FT32">
        <v>19575.2</v>
      </c>
      <c r="FU32">
        <v>24032.2</v>
      </c>
      <c r="FV32">
        <v>25345.4</v>
      </c>
      <c r="FW32">
        <v>30889.200000000001</v>
      </c>
      <c r="FX32">
        <v>32232.3</v>
      </c>
      <c r="FY32">
        <v>38288.800000000003</v>
      </c>
      <c r="FZ32">
        <v>39404.400000000001</v>
      </c>
      <c r="GA32">
        <v>2.19685</v>
      </c>
      <c r="GB32">
        <v>1.9140200000000001</v>
      </c>
      <c r="GC32">
        <v>9.1232400000000005E-2</v>
      </c>
      <c r="GD32">
        <v>0</v>
      </c>
      <c r="GE32">
        <v>26.569500000000001</v>
      </c>
      <c r="GF32">
        <v>999.9</v>
      </c>
      <c r="GG32">
        <v>66.2</v>
      </c>
      <c r="GH32">
        <v>31.5</v>
      </c>
      <c r="GI32">
        <v>30.907800000000002</v>
      </c>
      <c r="GJ32">
        <v>60.917299999999997</v>
      </c>
      <c r="GK32">
        <v>25.941500000000001</v>
      </c>
      <c r="GL32">
        <v>1</v>
      </c>
      <c r="GM32">
        <v>9.1003600000000004E-2</v>
      </c>
      <c r="GN32">
        <v>0.107181</v>
      </c>
      <c r="GO32">
        <v>20.328199999999999</v>
      </c>
      <c r="GP32">
        <v>5.2520300000000004</v>
      </c>
      <c r="GQ32">
        <v>12.0099</v>
      </c>
      <c r="GR32">
        <v>4.9805000000000001</v>
      </c>
      <c r="GS32">
        <v>3.29278</v>
      </c>
      <c r="GT32">
        <v>9999</v>
      </c>
      <c r="GU32">
        <v>9999</v>
      </c>
      <c r="GV32">
        <v>9999</v>
      </c>
      <c r="GW32">
        <v>999.9</v>
      </c>
      <c r="GX32">
        <v>1.8759999999999999</v>
      </c>
      <c r="GY32">
        <v>1.87683</v>
      </c>
      <c r="GZ32">
        <v>1.8832100000000001</v>
      </c>
      <c r="HA32">
        <v>1.88626</v>
      </c>
      <c r="HB32">
        <v>1.877</v>
      </c>
      <c r="HC32">
        <v>1.8836999999999999</v>
      </c>
      <c r="HD32">
        <v>1.88263</v>
      </c>
      <c r="HE32">
        <v>1.8860600000000001</v>
      </c>
      <c r="HF32">
        <v>5</v>
      </c>
      <c r="HG32">
        <v>0</v>
      </c>
      <c r="HH32">
        <v>0</v>
      </c>
      <c r="HI32">
        <v>0</v>
      </c>
      <c r="HJ32" t="s">
        <v>407</v>
      </c>
      <c r="HK32" t="s">
        <v>408</v>
      </c>
      <c r="HL32" t="s">
        <v>409</v>
      </c>
      <c r="HM32" t="s">
        <v>409</v>
      </c>
      <c r="HN32" t="s">
        <v>409</v>
      </c>
      <c r="HO32" t="s">
        <v>409</v>
      </c>
      <c r="HP32">
        <v>0</v>
      </c>
      <c r="HQ32">
        <v>100</v>
      </c>
      <c r="HR32">
        <v>100</v>
      </c>
      <c r="HS32">
        <v>0.12</v>
      </c>
      <c r="HT32">
        <v>5.4000000000000003E-3</v>
      </c>
      <c r="HU32">
        <v>0.75298366983734066</v>
      </c>
      <c r="HV32">
        <v>-1.525366800250961E-3</v>
      </c>
      <c r="HW32">
        <v>1.461931187239696E-6</v>
      </c>
      <c r="HX32">
        <v>-4.9129200544651127E-10</v>
      </c>
      <c r="HY32">
        <v>-4.6497088439025919E-2</v>
      </c>
      <c r="HZ32">
        <v>1.0304401366260089E-2</v>
      </c>
      <c r="IA32">
        <v>-7.4986175083245816E-4</v>
      </c>
      <c r="IB32">
        <v>1.7208249193675381E-5</v>
      </c>
      <c r="IC32">
        <v>3</v>
      </c>
      <c r="ID32">
        <v>2175</v>
      </c>
      <c r="IE32">
        <v>1</v>
      </c>
      <c r="IF32">
        <v>24</v>
      </c>
      <c r="IG32">
        <v>1.4</v>
      </c>
      <c r="IH32">
        <v>1.3</v>
      </c>
      <c r="II32">
        <v>2.9186999999999999</v>
      </c>
      <c r="IJ32">
        <v>2.6135299999999999</v>
      </c>
      <c r="IK32">
        <v>1.6015600000000001</v>
      </c>
      <c r="IL32">
        <v>2.34985</v>
      </c>
      <c r="IM32">
        <v>1.5502899999999999</v>
      </c>
      <c r="IN32">
        <v>2.3559600000000001</v>
      </c>
      <c r="IO32">
        <v>36.292900000000003</v>
      </c>
      <c r="IP32">
        <v>23.973700000000001</v>
      </c>
      <c r="IQ32">
        <v>18</v>
      </c>
      <c r="IR32">
        <v>585.18299999999999</v>
      </c>
      <c r="IS32">
        <v>448.50700000000001</v>
      </c>
      <c r="IT32">
        <v>27.719899999999999</v>
      </c>
      <c r="IU32">
        <v>28.443200000000001</v>
      </c>
      <c r="IV32">
        <v>30.000499999999999</v>
      </c>
      <c r="IW32">
        <v>28.2378</v>
      </c>
      <c r="IX32">
        <v>28.218399999999999</v>
      </c>
      <c r="IY32">
        <v>58.414999999999999</v>
      </c>
      <c r="IZ32">
        <v>46.645600000000002</v>
      </c>
      <c r="JA32">
        <v>0</v>
      </c>
      <c r="JB32">
        <v>27.643000000000001</v>
      </c>
      <c r="JC32">
        <v>1500</v>
      </c>
      <c r="JD32">
        <v>19.1523</v>
      </c>
      <c r="JE32">
        <v>99.886499999999998</v>
      </c>
      <c r="JF32">
        <v>99.758300000000006</v>
      </c>
    </row>
    <row r="33" spans="1:266" x14ac:dyDescent="0.25">
      <c r="A33">
        <v>17</v>
      </c>
      <c r="B33">
        <v>1657379374.0999999</v>
      </c>
      <c r="C33">
        <v>2309.599999904633</v>
      </c>
      <c r="D33" t="s">
        <v>486</v>
      </c>
      <c r="E33" t="s">
        <v>487</v>
      </c>
      <c r="F33" t="s">
        <v>396</v>
      </c>
      <c r="G33" t="s">
        <v>397</v>
      </c>
      <c r="H33" t="s">
        <v>398</v>
      </c>
      <c r="I33" t="s">
        <v>31</v>
      </c>
      <c r="J33" t="s">
        <v>399</v>
      </c>
      <c r="K33">
        <v>1657379374.0999999</v>
      </c>
      <c r="L33">
        <f t="shared" si="0"/>
        <v>2.309743422401219E-3</v>
      </c>
      <c r="M33">
        <f t="shared" si="1"/>
        <v>2.309743422401219</v>
      </c>
      <c r="N33">
        <f t="shared" si="2"/>
        <v>43.445399976307115</v>
      </c>
      <c r="O33">
        <f t="shared" si="3"/>
        <v>1743.0840000000001</v>
      </c>
      <c r="P33">
        <f t="shared" si="4"/>
        <v>1247.0438641843127</v>
      </c>
      <c r="Q33">
        <f t="shared" si="5"/>
        <v>124.09758896571485</v>
      </c>
      <c r="R33">
        <f t="shared" si="6"/>
        <v>173.46023502244918</v>
      </c>
      <c r="S33">
        <f t="shared" si="7"/>
        <v>0.15509443892589628</v>
      </c>
      <c r="T33">
        <f t="shared" si="8"/>
        <v>2.9151928668659295</v>
      </c>
      <c r="U33">
        <f t="shared" si="9"/>
        <v>0.15065194517067015</v>
      </c>
      <c r="V33">
        <f t="shared" si="10"/>
        <v>9.4546006811336569E-2</v>
      </c>
      <c r="W33">
        <f t="shared" si="11"/>
        <v>344.38589930255506</v>
      </c>
      <c r="X33">
        <f t="shared" si="12"/>
        <v>29.787134171261211</v>
      </c>
      <c r="Y33">
        <f t="shared" si="13"/>
        <v>28.031500000000001</v>
      </c>
      <c r="Z33">
        <f t="shared" si="14"/>
        <v>3.8018138871212268</v>
      </c>
      <c r="AA33">
        <f t="shared" si="15"/>
        <v>59.975586966032267</v>
      </c>
      <c r="AB33">
        <f t="shared" si="16"/>
        <v>2.3230609760694603</v>
      </c>
      <c r="AC33">
        <f t="shared" si="17"/>
        <v>3.8733442948797605</v>
      </c>
      <c r="AD33">
        <f t="shared" si="18"/>
        <v>1.4787529110517665</v>
      </c>
      <c r="AE33">
        <f t="shared" si="19"/>
        <v>-101.85968492789375</v>
      </c>
      <c r="AF33">
        <f t="shared" si="20"/>
        <v>50.323873683879988</v>
      </c>
      <c r="AG33">
        <f t="shared" si="21"/>
        <v>3.7700461640195915</v>
      </c>
      <c r="AH33">
        <f t="shared" si="22"/>
        <v>296.62013422256092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52215.280771104568</v>
      </c>
      <c r="AN33" t="s">
        <v>400</v>
      </c>
      <c r="AO33">
        <v>12165.1</v>
      </c>
      <c r="AP33">
        <v>210.61769230769229</v>
      </c>
      <c r="AQ33">
        <v>938.28899999999999</v>
      </c>
      <c r="AR33">
        <f t="shared" si="26"/>
        <v>0.77553004212167864</v>
      </c>
      <c r="AS33">
        <v>-0.38717931741538342</v>
      </c>
      <c r="AT33" t="s">
        <v>488</v>
      </c>
      <c r="AU33">
        <v>10163.6</v>
      </c>
      <c r="AV33">
        <v>817.47942307692313</v>
      </c>
      <c r="AW33">
        <v>1290.95</v>
      </c>
      <c r="AX33">
        <f t="shared" si="27"/>
        <v>0.36676135940437427</v>
      </c>
      <c r="AY33">
        <v>0.5</v>
      </c>
      <c r="AZ33">
        <f t="shared" si="28"/>
        <v>1513.2599996512774</v>
      </c>
      <c r="BA33">
        <f t="shared" si="29"/>
        <v>43.445399976307115</v>
      </c>
      <c r="BB33">
        <f t="shared" si="30"/>
        <v>277.50264730218271</v>
      </c>
      <c r="BC33">
        <f t="shared" si="31"/>
        <v>2.8965663074305457E-2</v>
      </c>
      <c r="BD33">
        <f t="shared" si="32"/>
        <v>-0.27317944149657231</v>
      </c>
      <c r="BE33">
        <f t="shared" si="33"/>
        <v>224.37659472437426</v>
      </c>
      <c r="BF33" t="s">
        <v>489</v>
      </c>
      <c r="BG33">
        <v>574.49</v>
      </c>
      <c r="BH33">
        <f t="shared" si="34"/>
        <v>574.49</v>
      </c>
      <c r="BI33">
        <f t="shared" si="35"/>
        <v>0.55498663774739532</v>
      </c>
      <c r="BJ33">
        <f t="shared" si="36"/>
        <v>0.66084718884944993</v>
      </c>
      <c r="BK33">
        <f t="shared" si="37"/>
        <v>-0.96938419291971689</v>
      </c>
      <c r="BL33">
        <f t="shared" si="38"/>
        <v>0.43826383192635882</v>
      </c>
      <c r="BM33">
        <f t="shared" si="39"/>
        <v>-0.48464326718942324</v>
      </c>
      <c r="BN33">
        <f t="shared" si="40"/>
        <v>0.46441548350311956</v>
      </c>
      <c r="BO33">
        <f t="shared" si="41"/>
        <v>0.53558451649688044</v>
      </c>
      <c r="BP33">
        <v>224</v>
      </c>
      <c r="BQ33">
        <v>300</v>
      </c>
      <c r="BR33">
        <v>300</v>
      </c>
      <c r="BS33">
        <v>300</v>
      </c>
      <c r="BT33">
        <v>10163.6</v>
      </c>
      <c r="BU33">
        <v>1193.6500000000001</v>
      </c>
      <c r="BV33">
        <v>-6.9390900000000002E-3</v>
      </c>
      <c r="BW33">
        <v>2.5</v>
      </c>
      <c r="BX33" t="s">
        <v>403</v>
      </c>
      <c r="BY33" t="s">
        <v>403</v>
      </c>
      <c r="BZ33" t="s">
        <v>403</v>
      </c>
      <c r="CA33" t="s">
        <v>403</v>
      </c>
      <c r="CB33" t="s">
        <v>403</v>
      </c>
      <c r="CC33" t="s">
        <v>403</v>
      </c>
      <c r="CD33" t="s">
        <v>403</v>
      </c>
      <c r="CE33" t="s">
        <v>403</v>
      </c>
      <c r="CF33" t="s">
        <v>403</v>
      </c>
      <c r="CG33" t="s">
        <v>403</v>
      </c>
      <c r="CH33">
        <f t="shared" si="42"/>
        <v>1800.09</v>
      </c>
      <c r="CI33">
        <f t="shared" si="43"/>
        <v>1513.2599996512774</v>
      </c>
      <c r="CJ33">
        <f t="shared" si="44"/>
        <v>0.84065796690791983</v>
      </c>
      <c r="CK33">
        <f t="shared" si="45"/>
        <v>0.19131593381583981</v>
      </c>
      <c r="CL33">
        <v>6</v>
      </c>
      <c r="CM33">
        <v>0.5</v>
      </c>
      <c r="CN33" t="s">
        <v>404</v>
      </c>
      <c r="CO33">
        <v>2</v>
      </c>
      <c r="CP33">
        <v>1657379374.0999999</v>
      </c>
      <c r="CQ33">
        <v>1743.0840000000001</v>
      </c>
      <c r="CR33">
        <v>1800.05</v>
      </c>
      <c r="CS33">
        <v>23.344200000000001</v>
      </c>
      <c r="CT33">
        <v>20.6372</v>
      </c>
      <c r="CU33">
        <v>1743.56</v>
      </c>
      <c r="CV33">
        <v>23.3492</v>
      </c>
      <c r="CW33">
        <v>499.99799999999999</v>
      </c>
      <c r="CX33">
        <v>99.413700000000006</v>
      </c>
      <c r="CY33">
        <v>9.9711300000000003E-2</v>
      </c>
      <c r="CZ33">
        <v>28.351700000000001</v>
      </c>
      <c r="DA33">
        <v>28.031500000000001</v>
      </c>
      <c r="DB33">
        <v>999.9</v>
      </c>
      <c r="DC33">
        <v>0</v>
      </c>
      <c r="DD33">
        <v>0</v>
      </c>
      <c r="DE33">
        <v>9976.8799999999992</v>
      </c>
      <c r="DF33">
        <v>0</v>
      </c>
      <c r="DG33">
        <v>1612.6</v>
      </c>
      <c r="DH33">
        <v>-56.5642</v>
      </c>
      <c r="DI33">
        <v>1785.18</v>
      </c>
      <c r="DJ33">
        <v>1837.98</v>
      </c>
      <c r="DK33">
        <v>2.7163400000000002</v>
      </c>
      <c r="DL33">
        <v>1800.05</v>
      </c>
      <c r="DM33">
        <v>20.6372</v>
      </c>
      <c r="DN33">
        <v>2.3216600000000001</v>
      </c>
      <c r="DO33">
        <v>2.0516200000000002</v>
      </c>
      <c r="DP33">
        <v>19.827500000000001</v>
      </c>
      <c r="DQ33">
        <v>17.848400000000002</v>
      </c>
      <c r="DR33">
        <v>1800.09</v>
      </c>
      <c r="DS33">
        <v>0.97800600000000004</v>
      </c>
      <c r="DT33">
        <v>2.19939E-2</v>
      </c>
      <c r="DU33">
        <v>0</v>
      </c>
      <c r="DV33">
        <v>818.22699999999998</v>
      </c>
      <c r="DW33">
        <v>5.0005300000000004</v>
      </c>
      <c r="DX33">
        <v>15470.2</v>
      </c>
      <c r="DY33">
        <v>16036.1</v>
      </c>
      <c r="DZ33">
        <v>40.436999999999998</v>
      </c>
      <c r="EA33">
        <v>41.875</v>
      </c>
      <c r="EB33">
        <v>41.311999999999998</v>
      </c>
      <c r="EC33">
        <v>40.561999999999998</v>
      </c>
      <c r="ED33">
        <v>42.375</v>
      </c>
      <c r="EE33">
        <v>1755.61</v>
      </c>
      <c r="EF33">
        <v>39.479999999999997</v>
      </c>
      <c r="EG33">
        <v>0</v>
      </c>
      <c r="EH33">
        <v>188.79999995231631</v>
      </c>
      <c r="EI33">
        <v>0</v>
      </c>
      <c r="EJ33">
        <v>817.47942307692313</v>
      </c>
      <c r="EK33">
        <v>0.83511110747892825</v>
      </c>
      <c r="EL33">
        <v>6.3623933618271096</v>
      </c>
      <c r="EM33">
        <v>15475.20384615385</v>
      </c>
      <c r="EN33">
        <v>15</v>
      </c>
      <c r="EO33">
        <v>1657379402.0999999</v>
      </c>
      <c r="EP33" t="s">
        <v>490</v>
      </c>
      <c r="EQ33">
        <v>1657379402.0999999</v>
      </c>
      <c r="ER33">
        <v>1657379401.0999999</v>
      </c>
      <c r="ES33">
        <v>18</v>
      </c>
      <c r="ET33">
        <v>-0.35499999999999998</v>
      </c>
      <c r="EU33">
        <v>-4.0000000000000001E-3</v>
      </c>
      <c r="EV33">
        <v>-0.47599999999999998</v>
      </c>
      <c r="EW33">
        <v>-5.0000000000000001E-3</v>
      </c>
      <c r="EX33">
        <v>1800</v>
      </c>
      <c r="EY33">
        <v>21</v>
      </c>
      <c r="EZ33">
        <v>0.1</v>
      </c>
      <c r="FA33">
        <v>0.04</v>
      </c>
      <c r="FB33">
        <v>-56.548399999999987</v>
      </c>
      <c r="FC33">
        <v>0.19056794425108059</v>
      </c>
      <c r="FD33">
        <v>0.11095851564941681</v>
      </c>
      <c r="FE33">
        <v>1</v>
      </c>
      <c r="FF33">
        <v>2.8004519512195118</v>
      </c>
      <c r="FG33">
        <v>-0.8003554703832777</v>
      </c>
      <c r="FH33">
        <v>8.239815310561964E-2</v>
      </c>
      <c r="FI33">
        <v>0</v>
      </c>
      <c r="FJ33">
        <v>1</v>
      </c>
      <c r="FK33">
        <v>2</v>
      </c>
      <c r="FL33" t="s">
        <v>491</v>
      </c>
      <c r="FM33">
        <v>3.1051000000000002</v>
      </c>
      <c r="FN33">
        <v>2.7378399999999998</v>
      </c>
      <c r="FO33">
        <v>0.23904</v>
      </c>
      <c r="FP33">
        <v>0.24324699999999999</v>
      </c>
      <c r="FQ33">
        <v>0.106864</v>
      </c>
      <c r="FR33">
        <v>9.8056900000000002E-2</v>
      </c>
      <c r="FS33">
        <v>18405</v>
      </c>
      <c r="FT33">
        <v>18956</v>
      </c>
      <c r="FU33">
        <v>24026.1</v>
      </c>
      <c r="FV33">
        <v>25339.3</v>
      </c>
      <c r="FW33">
        <v>30916</v>
      </c>
      <c r="FX33">
        <v>32038</v>
      </c>
      <c r="FY33">
        <v>38280.400000000001</v>
      </c>
      <c r="FZ33">
        <v>39395.699999999997</v>
      </c>
      <c r="GA33">
        <v>2.1944300000000001</v>
      </c>
      <c r="GB33">
        <v>1.91343</v>
      </c>
      <c r="GC33">
        <v>9.8347699999999996E-2</v>
      </c>
      <c r="GD33">
        <v>0</v>
      </c>
      <c r="GE33">
        <v>26.4237</v>
      </c>
      <c r="GF33">
        <v>999.9</v>
      </c>
      <c r="GG33">
        <v>66.2</v>
      </c>
      <c r="GH33">
        <v>31.7</v>
      </c>
      <c r="GI33">
        <v>31.262799999999999</v>
      </c>
      <c r="GJ33">
        <v>61.387300000000003</v>
      </c>
      <c r="GK33">
        <v>25.821300000000001</v>
      </c>
      <c r="GL33">
        <v>1</v>
      </c>
      <c r="GM33">
        <v>0.100828</v>
      </c>
      <c r="GN33">
        <v>-0.14921300000000001</v>
      </c>
      <c r="GO33">
        <v>20.328199999999999</v>
      </c>
      <c r="GP33">
        <v>5.2565200000000001</v>
      </c>
      <c r="GQ33">
        <v>12.010400000000001</v>
      </c>
      <c r="GR33">
        <v>4.9809999999999999</v>
      </c>
      <c r="GS33">
        <v>3.2930000000000001</v>
      </c>
      <c r="GT33">
        <v>9999</v>
      </c>
      <c r="GU33">
        <v>9999</v>
      </c>
      <c r="GV33">
        <v>9999</v>
      </c>
      <c r="GW33">
        <v>999.9</v>
      </c>
      <c r="GX33">
        <v>1.8759699999999999</v>
      </c>
      <c r="GY33">
        <v>1.87683</v>
      </c>
      <c r="GZ33">
        <v>1.8832100000000001</v>
      </c>
      <c r="HA33">
        <v>1.8862300000000001</v>
      </c>
      <c r="HB33">
        <v>1.877</v>
      </c>
      <c r="HC33">
        <v>1.8836999999999999</v>
      </c>
      <c r="HD33">
        <v>1.88263</v>
      </c>
      <c r="HE33">
        <v>1.88601</v>
      </c>
      <c r="HF33">
        <v>5</v>
      </c>
      <c r="HG33">
        <v>0</v>
      </c>
      <c r="HH33">
        <v>0</v>
      </c>
      <c r="HI33">
        <v>0</v>
      </c>
      <c r="HJ33" t="s">
        <v>407</v>
      </c>
      <c r="HK33" t="s">
        <v>408</v>
      </c>
      <c r="HL33" t="s">
        <v>409</v>
      </c>
      <c r="HM33" t="s">
        <v>409</v>
      </c>
      <c r="HN33" t="s">
        <v>409</v>
      </c>
      <c r="HO33" t="s">
        <v>409</v>
      </c>
      <c r="HP33">
        <v>0</v>
      </c>
      <c r="HQ33">
        <v>100</v>
      </c>
      <c r="HR33">
        <v>100</v>
      </c>
      <c r="HS33">
        <v>-0.47599999999999998</v>
      </c>
      <c r="HT33">
        <v>-5.0000000000000001E-3</v>
      </c>
      <c r="HU33">
        <v>0.75298366983734066</v>
      </c>
      <c r="HV33">
        <v>-1.525366800250961E-3</v>
      </c>
      <c r="HW33">
        <v>1.461931187239696E-6</v>
      </c>
      <c r="HX33">
        <v>-4.9129200544651127E-10</v>
      </c>
      <c r="HY33">
        <v>-4.6497088439025919E-2</v>
      </c>
      <c r="HZ33">
        <v>1.0304401366260089E-2</v>
      </c>
      <c r="IA33">
        <v>-7.4986175083245816E-4</v>
      </c>
      <c r="IB33">
        <v>1.7208249193675381E-5</v>
      </c>
      <c r="IC33">
        <v>3</v>
      </c>
      <c r="ID33">
        <v>2175</v>
      </c>
      <c r="IE33">
        <v>1</v>
      </c>
      <c r="IF33">
        <v>24</v>
      </c>
      <c r="IG33">
        <v>4.5999999999999996</v>
      </c>
      <c r="IH33">
        <v>4.4000000000000004</v>
      </c>
      <c r="II33">
        <v>3.3825699999999999</v>
      </c>
      <c r="IJ33">
        <v>2.6049799999999999</v>
      </c>
      <c r="IK33">
        <v>1.6015600000000001</v>
      </c>
      <c r="IL33">
        <v>2.34863</v>
      </c>
      <c r="IM33">
        <v>1.5502899999999999</v>
      </c>
      <c r="IN33">
        <v>2.4084500000000002</v>
      </c>
      <c r="IO33">
        <v>36.528700000000001</v>
      </c>
      <c r="IP33">
        <v>23.982399999999998</v>
      </c>
      <c r="IQ33">
        <v>18</v>
      </c>
      <c r="IR33">
        <v>584.81299999999999</v>
      </c>
      <c r="IS33">
        <v>449.19600000000003</v>
      </c>
      <c r="IT33">
        <v>27.450700000000001</v>
      </c>
      <c r="IU33">
        <v>28.570699999999999</v>
      </c>
      <c r="IV33">
        <v>30.0002</v>
      </c>
      <c r="IW33">
        <v>28.369299999999999</v>
      </c>
      <c r="IX33">
        <v>28.351800000000001</v>
      </c>
      <c r="IY33">
        <v>67.701700000000002</v>
      </c>
      <c r="IZ33">
        <v>43.186399999999999</v>
      </c>
      <c r="JA33">
        <v>0</v>
      </c>
      <c r="JB33">
        <v>27.443100000000001</v>
      </c>
      <c r="JC33">
        <v>1800</v>
      </c>
      <c r="JD33">
        <v>20.576499999999999</v>
      </c>
      <c r="JE33">
        <v>99.863200000000006</v>
      </c>
      <c r="JF33">
        <v>99.735600000000005</v>
      </c>
    </row>
    <row r="34" spans="1:266" x14ac:dyDescent="0.25">
      <c r="A34">
        <v>18</v>
      </c>
      <c r="B34">
        <v>1657381317</v>
      </c>
      <c r="C34">
        <v>4252.5</v>
      </c>
      <c r="D34" t="s">
        <v>492</v>
      </c>
      <c r="E34" t="s">
        <v>493</v>
      </c>
      <c r="F34" t="s">
        <v>396</v>
      </c>
      <c r="G34" t="s">
        <v>397</v>
      </c>
      <c r="H34" t="s">
        <v>494</v>
      </c>
      <c r="I34" t="s">
        <v>31</v>
      </c>
      <c r="J34" t="s">
        <v>495</v>
      </c>
      <c r="K34">
        <v>1657381317</v>
      </c>
      <c r="L34">
        <f t="shared" si="0"/>
        <v>9.4320736477990393E-3</v>
      </c>
      <c r="M34">
        <f t="shared" si="1"/>
        <v>9.4320736477990401</v>
      </c>
      <c r="N34">
        <f t="shared" si="2"/>
        <v>27.497204014027659</v>
      </c>
      <c r="O34">
        <f t="shared" si="3"/>
        <v>362.89800000000002</v>
      </c>
      <c r="P34">
        <f t="shared" si="4"/>
        <v>288.60725401841523</v>
      </c>
      <c r="Q34">
        <f t="shared" si="5"/>
        <v>28.736666534715592</v>
      </c>
      <c r="R34">
        <f t="shared" si="6"/>
        <v>36.133806988267196</v>
      </c>
      <c r="S34">
        <f t="shared" si="7"/>
        <v>0.73657319625534867</v>
      </c>
      <c r="T34">
        <f t="shared" si="8"/>
        <v>2.9244089053504392</v>
      </c>
      <c r="U34">
        <f t="shared" si="9"/>
        <v>0.64695702011515221</v>
      </c>
      <c r="V34">
        <f t="shared" si="10"/>
        <v>0.41148768098950261</v>
      </c>
      <c r="W34">
        <f t="shared" si="11"/>
        <v>344.37639930253567</v>
      </c>
      <c r="X34">
        <f t="shared" si="12"/>
        <v>28.273495663946093</v>
      </c>
      <c r="Y34">
        <f t="shared" si="13"/>
        <v>27.9986</v>
      </c>
      <c r="Z34">
        <f t="shared" si="14"/>
        <v>3.7945299739891718</v>
      </c>
      <c r="AA34">
        <f t="shared" si="15"/>
        <v>60.431204671943902</v>
      </c>
      <c r="AB34">
        <f t="shared" si="16"/>
        <v>2.3879509930526401</v>
      </c>
      <c r="AC34">
        <f t="shared" si="17"/>
        <v>3.951519758733657</v>
      </c>
      <c r="AD34">
        <f t="shared" si="18"/>
        <v>1.4065789809365317</v>
      </c>
      <c r="AE34">
        <f t="shared" si="19"/>
        <v>-415.95444786793763</v>
      </c>
      <c r="AF34">
        <f t="shared" si="20"/>
        <v>109.92106298154212</v>
      </c>
      <c r="AG34">
        <f t="shared" si="21"/>
        <v>8.2215952454919492</v>
      </c>
      <c r="AH34">
        <f t="shared" si="22"/>
        <v>46.56460966163209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52420.89206601659</v>
      </c>
      <c r="AN34" t="s">
        <v>400</v>
      </c>
      <c r="AO34">
        <v>12165.1</v>
      </c>
      <c r="AP34">
        <v>210.61769230769229</v>
      </c>
      <c r="AQ34">
        <v>938.28899999999999</v>
      </c>
      <c r="AR34">
        <f t="shared" si="26"/>
        <v>0.77553004212167864</v>
      </c>
      <c r="AS34">
        <v>-0.38717931741538342</v>
      </c>
      <c r="AT34" t="s">
        <v>496</v>
      </c>
      <c r="AU34">
        <v>10172.200000000001</v>
      </c>
      <c r="AV34">
        <v>961.38008000000013</v>
      </c>
      <c r="AW34">
        <v>1449.35</v>
      </c>
      <c r="AX34">
        <f t="shared" si="27"/>
        <v>0.3366819056818573</v>
      </c>
      <c r="AY34">
        <v>0.5</v>
      </c>
      <c r="AZ34">
        <f t="shared" si="28"/>
        <v>1513.2179996512677</v>
      </c>
      <c r="BA34">
        <f t="shared" si="29"/>
        <v>27.497204014027659</v>
      </c>
      <c r="BB34">
        <f t="shared" si="30"/>
        <v>254.73655991733844</v>
      </c>
      <c r="BC34">
        <f t="shared" si="31"/>
        <v>1.8427208332090422E-2</v>
      </c>
      <c r="BD34">
        <f t="shared" si="32"/>
        <v>-0.35261393038258526</v>
      </c>
      <c r="BE34">
        <f t="shared" si="33"/>
        <v>228.72126249950401</v>
      </c>
      <c r="BF34" t="s">
        <v>497</v>
      </c>
      <c r="BG34">
        <v>628.63</v>
      </c>
      <c r="BH34">
        <f t="shared" si="34"/>
        <v>628.63</v>
      </c>
      <c r="BI34">
        <f t="shared" si="35"/>
        <v>0.56626763721668327</v>
      </c>
      <c r="BJ34">
        <f t="shared" si="36"/>
        <v>0.59456321278877067</v>
      </c>
      <c r="BK34">
        <f t="shared" si="37"/>
        <v>-1.6503993102089716</v>
      </c>
      <c r="BL34">
        <f t="shared" si="38"/>
        <v>0.39392685325941146</v>
      </c>
      <c r="BM34">
        <f t="shared" si="39"/>
        <v>-0.70232396770012484</v>
      </c>
      <c r="BN34">
        <f t="shared" si="40"/>
        <v>0.3887747210815985</v>
      </c>
      <c r="BO34">
        <f t="shared" si="41"/>
        <v>0.6112252789184015</v>
      </c>
      <c r="BP34">
        <v>226</v>
      </c>
      <c r="BQ34">
        <v>300</v>
      </c>
      <c r="BR34">
        <v>300</v>
      </c>
      <c r="BS34">
        <v>300</v>
      </c>
      <c r="BT34">
        <v>10172.200000000001</v>
      </c>
      <c r="BU34">
        <v>1353.66</v>
      </c>
      <c r="BV34">
        <v>-6.9443400000000002E-3</v>
      </c>
      <c r="BW34">
        <v>1.17</v>
      </c>
      <c r="BX34" t="s">
        <v>403</v>
      </c>
      <c r="BY34" t="s">
        <v>403</v>
      </c>
      <c r="BZ34" t="s">
        <v>403</v>
      </c>
      <c r="CA34" t="s">
        <v>403</v>
      </c>
      <c r="CB34" t="s">
        <v>403</v>
      </c>
      <c r="CC34" t="s">
        <v>403</v>
      </c>
      <c r="CD34" t="s">
        <v>403</v>
      </c>
      <c r="CE34" t="s">
        <v>403</v>
      </c>
      <c r="CF34" t="s">
        <v>403</v>
      </c>
      <c r="CG34" t="s">
        <v>403</v>
      </c>
      <c r="CH34">
        <f t="shared" si="42"/>
        <v>1800.04</v>
      </c>
      <c r="CI34">
        <f t="shared" si="43"/>
        <v>1513.2179996512677</v>
      </c>
      <c r="CJ34">
        <f t="shared" si="44"/>
        <v>0.84065798518436685</v>
      </c>
      <c r="CK34">
        <f t="shared" si="45"/>
        <v>0.19131597036873385</v>
      </c>
      <c r="CL34">
        <v>6</v>
      </c>
      <c r="CM34">
        <v>0.5</v>
      </c>
      <c r="CN34" t="s">
        <v>404</v>
      </c>
      <c r="CO34">
        <v>2</v>
      </c>
      <c r="CP34">
        <v>1657381317</v>
      </c>
      <c r="CQ34">
        <v>362.89800000000002</v>
      </c>
      <c r="CR34">
        <v>400.00700000000001</v>
      </c>
      <c r="CS34">
        <v>23.982600000000001</v>
      </c>
      <c r="CT34">
        <v>12.934100000000001</v>
      </c>
      <c r="CU34">
        <v>362.91800000000001</v>
      </c>
      <c r="CV34">
        <v>23.976099999999999</v>
      </c>
      <c r="CW34">
        <v>499.93400000000003</v>
      </c>
      <c r="CX34">
        <v>99.470500000000001</v>
      </c>
      <c r="CY34">
        <v>9.9646399999999996E-2</v>
      </c>
      <c r="CZ34">
        <v>28.695799999999998</v>
      </c>
      <c r="DA34">
        <v>27.9986</v>
      </c>
      <c r="DB34">
        <v>999.9</v>
      </c>
      <c r="DC34">
        <v>0</v>
      </c>
      <c r="DD34">
        <v>0</v>
      </c>
      <c r="DE34">
        <v>10023.799999999999</v>
      </c>
      <c r="DF34">
        <v>0</v>
      </c>
      <c r="DG34">
        <v>1490.95</v>
      </c>
      <c r="DH34">
        <v>-37.1096</v>
      </c>
      <c r="DI34">
        <v>371.815</v>
      </c>
      <c r="DJ34">
        <v>405.24900000000002</v>
      </c>
      <c r="DK34">
        <v>11.048500000000001</v>
      </c>
      <c r="DL34">
        <v>400.00700000000001</v>
      </c>
      <c r="DM34">
        <v>12.934100000000001</v>
      </c>
      <c r="DN34">
        <v>2.3855599999999999</v>
      </c>
      <c r="DO34">
        <v>1.2865599999999999</v>
      </c>
      <c r="DP34">
        <v>20.266100000000002</v>
      </c>
      <c r="DQ34">
        <v>10.642799999999999</v>
      </c>
      <c r="DR34">
        <v>1800.04</v>
      </c>
      <c r="DS34">
        <v>0.97800900000000002</v>
      </c>
      <c r="DT34">
        <v>2.1991299999999998E-2</v>
      </c>
      <c r="DU34">
        <v>0</v>
      </c>
      <c r="DV34">
        <v>960.16200000000003</v>
      </c>
      <c r="DW34">
        <v>5.0005300000000004</v>
      </c>
      <c r="DX34">
        <v>18412.3</v>
      </c>
      <c r="DY34">
        <v>16035.7</v>
      </c>
      <c r="DZ34">
        <v>45.25</v>
      </c>
      <c r="EA34">
        <v>46.186999999999998</v>
      </c>
      <c r="EB34">
        <v>45.75</v>
      </c>
      <c r="EC34">
        <v>45.936999999999998</v>
      </c>
      <c r="ED34">
        <v>46.811999999999998</v>
      </c>
      <c r="EE34">
        <v>1755.56</v>
      </c>
      <c r="EF34">
        <v>39.479999999999997</v>
      </c>
      <c r="EG34">
        <v>0</v>
      </c>
      <c r="EH34">
        <v>1942.6000001430509</v>
      </c>
      <c r="EI34">
        <v>0</v>
      </c>
      <c r="EJ34">
        <v>961.38008000000013</v>
      </c>
      <c r="EK34">
        <v>-11.710384590701279</v>
      </c>
      <c r="EL34">
        <v>-127.5153841815511</v>
      </c>
      <c r="EM34">
        <v>18435.912</v>
      </c>
      <c r="EN34">
        <v>15</v>
      </c>
      <c r="EO34">
        <v>1657381282</v>
      </c>
      <c r="EP34" t="s">
        <v>498</v>
      </c>
      <c r="EQ34">
        <v>1657381268</v>
      </c>
      <c r="ER34">
        <v>1657381282</v>
      </c>
      <c r="ES34">
        <v>21</v>
      </c>
      <c r="ET34">
        <v>0.2</v>
      </c>
      <c r="EU34">
        <v>-6.0000000000000001E-3</v>
      </c>
      <c r="EV34">
        <v>-4.3999999999999997E-2</v>
      </c>
      <c r="EW34">
        <v>-2E-3</v>
      </c>
      <c r="EX34">
        <v>400</v>
      </c>
      <c r="EY34">
        <v>13</v>
      </c>
      <c r="EZ34">
        <v>0.05</v>
      </c>
      <c r="FA34">
        <v>0.01</v>
      </c>
      <c r="FB34">
        <v>-37.099119512195116</v>
      </c>
      <c r="FC34">
        <v>0.35176306620203251</v>
      </c>
      <c r="FD34">
        <v>8.4380541103000556E-2</v>
      </c>
      <c r="FE34">
        <v>1</v>
      </c>
      <c r="FF34">
        <v>11.098792682926829</v>
      </c>
      <c r="FG34">
        <v>-1.7222299651559081E-2</v>
      </c>
      <c r="FH34">
        <v>3.9953389857364859E-2</v>
      </c>
      <c r="FI34">
        <v>1</v>
      </c>
      <c r="FJ34">
        <v>2</v>
      </c>
      <c r="FK34">
        <v>2</v>
      </c>
      <c r="FL34" t="s">
        <v>406</v>
      </c>
      <c r="FM34">
        <v>3.1095199999999998</v>
      </c>
      <c r="FN34">
        <v>2.7381899999999999</v>
      </c>
      <c r="FO34">
        <v>8.3445800000000001E-2</v>
      </c>
      <c r="FP34">
        <v>8.9981199999999997E-2</v>
      </c>
      <c r="FQ34">
        <v>0.10853699999999999</v>
      </c>
      <c r="FR34">
        <v>6.9320900000000005E-2</v>
      </c>
      <c r="FS34">
        <v>22098.799999999999</v>
      </c>
      <c r="FT34">
        <v>22726</v>
      </c>
      <c r="FU34">
        <v>23955.3</v>
      </c>
      <c r="FV34">
        <v>25268</v>
      </c>
      <c r="FW34">
        <v>30770.400000000001</v>
      </c>
      <c r="FX34">
        <v>32970</v>
      </c>
      <c r="FY34">
        <v>38172.699999999997</v>
      </c>
      <c r="FZ34">
        <v>39291.699999999997</v>
      </c>
      <c r="GA34">
        <v>2.1847699999999999</v>
      </c>
      <c r="GB34">
        <v>1.85545</v>
      </c>
      <c r="GC34">
        <v>1.8179399999999998E-2</v>
      </c>
      <c r="GD34">
        <v>0</v>
      </c>
      <c r="GE34">
        <v>27.701699999999999</v>
      </c>
      <c r="GF34">
        <v>999.9</v>
      </c>
      <c r="GG34">
        <v>61.8</v>
      </c>
      <c r="GH34">
        <v>33.799999999999997</v>
      </c>
      <c r="GI34">
        <v>32.823700000000002</v>
      </c>
      <c r="GJ34">
        <v>61.007300000000001</v>
      </c>
      <c r="GK34">
        <v>26.838899999999999</v>
      </c>
      <c r="GL34">
        <v>1</v>
      </c>
      <c r="GM34">
        <v>0.233377</v>
      </c>
      <c r="GN34">
        <v>1.33893</v>
      </c>
      <c r="GO34">
        <v>20.318899999999999</v>
      </c>
      <c r="GP34">
        <v>5.2499399999999996</v>
      </c>
      <c r="GQ34">
        <v>12.0099</v>
      </c>
      <c r="GR34">
        <v>4.9795499999999997</v>
      </c>
      <c r="GS34">
        <v>3.2922500000000001</v>
      </c>
      <c r="GT34">
        <v>9999</v>
      </c>
      <c r="GU34">
        <v>9999</v>
      </c>
      <c r="GV34">
        <v>9999</v>
      </c>
      <c r="GW34">
        <v>999.9</v>
      </c>
      <c r="GX34">
        <v>1.8759699999999999</v>
      </c>
      <c r="GY34">
        <v>1.87683</v>
      </c>
      <c r="GZ34">
        <v>1.8831800000000001</v>
      </c>
      <c r="HA34">
        <v>1.8862699999999999</v>
      </c>
      <c r="HB34">
        <v>1.8769899999999999</v>
      </c>
      <c r="HC34">
        <v>1.8836999999999999</v>
      </c>
      <c r="HD34">
        <v>1.88262</v>
      </c>
      <c r="HE34">
        <v>1.88601</v>
      </c>
      <c r="HF34">
        <v>5</v>
      </c>
      <c r="HG34">
        <v>0</v>
      </c>
      <c r="HH34">
        <v>0</v>
      </c>
      <c r="HI34">
        <v>0</v>
      </c>
      <c r="HJ34" t="s">
        <v>407</v>
      </c>
      <c r="HK34" t="s">
        <v>408</v>
      </c>
      <c r="HL34" t="s">
        <v>409</v>
      </c>
      <c r="HM34" t="s">
        <v>409</v>
      </c>
      <c r="HN34" t="s">
        <v>409</v>
      </c>
      <c r="HO34" t="s">
        <v>409</v>
      </c>
      <c r="HP34">
        <v>0</v>
      </c>
      <c r="HQ34">
        <v>100</v>
      </c>
      <c r="HR34">
        <v>100</v>
      </c>
      <c r="HS34">
        <v>-0.02</v>
      </c>
      <c r="HT34">
        <v>6.4999999999999997E-3</v>
      </c>
      <c r="HU34">
        <v>0.36413370207692869</v>
      </c>
      <c r="HV34">
        <v>-1.525366800250961E-3</v>
      </c>
      <c r="HW34">
        <v>1.461931187239696E-6</v>
      </c>
      <c r="HX34">
        <v>-4.9129200544651127E-10</v>
      </c>
      <c r="HY34">
        <v>-4.6711171919120567E-2</v>
      </c>
      <c r="HZ34">
        <v>1.0304401366260089E-2</v>
      </c>
      <c r="IA34">
        <v>-7.4986175083245816E-4</v>
      </c>
      <c r="IB34">
        <v>1.7208249193675381E-5</v>
      </c>
      <c r="IC34">
        <v>3</v>
      </c>
      <c r="ID34">
        <v>2175</v>
      </c>
      <c r="IE34">
        <v>1</v>
      </c>
      <c r="IF34">
        <v>24</v>
      </c>
      <c r="IG34">
        <v>0.8</v>
      </c>
      <c r="IH34">
        <v>0.6</v>
      </c>
      <c r="II34">
        <v>0.98999000000000004</v>
      </c>
      <c r="IJ34">
        <v>2.6452599999999999</v>
      </c>
      <c r="IK34">
        <v>1.6015600000000001</v>
      </c>
      <c r="IL34">
        <v>2.34619</v>
      </c>
      <c r="IM34">
        <v>1.5502899999999999</v>
      </c>
      <c r="IN34">
        <v>2.2949199999999998</v>
      </c>
      <c r="IO34">
        <v>38.159300000000002</v>
      </c>
      <c r="IP34">
        <v>24.105</v>
      </c>
      <c r="IQ34">
        <v>18</v>
      </c>
      <c r="IR34">
        <v>593.43899999999996</v>
      </c>
      <c r="IS34">
        <v>423.22399999999999</v>
      </c>
      <c r="IT34">
        <v>26.649100000000001</v>
      </c>
      <c r="IU34">
        <v>30.230899999999998</v>
      </c>
      <c r="IV34">
        <v>30.000399999999999</v>
      </c>
      <c r="IW34">
        <v>29.953299999999999</v>
      </c>
      <c r="IX34">
        <v>29.930800000000001</v>
      </c>
      <c r="IY34">
        <v>19.7913</v>
      </c>
      <c r="IZ34">
        <v>66.793700000000001</v>
      </c>
      <c r="JA34">
        <v>0</v>
      </c>
      <c r="JB34">
        <v>26.651700000000002</v>
      </c>
      <c r="JC34">
        <v>400</v>
      </c>
      <c r="JD34">
        <v>12.8941</v>
      </c>
      <c r="JE34">
        <v>99.577100000000002</v>
      </c>
      <c r="JF34">
        <v>99.465500000000006</v>
      </c>
    </row>
    <row r="35" spans="1:266" x14ac:dyDescent="0.25">
      <c r="A35">
        <v>19</v>
      </c>
      <c r="B35">
        <v>1657381436.5</v>
      </c>
      <c r="C35">
        <v>4372</v>
      </c>
      <c r="D35" t="s">
        <v>499</v>
      </c>
      <c r="E35" t="s">
        <v>500</v>
      </c>
      <c r="F35" t="s">
        <v>396</v>
      </c>
      <c r="G35" t="s">
        <v>397</v>
      </c>
      <c r="H35" t="s">
        <v>494</v>
      </c>
      <c r="I35" t="s">
        <v>31</v>
      </c>
      <c r="J35" t="s">
        <v>495</v>
      </c>
      <c r="K35">
        <v>1657381436.5</v>
      </c>
      <c r="L35">
        <f t="shared" si="0"/>
        <v>9.2488550463233569E-3</v>
      </c>
      <c r="M35">
        <f t="shared" si="1"/>
        <v>9.2488550463233565</v>
      </c>
      <c r="N35">
        <f t="shared" si="2"/>
        <v>20.696200114853816</v>
      </c>
      <c r="O35">
        <f t="shared" si="3"/>
        <v>272.17099999999999</v>
      </c>
      <c r="P35">
        <f t="shared" si="4"/>
        <v>215.12999680910997</v>
      </c>
      <c r="Q35">
        <f t="shared" si="5"/>
        <v>21.420999638957575</v>
      </c>
      <c r="R35">
        <f t="shared" si="6"/>
        <v>27.100706452889398</v>
      </c>
      <c r="S35">
        <f t="shared" si="7"/>
        <v>0.71827771451829947</v>
      </c>
      <c r="T35">
        <f t="shared" si="8"/>
        <v>2.9256310422151222</v>
      </c>
      <c r="U35">
        <f t="shared" si="9"/>
        <v>0.63281385476633878</v>
      </c>
      <c r="V35">
        <f t="shared" si="10"/>
        <v>0.40233668716799942</v>
      </c>
      <c r="W35">
        <f t="shared" si="11"/>
        <v>344.3990993020484</v>
      </c>
      <c r="X35">
        <f t="shared" si="12"/>
        <v>28.21331799429699</v>
      </c>
      <c r="Y35">
        <f t="shared" si="13"/>
        <v>27.997800000000002</v>
      </c>
      <c r="Z35">
        <f t="shared" si="14"/>
        <v>3.7943530092943298</v>
      </c>
      <c r="AA35">
        <f t="shared" si="15"/>
        <v>60.716150256654011</v>
      </c>
      <c r="AB35">
        <f t="shared" si="16"/>
        <v>2.3842101680973</v>
      </c>
      <c r="AC35">
        <f t="shared" si="17"/>
        <v>3.9268138016309906</v>
      </c>
      <c r="AD35">
        <f t="shared" si="18"/>
        <v>1.4101428411970298</v>
      </c>
      <c r="AE35">
        <f t="shared" si="19"/>
        <v>-407.87450754286004</v>
      </c>
      <c r="AF35">
        <f t="shared" si="20"/>
        <v>93.042933579187221</v>
      </c>
      <c r="AG35">
        <f t="shared" si="21"/>
        <v>6.9525081669053783</v>
      </c>
      <c r="AH35">
        <f t="shared" si="22"/>
        <v>36.520033505280949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52474.780487367709</v>
      </c>
      <c r="AN35" t="s">
        <v>400</v>
      </c>
      <c r="AO35">
        <v>12165.1</v>
      </c>
      <c r="AP35">
        <v>210.61769230769229</v>
      </c>
      <c r="AQ35">
        <v>938.28899999999999</v>
      </c>
      <c r="AR35">
        <f t="shared" si="26"/>
        <v>0.77553004212167864</v>
      </c>
      <c r="AS35">
        <v>-0.38717931741538342</v>
      </c>
      <c r="AT35" t="s">
        <v>501</v>
      </c>
      <c r="AU35">
        <v>10168.6</v>
      </c>
      <c r="AV35">
        <v>887.05911538461521</v>
      </c>
      <c r="AW35">
        <v>1291.68</v>
      </c>
      <c r="AX35">
        <f t="shared" si="27"/>
        <v>0.31325164484654466</v>
      </c>
      <c r="AY35">
        <v>0.5</v>
      </c>
      <c r="AZ35">
        <f t="shared" si="28"/>
        <v>1513.3112996510242</v>
      </c>
      <c r="BA35">
        <f t="shared" si="29"/>
        <v>20.696200114853816</v>
      </c>
      <c r="BB35">
        <f t="shared" si="30"/>
        <v>237.02362689027279</v>
      </c>
      <c r="BC35">
        <f t="shared" si="31"/>
        <v>1.3931951368585641E-2</v>
      </c>
      <c r="BD35">
        <f t="shared" si="32"/>
        <v>-0.2735902081010777</v>
      </c>
      <c r="BE35">
        <f t="shared" si="33"/>
        <v>224.39863699196667</v>
      </c>
      <c r="BF35" t="s">
        <v>502</v>
      </c>
      <c r="BG35">
        <v>600.73</v>
      </c>
      <c r="BH35">
        <f t="shared" si="34"/>
        <v>600.73</v>
      </c>
      <c r="BI35">
        <f t="shared" si="35"/>
        <v>0.53492351046698872</v>
      </c>
      <c r="BJ35">
        <f t="shared" si="36"/>
        <v>0.58560081715809364</v>
      </c>
      <c r="BK35">
        <f t="shared" si="37"/>
        <v>-1.0469014305647313</v>
      </c>
      <c r="BL35">
        <f t="shared" si="38"/>
        <v>0.37428081779958622</v>
      </c>
      <c r="BM35">
        <f t="shared" si="39"/>
        <v>-0.4856464673874839</v>
      </c>
      <c r="BN35">
        <f t="shared" si="40"/>
        <v>0.39657782980884171</v>
      </c>
      <c r="BO35">
        <f t="shared" si="41"/>
        <v>0.60342217019115829</v>
      </c>
      <c r="BP35">
        <v>228</v>
      </c>
      <c r="BQ35">
        <v>300</v>
      </c>
      <c r="BR35">
        <v>300</v>
      </c>
      <c r="BS35">
        <v>300</v>
      </c>
      <c r="BT35">
        <v>10168.6</v>
      </c>
      <c r="BU35">
        <v>1214.8699999999999</v>
      </c>
      <c r="BV35">
        <v>-6.9411000000000004E-3</v>
      </c>
      <c r="BW35">
        <v>0.56999999999999995</v>
      </c>
      <c r="BX35" t="s">
        <v>403</v>
      </c>
      <c r="BY35" t="s">
        <v>403</v>
      </c>
      <c r="BZ35" t="s">
        <v>403</v>
      </c>
      <c r="CA35" t="s">
        <v>403</v>
      </c>
      <c r="CB35" t="s">
        <v>403</v>
      </c>
      <c r="CC35" t="s">
        <v>403</v>
      </c>
      <c r="CD35" t="s">
        <v>403</v>
      </c>
      <c r="CE35" t="s">
        <v>403</v>
      </c>
      <c r="CF35" t="s">
        <v>403</v>
      </c>
      <c r="CG35" t="s">
        <v>403</v>
      </c>
      <c r="CH35">
        <f t="shared" si="42"/>
        <v>1800.15</v>
      </c>
      <c r="CI35">
        <f t="shared" si="43"/>
        <v>1513.3112996510242</v>
      </c>
      <c r="CJ35">
        <f t="shared" si="44"/>
        <v>0.84065844493571318</v>
      </c>
      <c r="CK35">
        <f t="shared" si="45"/>
        <v>0.19131688987142648</v>
      </c>
      <c r="CL35">
        <v>6</v>
      </c>
      <c r="CM35">
        <v>0.5</v>
      </c>
      <c r="CN35" t="s">
        <v>404</v>
      </c>
      <c r="CO35">
        <v>2</v>
      </c>
      <c r="CP35">
        <v>1657381436.5</v>
      </c>
      <c r="CQ35">
        <v>272.17099999999999</v>
      </c>
      <c r="CR35">
        <v>300.02800000000002</v>
      </c>
      <c r="CS35">
        <v>23.944500000000001</v>
      </c>
      <c r="CT35">
        <v>13.1113</v>
      </c>
      <c r="CU35">
        <v>272.32</v>
      </c>
      <c r="CV35">
        <v>23.9377</v>
      </c>
      <c r="CW35">
        <v>499.98500000000001</v>
      </c>
      <c r="CX35">
        <v>99.472399999999993</v>
      </c>
      <c r="CY35">
        <v>9.9951399999999996E-2</v>
      </c>
      <c r="CZ35">
        <v>28.587700000000002</v>
      </c>
      <c r="DA35">
        <v>27.997800000000002</v>
      </c>
      <c r="DB35">
        <v>999.9</v>
      </c>
      <c r="DC35">
        <v>0</v>
      </c>
      <c r="DD35">
        <v>0</v>
      </c>
      <c r="DE35">
        <v>10030.6</v>
      </c>
      <c r="DF35">
        <v>0</v>
      </c>
      <c r="DG35">
        <v>1675.53</v>
      </c>
      <c r="DH35">
        <v>-27.8569</v>
      </c>
      <c r="DI35">
        <v>278.84800000000001</v>
      </c>
      <c r="DJ35">
        <v>304.01400000000001</v>
      </c>
      <c r="DK35">
        <v>10.8331</v>
      </c>
      <c r="DL35">
        <v>300.02800000000002</v>
      </c>
      <c r="DM35">
        <v>13.1113</v>
      </c>
      <c r="DN35">
        <v>2.3818100000000002</v>
      </c>
      <c r="DO35">
        <v>1.3042199999999999</v>
      </c>
      <c r="DP35">
        <v>20.2407</v>
      </c>
      <c r="DQ35">
        <v>10.8475</v>
      </c>
      <c r="DR35">
        <v>1800.15</v>
      </c>
      <c r="DS35">
        <v>0.97799199999999997</v>
      </c>
      <c r="DT35">
        <v>2.2008199999999999E-2</v>
      </c>
      <c r="DU35">
        <v>0</v>
      </c>
      <c r="DV35">
        <v>886.69100000000003</v>
      </c>
      <c r="DW35">
        <v>5.0005300000000004</v>
      </c>
      <c r="DX35">
        <v>17117.599999999999</v>
      </c>
      <c r="DY35">
        <v>16036.5</v>
      </c>
      <c r="DZ35">
        <v>45.686999999999998</v>
      </c>
      <c r="EA35">
        <v>46.5</v>
      </c>
      <c r="EB35">
        <v>46.125</v>
      </c>
      <c r="EC35">
        <v>46.25</v>
      </c>
      <c r="ED35">
        <v>47.125</v>
      </c>
      <c r="EE35">
        <v>1755.64</v>
      </c>
      <c r="EF35">
        <v>39.51</v>
      </c>
      <c r="EG35">
        <v>0</v>
      </c>
      <c r="EH35">
        <v>119.2000000476837</v>
      </c>
      <c r="EI35">
        <v>0</v>
      </c>
      <c r="EJ35">
        <v>887.05911538461521</v>
      </c>
      <c r="EK35">
        <v>-5.0993846144488533</v>
      </c>
      <c r="EL35">
        <v>-20.434188075391688</v>
      </c>
      <c r="EM35">
        <v>17123.126923076921</v>
      </c>
      <c r="EN35">
        <v>15</v>
      </c>
      <c r="EO35">
        <v>1657381402</v>
      </c>
      <c r="EP35" t="s">
        <v>503</v>
      </c>
      <c r="EQ35">
        <v>1657381391.5</v>
      </c>
      <c r="ER35">
        <v>1657381402</v>
      </c>
      <c r="ES35">
        <v>22</v>
      </c>
      <c r="ET35">
        <v>-0.19600000000000001</v>
      </c>
      <c r="EU35">
        <v>0</v>
      </c>
      <c r="EV35">
        <v>-0.17100000000000001</v>
      </c>
      <c r="EW35">
        <v>-1E-3</v>
      </c>
      <c r="EX35">
        <v>300</v>
      </c>
      <c r="EY35">
        <v>13</v>
      </c>
      <c r="EZ35">
        <v>0.11</v>
      </c>
      <c r="FA35">
        <v>0.01</v>
      </c>
      <c r="FB35">
        <v>-27.902809999999999</v>
      </c>
      <c r="FC35">
        <v>0.37181313320834158</v>
      </c>
      <c r="FD35">
        <v>6.6323558408758629E-2</v>
      </c>
      <c r="FE35">
        <v>1</v>
      </c>
      <c r="FF35">
        <v>10.89855</v>
      </c>
      <c r="FG35">
        <v>-8.0262664165111949E-2</v>
      </c>
      <c r="FH35">
        <v>3.2051536624630048E-2</v>
      </c>
      <c r="FI35">
        <v>1</v>
      </c>
      <c r="FJ35">
        <v>2</v>
      </c>
      <c r="FK35">
        <v>2</v>
      </c>
      <c r="FL35" t="s">
        <v>406</v>
      </c>
      <c r="FM35">
        <v>3.11008</v>
      </c>
      <c r="FN35">
        <v>2.73855</v>
      </c>
      <c r="FO35">
        <v>6.6147899999999996E-2</v>
      </c>
      <c r="FP35">
        <v>7.1703900000000001E-2</v>
      </c>
      <c r="FQ35">
        <v>0.108374</v>
      </c>
      <c r="FR35">
        <v>7.0008200000000007E-2</v>
      </c>
      <c r="FS35">
        <v>22509.599999999999</v>
      </c>
      <c r="FT35">
        <v>23175.599999999999</v>
      </c>
      <c r="FU35">
        <v>23949.4</v>
      </c>
      <c r="FV35">
        <v>25261.4</v>
      </c>
      <c r="FW35">
        <v>30768.9</v>
      </c>
      <c r="FX35">
        <v>32936.9</v>
      </c>
      <c r="FY35">
        <v>38163.9</v>
      </c>
      <c r="FZ35">
        <v>39281.300000000003</v>
      </c>
      <c r="GA35">
        <v>2.1828799999999999</v>
      </c>
      <c r="GB35">
        <v>1.85155</v>
      </c>
      <c r="GC35">
        <v>1.1328599999999999E-2</v>
      </c>
      <c r="GD35">
        <v>0</v>
      </c>
      <c r="GE35">
        <v>27.812799999999999</v>
      </c>
      <c r="GF35">
        <v>999.9</v>
      </c>
      <c r="GG35">
        <v>61.7</v>
      </c>
      <c r="GH35">
        <v>33.9</v>
      </c>
      <c r="GI35">
        <v>32.956899999999997</v>
      </c>
      <c r="GJ35">
        <v>61.347299999999997</v>
      </c>
      <c r="GK35">
        <v>26.7989</v>
      </c>
      <c r="GL35">
        <v>1</v>
      </c>
      <c r="GM35">
        <v>0.247503</v>
      </c>
      <c r="GN35">
        <v>2.2602000000000002</v>
      </c>
      <c r="GO35">
        <v>20.309000000000001</v>
      </c>
      <c r="GP35">
        <v>5.2503799999999998</v>
      </c>
      <c r="GQ35">
        <v>12.0099</v>
      </c>
      <c r="GR35">
        <v>4.9798999999999998</v>
      </c>
      <c r="GS35">
        <v>3.2922500000000001</v>
      </c>
      <c r="GT35">
        <v>9999</v>
      </c>
      <c r="GU35">
        <v>9999</v>
      </c>
      <c r="GV35">
        <v>9999</v>
      </c>
      <c r="GW35">
        <v>999.9</v>
      </c>
      <c r="GX35">
        <v>1.87592</v>
      </c>
      <c r="GY35">
        <v>1.87683</v>
      </c>
      <c r="GZ35">
        <v>1.8831199999999999</v>
      </c>
      <c r="HA35">
        <v>1.88626</v>
      </c>
      <c r="HB35">
        <v>1.8769899999999999</v>
      </c>
      <c r="HC35">
        <v>1.8836999999999999</v>
      </c>
      <c r="HD35">
        <v>1.8826000000000001</v>
      </c>
      <c r="HE35">
        <v>1.8859900000000001</v>
      </c>
      <c r="HF35">
        <v>5</v>
      </c>
      <c r="HG35">
        <v>0</v>
      </c>
      <c r="HH35">
        <v>0</v>
      </c>
      <c r="HI35">
        <v>0</v>
      </c>
      <c r="HJ35" t="s">
        <v>407</v>
      </c>
      <c r="HK35" t="s">
        <v>408</v>
      </c>
      <c r="HL35" t="s">
        <v>409</v>
      </c>
      <c r="HM35" t="s">
        <v>409</v>
      </c>
      <c r="HN35" t="s">
        <v>409</v>
      </c>
      <c r="HO35" t="s">
        <v>409</v>
      </c>
      <c r="HP35">
        <v>0</v>
      </c>
      <c r="HQ35">
        <v>100</v>
      </c>
      <c r="HR35">
        <v>100</v>
      </c>
      <c r="HS35">
        <v>-0.14899999999999999</v>
      </c>
      <c r="HT35">
        <v>6.7999999999999996E-3</v>
      </c>
      <c r="HU35">
        <v>0.16795589000617001</v>
      </c>
      <c r="HV35">
        <v>-1.525366800250961E-3</v>
      </c>
      <c r="HW35">
        <v>1.461931187239696E-6</v>
      </c>
      <c r="HX35">
        <v>-4.9129200544651127E-10</v>
      </c>
      <c r="HY35">
        <v>-4.6300185509570053E-2</v>
      </c>
      <c r="HZ35">
        <v>1.0304401366260089E-2</v>
      </c>
      <c r="IA35">
        <v>-7.4986175083245816E-4</v>
      </c>
      <c r="IB35">
        <v>1.7208249193675381E-5</v>
      </c>
      <c r="IC35">
        <v>3</v>
      </c>
      <c r="ID35">
        <v>2175</v>
      </c>
      <c r="IE35">
        <v>1</v>
      </c>
      <c r="IF35">
        <v>24</v>
      </c>
      <c r="IG35">
        <v>0.8</v>
      </c>
      <c r="IH35">
        <v>0.6</v>
      </c>
      <c r="II35">
        <v>0.787354</v>
      </c>
      <c r="IJ35">
        <v>2.63916</v>
      </c>
      <c r="IK35">
        <v>1.6015600000000001</v>
      </c>
      <c r="IL35">
        <v>2.34497</v>
      </c>
      <c r="IM35">
        <v>1.5502899999999999</v>
      </c>
      <c r="IN35">
        <v>2.3022499999999999</v>
      </c>
      <c r="IO35">
        <v>38.207999999999998</v>
      </c>
      <c r="IP35">
        <v>24.1313</v>
      </c>
      <c r="IQ35">
        <v>18</v>
      </c>
      <c r="IR35">
        <v>593.77300000000002</v>
      </c>
      <c r="IS35">
        <v>421.99700000000001</v>
      </c>
      <c r="IT35">
        <v>25.7773</v>
      </c>
      <c r="IU35">
        <v>30.389099999999999</v>
      </c>
      <c r="IV35">
        <v>30.000499999999999</v>
      </c>
      <c r="IW35">
        <v>30.126000000000001</v>
      </c>
      <c r="IX35">
        <v>30.105399999999999</v>
      </c>
      <c r="IY35">
        <v>15.7453</v>
      </c>
      <c r="IZ35">
        <v>66.823899999999995</v>
      </c>
      <c r="JA35">
        <v>0</v>
      </c>
      <c r="JB35">
        <v>25.776599999999998</v>
      </c>
      <c r="JC35">
        <v>300</v>
      </c>
      <c r="JD35">
        <v>12.983599999999999</v>
      </c>
      <c r="JE35">
        <v>99.5535</v>
      </c>
      <c r="JF35">
        <v>99.439400000000006</v>
      </c>
    </row>
    <row r="36" spans="1:266" x14ac:dyDescent="0.25">
      <c r="A36">
        <v>20</v>
      </c>
      <c r="B36">
        <v>1657381626</v>
      </c>
      <c r="C36">
        <v>4561.5</v>
      </c>
      <c r="D36" t="s">
        <v>504</v>
      </c>
      <c r="E36" t="s">
        <v>505</v>
      </c>
      <c r="F36" t="s">
        <v>396</v>
      </c>
      <c r="G36" t="s">
        <v>397</v>
      </c>
      <c r="H36" t="s">
        <v>494</v>
      </c>
      <c r="I36" t="s">
        <v>31</v>
      </c>
      <c r="J36" t="s">
        <v>495</v>
      </c>
      <c r="K36">
        <v>1657381626</v>
      </c>
      <c r="L36">
        <f t="shared" si="0"/>
        <v>8.9115874631473715E-3</v>
      </c>
      <c r="M36">
        <f t="shared" si="1"/>
        <v>8.9115874631473719</v>
      </c>
      <c r="N36">
        <f t="shared" si="2"/>
        <v>12.531877545514657</v>
      </c>
      <c r="O36">
        <f t="shared" si="3"/>
        <v>182.995</v>
      </c>
      <c r="P36">
        <f t="shared" si="4"/>
        <v>145.87317610580985</v>
      </c>
      <c r="Q36">
        <f t="shared" si="5"/>
        <v>14.526048688518902</v>
      </c>
      <c r="R36">
        <f t="shared" si="6"/>
        <v>18.222639355075</v>
      </c>
      <c r="S36">
        <f t="shared" si="7"/>
        <v>0.66853290664965981</v>
      </c>
      <c r="T36">
        <f t="shared" si="8"/>
        <v>2.9175588771993564</v>
      </c>
      <c r="U36">
        <f t="shared" si="9"/>
        <v>0.59365831565416038</v>
      </c>
      <c r="V36">
        <f t="shared" si="10"/>
        <v>0.37706246177499048</v>
      </c>
      <c r="W36">
        <f t="shared" si="11"/>
        <v>344.37699930235902</v>
      </c>
      <c r="X36">
        <f t="shared" si="12"/>
        <v>28.168148112874576</v>
      </c>
      <c r="Y36">
        <f t="shared" si="13"/>
        <v>27.977499999999999</v>
      </c>
      <c r="Z36">
        <f t="shared" si="14"/>
        <v>3.7898649389919017</v>
      </c>
      <c r="AA36">
        <f t="shared" si="15"/>
        <v>60.07592674650062</v>
      </c>
      <c r="AB36">
        <f t="shared" si="16"/>
        <v>2.3410557413604995</v>
      </c>
      <c r="AC36">
        <f t="shared" si="17"/>
        <v>3.8968283439703479</v>
      </c>
      <c r="AD36">
        <f t="shared" si="18"/>
        <v>1.4488091976314021</v>
      </c>
      <c r="AE36">
        <f t="shared" si="19"/>
        <v>-393.00100712479906</v>
      </c>
      <c r="AF36">
        <f t="shared" si="20"/>
        <v>75.216763828496966</v>
      </c>
      <c r="AG36">
        <f t="shared" si="21"/>
        <v>5.631747862245903</v>
      </c>
      <c r="AH36">
        <f t="shared" si="22"/>
        <v>32.224503868302833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52266.433275985888</v>
      </c>
      <c r="AN36" t="s">
        <v>400</v>
      </c>
      <c r="AO36">
        <v>12165.1</v>
      </c>
      <c r="AP36">
        <v>210.61769230769229</v>
      </c>
      <c r="AQ36">
        <v>938.28899999999999</v>
      </c>
      <c r="AR36">
        <f t="shared" si="26"/>
        <v>0.77553004212167864</v>
      </c>
      <c r="AS36">
        <v>-0.38717931741538342</v>
      </c>
      <c r="AT36" t="s">
        <v>506</v>
      </c>
      <c r="AU36">
        <v>10164.9</v>
      </c>
      <c r="AV36">
        <v>829.472076923077</v>
      </c>
      <c r="AW36">
        <v>1148.74</v>
      </c>
      <c r="AX36">
        <f t="shared" si="27"/>
        <v>0.27792879422403938</v>
      </c>
      <c r="AY36">
        <v>0.5</v>
      </c>
      <c r="AZ36">
        <f t="shared" si="28"/>
        <v>1513.2182996511792</v>
      </c>
      <c r="BA36">
        <f t="shared" si="29"/>
        <v>12.531877545514657</v>
      </c>
      <c r="BB36">
        <f t="shared" si="30"/>
        <v>210.28346870990168</v>
      </c>
      <c r="BC36">
        <f t="shared" si="31"/>
        <v>8.537470678161959E-3</v>
      </c>
      <c r="BD36">
        <f t="shared" si="32"/>
        <v>-0.1832015947908143</v>
      </c>
      <c r="BE36">
        <f t="shared" si="33"/>
        <v>219.65043290986753</v>
      </c>
      <c r="BF36" t="s">
        <v>507</v>
      </c>
      <c r="BG36">
        <v>589.19000000000005</v>
      </c>
      <c r="BH36">
        <f t="shared" si="34"/>
        <v>589.19000000000005</v>
      </c>
      <c r="BI36">
        <f t="shared" si="35"/>
        <v>0.48709890836916969</v>
      </c>
      <c r="BJ36">
        <f t="shared" si="36"/>
        <v>0.57057979282802795</v>
      </c>
      <c r="BK36">
        <f t="shared" si="37"/>
        <v>-0.60284045499987127</v>
      </c>
      <c r="BL36">
        <f t="shared" si="38"/>
        <v>0.34032654426723097</v>
      </c>
      <c r="BM36">
        <f t="shared" si="39"/>
        <v>-0.28921162312612197</v>
      </c>
      <c r="BN36">
        <f t="shared" si="40"/>
        <v>0.40529382180459134</v>
      </c>
      <c r="BO36">
        <f t="shared" si="41"/>
        <v>0.59470617819540861</v>
      </c>
      <c r="BP36">
        <v>230</v>
      </c>
      <c r="BQ36">
        <v>300</v>
      </c>
      <c r="BR36">
        <v>300</v>
      </c>
      <c r="BS36">
        <v>300</v>
      </c>
      <c r="BT36">
        <v>10164.9</v>
      </c>
      <c r="BU36">
        <v>1084.03</v>
      </c>
      <c r="BV36">
        <v>-6.9390500000000004E-3</v>
      </c>
      <c r="BW36">
        <v>0.23</v>
      </c>
      <c r="BX36" t="s">
        <v>403</v>
      </c>
      <c r="BY36" t="s">
        <v>403</v>
      </c>
      <c r="BZ36" t="s">
        <v>403</v>
      </c>
      <c r="CA36" t="s">
        <v>403</v>
      </c>
      <c r="CB36" t="s">
        <v>403</v>
      </c>
      <c r="CC36" t="s">
        <v>403</v>
      </c>
      <c r="CD36" t="s">
        <v>403</v>
      </c>
      <c r="CE36" t="s">
        <v>403</v>
      </c>
      <c r="CF36" t="s">
        <v>403</v>
      </c>
      <c r="CG36" t="s">
        <v>403</v>
      </c>
      <c r="CH36">
        <f t="shared" si="42"/>
        <v>1800.04</v>
      </c>
      <c r="CI36">
        <f t="shared" si="43"/>
        <v>1513.2182996511792</v>
      </c>
      <c r="CJ36">
        <f t="shared" si="44"/>
        <v>0.84065815184728077</v>
      </c>
      <c r="CK36">
        <f t="shared" si="45"/>
        <v>0.19131630369456182</v>
      </c>
      <c r="CL36">
        <v>6</v>
      </c>
      <c r="CM36">
        <v>0.5</v>
      </c>
      <c r="CN36" t="s">
        <v>404</v>
      </c>
      <c r="CO36">
        <v>2</v>
      </c>
      <c r="CP36">
        <v>1657381626</v>
      </c>
      <c r="CQ36">
        <v>182.995</v>
      </c>
      <c r="CR36">
        <v>199.99100000000001</v>
      </c>
      <c r="CS36">
        <v>23.5093</v>
      </c>
      <c r="CT36">
        <v>13.0663</v>
      </c>
      <c r="CU36">
        <v>182.964</v>
      </c>
      <c r="CV36">
        <v>23.506399999999999</v>
      </c>
      <c r="CW36">
        <v>499.976</v>
      </c>
      <c r="CX36">
        <v>99.479699999999994</v>
      </c>
      <c r="CY36">
        <v>0.100285</v>
      </c>
      <c r="CZ36">
        <v>28.4557</v>
      </c>
      <c r="DA36">
        <v>27.977499999999999</v>
      </c>
      <c r="DB36">
        <v>999.9</v>
      </c>
      <c r="DC36">
        <v>0</v>
      </c>
      <c r="DD36">
        <v>0</v>
      </c>
      <c r="DE36">
        <v>9983.75</v>
      </c>
      <c r="DF36">
        <v>0</v>
      </c>
      <c r="DG36">
        <v>1553.1</v>
      </c>
      <c r="DH36">
        <v>-16.995899999999999</v>
      </c>
      <c r="DI36">
        <v>187.40100000000001</v>
      </c>
      <c r="DJ36">
        <v>202.63900000000001</v>
      </c>
      <c r="DK36">
        <v>10.443</v>
      </c>
      <c r="DL36">
        <v>199.99100000000001</v>
      </c>
      <c r="DM36">
        <v>13.0663</v>
      </c>
      <c r="DN36">
        <v>2.3386900000000002</v>
      </c>
      <c r="DO36">
        <v>1.29983</v>
      </c>
      <c r="DP36">
        <v>19.945399999999999</v>
      </c>
      <c r="DQ36">
        <v>10.796900000000001</v>
      </c>
      <c r="DR36">
        <v>1800.04</v>
      </c>
      <c r="DS36">
        <v>0.97800299999999996</v>
      </c>
      <c r="DT36">
        <v>2.19974E-2</v>
      </c>
      <c r="DU36">
        <v>0</v>
      </c>
      <c r="DV36">
        <v>829.41700000000003</v>
      </c>
      <c r="DW36">
        <v>5.0005300000000004</v>
      </c>
      <c r="DX36">
        <v>16009.4</v>
      </c>
      <c r="DY36">
        <v>16035.7</v>
      </c>
      <c r="DZ36">
        <v>46.311999999999998</v>
      </c>
      <c r="EA36">
        <v>47.061999999999998</v>
      </c>
      <c r="EB36">
        <v>46.561999999999998</v>
      </c>
      <c r="EC36">
        <v>46.936999999999998</v>
      </c>
      <c r="ED36">
        <v>47.75</v>
      </c>
      <c r="EE36">
        <v>1755.55</v>
      </c>
      <c r="EF36">
        <v>39.49</v>
      </c>
      <c r="EG36">
        <v>0</v>
      </c>
      <c r="EH36">
        <v>188.79999995231631</v>
      </c>
      <c r="EI36">
        <v>0</v>
      </c>
      <c r="EJ36">
        <v>829.472076923077</v>
      </c>
      <c r="EK36">
        <v>-2.0827350289568551</v>
      </c>
      <c r="EL36">
        <v>-79.969230799789358</v>
      </c>
      <c r="EM36">
        <v>16025.734615384619</v>
      </c>
      <c r="EN36">
        <v>15</v>
      </c>
      <c r="EO36">
        <v>1657381520.5</v>
      </c>
      <c r="EP36" t="s">
        <v>508</v>
      </c>
      <c r="EQ36">
        <v>1657381507</v>
      </c>
      <c r="ER36">
        <v>1657381520.5</v>
      </c>
      <c r="ES36">
        <v>23</v>
      </c>
      <c r="ET36">
        <v>9.6000000000000002E-2</v>
      </c>
      <c r="EU36">
        <v>-2E-3</v>
      </c>
      <c r="EV36">
        <v>1.4E-2</v>
      </c>
      <c r="EW36">
        <v>-3.0000000000000001E-3</v>
      </c>
      <c r="EX36">
        <v>200</v>
      </c>
      <c r="EY36">
        <v>13</v>
      </c>
      <c r="EZ36">
        <v>0.17</v>
      </c>
      <c r="FA36">
        <v>0.01</v>
      </c>
      <c r="FB36">
        <v>-17.00079024390244</v>
      </c>
      <c r="FC36">
        <v>2.8392334494719298E-2</v>
      </c>
      <c r="FD36">
        <v>2.1705723701455459E-2</v>
      </c>
      <c r="FE36">
        <v>1</v>
      </c>
      <c r="FF36">
        <v>10.477417073170731</v>
      </c>
      <c r="FG36">
        <v>-0.17717770034842739</v>
      </c>
      <c r="FH36">
        <v>1.7677957922557708E-2</v>
      </c>
      <c r="FI36">
        <v>0</v>
      </c>
      <c r="FJ36">
        <v>1</v>
      </c>
      <c r="FK36">
        <v>2</v>
      </c>
      <c r="FL36" t="s">
        <v>491</v>
      </c>
      <c r="FM36">
        <v>3.11083</v>
      </c>
      <c r="FN36">
        <v>2.73847</v>
      </c>
      <c r="FO36">
        <v>4.6860400000000003E-2</v>
      </c>
      <c r="FP36">
        <v>5.0795300000000002E-2</v>
      </c>
      <c r="FQ36">
        <v>0.106931</v>
      </c>
      <c r="FR36">
        <v>6.9780900000000007E-2</v>
      </c>
      <c r="FS36">
        <v>22960.400000000001</v>
      </c>
      <c r="FT36">
        <v>23684.3</v>
      </c>
      <c r="FU36">
        <v>23936</v>
      </c>
      <c r="FV36">
        <v>25248.7</v>
      </c>
      <c r="FW36">
        <v>30802.2</v>
      </c>
      <c r="FX36">
        <v>32929.5</v>
      </c>
      <c r="FY36">
        <v>38143.699999999997</v>
      </c>
      <c r="FZ36">
        <v>39263.199999999997</v>
      </c>
      <c r="GA36">
        <v>2.1809500000000002</v>
      </c>
      <c r="GB36">
        <v>1.8443799999999999</v>
      </c>
      <c r="GC36">
        <v>1.1026899999999999E-2</v>
      </c>
      <c r="GD36">
        <v>0</v>
      </c>
      <c r="GE36">
        <v>27.7974</v>
      </c>
      <c r="GF36">
        <v>999.9</v>
      </c>
      <c r="GG36">
        <v>61.7</v>
      </c>
      <c r="GH36">
        <v>34.200000000000003</v>
      </c>
      <c r="GI36">
        <v>33.509700000000002</v>
      </c>
      <c r="GJ36">
        <v>61.607300000000002</v>
      </c>
      <c r="GK36">
        <v>26.754799999999999</v>
      </c>
      <c r="GL36">
        <v>1</v>
      </c>
      <c r="GM36">
        <v>0.268623</v>
      </c>
      <c r="GN36">
        <v>1.64767</v>
      </c>
      <c r="GO36">
        <v>20.3157</v>
      </c>
      <c r="GP36">
        <v>5.2503799999999998</v>
      </c>
      <c r="GQ36">
        <v>12.0099</v>
      </c>
      <c r="GR36">
        <v>4.9794999999999998</v>
      </c>
      <c r="GS36">
        <v>3.29223</v>
      </c>
      <c r="GT36">
        <v>9999</v>
      </c>
      <c r="GU36">
        <v>9999</v>
      </c>
      <c r="GV36">
        <v>9999</v>
      </c>
      <c r="GW36">
        <v>999.9</v>
      </c>
      <c r="GX36">
        <v>1.87592</v>
      </c>
      <c r="GY36">
        <v>1.87683</v>
      </c>
      <c r="GZ36">
        <v>1.8830899999999999</v>
      </c>
      <c r="HA36">
        <v>1.88622</v>
      </c>
      <c r="HB36">
        <v>1.8769800000000001</v>
      </c>
      <c r="HC36">
        <v>1.8836900000000001</v>
      </c>
      <c r="HD36">
        <v>1.88256</v>
      </c>
      <c r="HE36">
        <v>1.8859900000000001</v>
      </c>
      <c r="HF36">
        <v>5</v>
      </c>
      <c r="HG36">
        <v>0</v>
      </c>
      <c r="HH36">
        <v>0</v>
      </c>
      <c r="HI36">
        <v>0</v>
      </c>
      <c r="HJ36" t="s">
        <v>407</v>
      </c>
      <c r="HK36" t="s">
        <v>408</v>
      </c>
      <c r="HL36" t="s">
        <v>409</v>
      </c>
      <c r="HM36" t="s">
        <v>409</v>
      </c>
      <c r="HN36" t="s">
        <v>409</v>
      </c>
      <c r="HO36" t="s">
        <v>409</v>
      </c>
      <c r="HP36">
        <v>0</v>
      </c>
      <c r="HQ36">
        <v>100</v>
      </c>
      <c r="HR36">
        <v>100</v>
      </c>
      <c r="HS36">
        <v>3.1E-2</v>
      </c>
      <c r="HT36">
        <v>2.8999999999999998E-3</v>
      </c>
      <c r="HU36">
        <v>0.26445698170565568</v>
      </c>
      <c r="HV36">
        <v>-1.525366800250961E-3</v>
      </c>
      <c r="HW36">
        <v>1.461931187239696E-6</v>
      </c>
      <c r="HX36">
        <v>-4.9129200544651127E-10</v>
      </c>
      <c r="HY36">
        <v>-4.8534892582514519E-2</v>
      </c>
      <c r="HZ36">
        <v>1.0304401366260089E-2</v>
      </c>
      <c r="IA36">
        <v>-7.4986175083245816E-4</v>
      </c>
      <c r="IB36">
        <v>1.7208249193675381E-5</v>
      </c>
      <c r="IC36">
        <v>3</v>
      </c>
      <c r="ID36">
        <v>2175</v>
      </c>
      <c r="IE36">
        <v>1</v>
      </c>
      <c r="IF36">
        <v>24</v>
      </c>
      <c r="IG36">
        <v>2</v>
      </c>
      <c r="IH36">
        <v>1.8</v>
      </c>
      <c r="II36">
        <v>0.57739300000000005</v>
      </c>
      <c r="IJ36">
        <v>2.65503</v>
      </c>
      <c r="IK36">
        <v>1.6015600000000001</v>
      </c>
      <c r="IL36">
        <v>2.34497</v>
      </c>
      <c r="IM36">
        <v>1.5502899999999999</v>
      </c>
      <c r="IN36">
        <v>2.32422</v>
      </c>
      <c r="IO36">
        <v>38.378999999999998</v>
      </c>
      <c r="IP36">
        <v>24.148800000000001</v>
      </c>
      <c r="IQ36">
        <v>18</v>
      </c>
      <c r="IR36">
        <v>595.12900000000002</v>
      </c>
      <c r="IS36">
        <v>419.495</v>
      </c>
      <c r="IT36">
        <v>26.204599999999999</v>
      </c>
      <c r="IU36">
        <v>30.673400000000001</v>
      </c>
      <c r="IV36">
        <v>30.000599999999999</v>
      </c>
      <c r="IW36">
        <v>30.4086</v>
      </c>
      <c r="IX36">
        <v>30.395099999999999</v>
      </c>
      <c r="IY36">
        <v>11.53</v>
      </c>
      <c r="IZ36">
        <v>66.814499999999995</v>
      </c>
      <c r="JA36">
        <v>0</v>
      </c>
      <c r="JB36">
        <v>26.2165</v>
      </c>
      <c r="JC36">
        <v>200</v>
      </c>
      <c r="JD36">
        <v>13.110799999999999</v>
      </c>
      <c r="JE36">
        <v>99.499799999999993</v>
      </c>
      <c r="JF36">
        <v>99.391900000000007</v>
      </c>
    </row>
    <row r="37" spans="1:266" x14ac:dyDescent="0.25">
      <c r="A37">
        <v>21</v>
      </c>
      <c r="B37">
        <v>1657381759</v>
      </c>
      <c r="C37">
        <v>4694.5</v>
      </c>
      <c r="D37" t="s">
        <v>509</v>
      </c>
      <c r="E37" t="s">
        <v>510</v>
      </c>
      <c r="F37" t="s">
        <v>396</v>
      </c>
      <c r="G37" t="s">
        <v>397</v>
      </c>
      <c r="H37" t="s">
        <v>494</v>
      </c>
      <c r="I37" t="s">
        <v>31</v>
      </c>
      <c r="J37" t="s">
        <v>495</v>
      </c>
      <c r="K37">
        <v>1657381759</v>
      </c>
      <c r="L37">
        <f t="shared" si="0"/>
        <v>8.4999433683023446E-3</v>
      </c>
      <c r="M37">
        <f t="shared" si="1"/>
        <v>8.4999433683023451</v>
      </c>
      <c r="N37">
        <f t="shared" si="2"/>
        <v>8.0534195965958713</v>
      </c>
      <c r="O37">
        <f t="shared" si="3"/>
        <v>138.90799999999999</v>
      </c>
      <c r="P37">
        <f t="shared" si="4"/>
        <v>113.55093243550954</v>
      </c>
      <c r="Q37">
        <f t="shared" si="5"/>
        <v>11.306612230098976</v>
      </c>
      <c r="R37">
        <f t="shared" si="6"/>
        <v>13.831492687658798</v>
      </c>
      <c r="S37">
        <f t="shared" si="7"/>
        <v>0.63502800631545853</v>
      </c>
      <c r="T37">
        <f t="shared" si="8"/>
        <v>2.9176636434105028</v>
      </c>
      <c r="U37">
        <f t="shared" si="9"/>
        <v>0.56706529454493249</v>
      </c>
      <c r="V37">
        <f t="shared" si="10"/>
        <v>0.35991397221491872</v>
      </c>
      <c r="W37">
        <f t="shared" si="11"/>
        <v>344.35289930213202</v>
      </c>
      <c r="X37">
        <f t="shared" si="12"/>
        <v>28.204858691165494</v>
      </c>
      <c r="Y37">
        <f t="shared" si="13"/>
        <v>27.961500000000001</v>
      </c>
      <c r="Z37">
        <f t="shared" si="14"/>
        <v>3.7863308082331377</v>
      </c>
      <c r="AA37">
        <f t="shared" si="15"/>
        <v>60.287832583541103</v>
      </c>
      <c r="AB37">
        <f t="shared" si="16"/>
        <v>2.3397076934301397</v>
      </c>
      <c r="AC37">
        <f t="shared" si="17"/>
        <v>3.8808953534496315</v>
      </c>
      <c r="AD37">
        <f t="shared" si="18"/>
        <v>1.446623114802998</v>
      </c>
      <c r="AE37">
        <f t="shared" si="19"/>
        <v>-374.84750254213338</v>
      </c>
      <c r="AF37">
        <f t="shared" si="20"/>
        <v>66.646773788960914</v>
      </c>
      <c r="AG37">
        <f t="shared" si="21"/>
        <v>4.9877531225157954</v>
      </c>
      <c r="AH37">
        <f t="shared" si="22"/>
        <v>41.139923671475358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52281.523526129553</v>
      </c>
      <c r="AN37" t="s">
        <v>400</v>
      </c>
      <c r="AO37">
        <v>12165.1</v>
      </c>
      <c r="AP37">
        <v>210.61769230769229</v>
      </c>
      <c r="AQ37">
        <v>938.28899999999999</v>
      </c>
      <c r="AR37">
        <f t="shared" si="26"/>
        <v>0.77553004212167864</v>
      </c>
      <c r="AS37">
        <v>-0.38717931741538342</v>
      </c>
      <c r="AT37" t="s">
        <v>511</v>
      </c>
      <c r="AU37">
        <v>10160.799999999999</v>
      </c>
      <c r="AV37">
        <v>814.40946153846141</v>
      </c>
      <c r="AW37">
        <v>1085.54</v>
      </c>
      <c r="AX37">
        <f t="shared" si="27"/>
        <v>0.24976558990137498</v>
      </c>
      <c r="AY37">
        <v>0.5</v>
      </c>
      <c r="AZ37">
        <f t="shared" si="28"/>
        <v>1513.1093996510658</v>
      </c>
      <c r="BA37">
        <f t="shared" si="29"/>
        <v>8.0534195965958713</v>
      </c>
      <c r="BB37">
        <f t="shared" si="30"/>
        <v>188.96133089458189</v>
      </c>
      <c r="BC37">
        <f t="shared" si="31"/>
        <v>5.5783137134418157E-3</v>
      </c>
      <c r="BD37">
        <f t="shared" si="32"/>
        <v>-0.13564769607752822</v>
      </c>
      <c r="BE37">
        <f t="shared" si="33"/>
        <v>217.23215792508023</v>
      </c>
      <c r="BF37" t="s">
        <v>512</v>
      </c>
      <c r="BG37">
        <v>589.58000000000004</v>
      </c>
      <c r="BH37">
        <f t="shared" si="34"/>
        <v>589.58000000000004</v>
      </c>
      <c r="BI37">
        <f t="shared" si="35"/>
        <v>0.45687860419698945</v>
      </c>
      <c r="BJ37">
        <f t="shared" si="36"/>
        <v>0.54667823707867291</v>
      </c>
      <c r="BK37">
        <f t="shared" si="37"/>
        <v>-0.42227473337367261</v>
      </c>
      <c r="BL37">
        <f t="shared" si="38"/>
        <v>0.30989098812290156</v>
      </c>
      <c r="BM37">
        <f t="shared" si="39"/>
        <v>-0.20235922241730653</v>
      </c>
      <c r="BN37">
        <f t="shared" si="40"/>
        <v>0.3957598361001145</v>
      </c>
      <c r="BO37">
        <f t="shared" si="41"/>
        <v>0.60424016389988555</v>
      </c>
      <c r="BP37">
        <v>232</v>
      </c>
      <c r="BQ37">
        <v>300</v>
      </c>
      <c r="BR37">
        <v>300</v>
      </c>
      <c r="BS37">
        <v>300</v>
      </c>
      <c r="BT37">
        <v>10160.799999999999</v>
      </c>
      <c r="BU37">
        <v>1034.49</v>
      </c>
      <c r="BV37">
        <v>-6.9362900000000003E-3</v>
      </c>
      <c r="BW37">
        <v>1.08</v>
      </c>
      <c r="BX37" t="s">
        <v>403</v>
      </c>
      <c r="BY37" t="s">
        <v>403</v>
      </c>
      <c r="BZ37" t="s">
        <v>403</v>
      </c>
      <c r="CA37" t="s">
        <v>403</v>
      </c>
      <c r="CB37" t="s">
        <v>403</v>
      </c>
      <c r="CC37" t="s">
        <v>403</v>
      </c>
      <c r="CD37" t="s">
        <v>403</v>
      </c>
      <c r="CE37" t="s">
        <v>403</v>
      </c>
      <c r="CF37" t="s">
        <v>403</v>
      </c>
      <c r="CG37" t="s">
        <v>403</v>
      </c>
      <c r="CH37">
        <f t="shared" si="42"/>
        <v>1799.91</v>
      </c>
      <c r="CI37">
        <f t="shared" si="43"/>
        <v>1513.1093996510658</v>
      </c>
      <c r="CJ37">
        <f t="shared" si="44"/>
        <v>0.84065836605778388</v>
      </c>
      <c r="CK37">
        <f t="shared" si="45"/>
        <v>0.19131673211556799</v>
      </c>
      <c r="CL37">
        <v>6</v>
      </c>
      <c r="CM37">
        <v>0.5</v>
      </c>
      <c r="CN37" t="s">
        <v>404</v>
      </c>
      <c r="CO37">
        <v>2</v>
      </c>
      <c r="CP37">
        <v>1657381759</v>
      </c>
      <c r="CQ37">
        <v>138.90799999999999</v>
      </c>
      <c r="CR37">
        <v>149.989</v>
      </c>
      <c r="CS37">
        <v>23.497399999999999</v>
      </c>
      <c r="CT37">
        <v>13.537100000000001</v>
      </c>
      <c r="CU37">
        <v>138.84899999999999</v>
      </c>
      <c r="CV37">
        <v>23.4937</v>
      </c>
      <c r="CW37">
        <v>499.99799999999999</v>
      </c>
      <c r="CX37">
        <v>99.473200000000006</v>
      </c>
      <c r="CY37">
        <v>9.9846099999999993E-2</v>
      </c>
      <c r="CZ37">
        <v>28.385200000000001</v>
      </c>
      <c r="DA37">
        <v>27.961500000000001</v>
      </c>
      <c r="DB37">
        <v>999.9</v>
      </c>
      <c r="DC37">
        <v>0</v>
      </c>
      <c r="DD37">
        <v>0</v>
      </c>
      <c r="DE37">
        <v>9985</v>
      </c>
      <c r="DF37">
        <v>0</v>
      </c>
      <c r="DG37">
        <v>1747.49</v>
      </c>
      <c r="DH37">
        <v>-11.081899999999999</v>
      </c>
      <c r="DI37">
        <v>142.25</v>
      </c>
      <c r="DJ37">
        <v>152.048</v>
      </c>
      <c r="DK37">
        <v>9.9603699999999993</v>
      </c>
      <c r="DL37">
        <v>149.989</v>
      </c>
      <c r="DM37">
        <v>13.537100000000001</v>
      </c>
      <c r="DN37">
        <v>2.3373699999999999</v>
      </c>
      <c r="DO37">
        <v>1.3465800000000001</v>
      </c>
      <c r="DP37">
        <v>19.936299999999999</v>
      </c>
      <c r="DQ37">
        <v>11.329000000000001</v>
      </c>
      <c r="DR37">
        <v>1799.91</v>
      </c>
      <c r="DS37">
        <v>0.977993</v>
      </c>
      <c r="DT37">
        <v>2.2007200000000001E-2</v>
      </c>
      <c r="DU37">
        <v>0</v>
      </c>
      <c r="DV37">
        <v>813.85500000000002</v>
      </c>
      <c r="DW37">
        <v>5.0005300000000004</v>
      </c>
      <c r="DX37">
        <v>15801.4</v>
      </c>
      <c r="DY37">
        <v>16034.4</v>
      </c>
      <c r="DZ37">
        <v>46.625</v>
      </c>
      <c r="EA37">
        <v>47.125</v>
      </c>
      <c r="EB37">
        <v>46.375</v>
      </c>
      <c r="EC37">
        <v>47.25</v>
      </c>
      <c r="ED37">
        <v>48.061999999999998</v>
      </c>
      <c r="EE37">
        <v>1755.41</v>
      </c>
      <c r="EF37">
        <v>39.5</v>
      </c>
      <c r="EG37">
        <v>0</v>
      </c>
      <c r="EH37">
        <v>132.4000000953674</v>
      </c>
      <c r="EI37">
        <v>0</v>
      </c>
      <c r="EJ37">
        <v>814.40946153846141</v>
      </c>
      <c r="EK37">
        <v>-3.6025982965910819</v>
      </c>
      <c r="EL37">
        <v>-90.030769625931015</v>
      </c>
      <c r="EM37">
        <v>15790.915384615389</v>
      </c>
      <c r="EN37">
        <v>15</v>
      </c>
      <c r="EO37">
        <v>1657381710.5</v>
      </c>
      <c r="EP37" t="s">
        <v>513</v>
      </c>
      <c r="EQ37">
        <v>1657381697.5</v>
      </c>
      <c r="ER37">
        <v>1657381710.5</v>
      </c>
      <c r="ES37">
        <v>24</v>
      </c>
      <c r="ET37">
        <v>-2.1000000000000001E-2</v>
      </c>
      <c r="EU37">
        <v>1E-3</v>
      </c>
      <c r="EV37">
        <v>4.5999999999999999E-2</v>
      </c>
      <c r="EW37">
        <v>-3.0000000000000001E-3</v>
      </c>
      <c r="EX37">
        <v>150</v>
      </c>
      <c r="EY37">
        <v>13</v>
      </c>
      <c r="EZ37">
        <v>0.21</v>
      </c>
      <c r="FA37">
        <v>0.01</v>
      </c>
      <c r="FB37">
        <v>-11.136660975609759</v>
      </c>
      <c r="FC37">
        <v>-0.15290592334499389</v>
      </c>
      <c r="FD37">
        <v>4.4036165170807419E-2</v>
      </c>
      <c r="FE37">
        <v>1</v>
      </c>
      <c r="FF37">
        <v>10.00468902439024</v>
      </c>
      <c r="FG37">
        <v>-7.6544529616719051E-2</v>
      </c>
      <c r="FH37">
        <v>2.4711709163469261E-2</v>
      </c>
      <c r="FI37">
        <v>1</v>
      </c>
      <c r="FJ37">
        <v>2</v>
      </c>
      <c r="FK37">
        <v>2</v>
      </c>
      <c r="FL37" t="s">
        <v>406</v>
      </c>
      <c r="FM37">
        <v>3.1112600000000001</v>
      </c>
      <c r="FN37">
        <v>2.7380499999999999</v>
      </c>
      <c r="FO37">
        <v>3.6403600000000001E-2</v>
      </c>
      <c r="FP37">
        <v>3.91694E-2</v>
      </c>
      <c r="FQ37">
        <v>0.10684399999999999</v>
      </c>
      <c r="FR37">
        <v>7.1635799999999999E-2</v>
      </c>
      <c r="FS37">
        <v>23205.8</v>
      </c>
      <c r="FT37">
        <v>23967.9</v>
      </c>
      <c r="FU37">
        <v>23930</v>
      </c>
      <c r="FV37">
        <v>25242.7</v>
      </c>
      <c r="FW37">
        <v>30797.7</v>
      </c>
      <c r="FX37">
        <v>32856.300000000003</v>
      </c>
      <c r="FY37">
        <v>38134.5</v>
      </c>
      <c r="FZ37">
        <v>39254.300000000003</v>
      </c>
      <c r="GA37">
        <v>2.1789999999999998</v>
      </c>
      <c r="GB37">
        <v>1.84165</v>
      </c>
      <c r="GC37">
        <v>2.10926E-2</v>
      </c>
      <c r="GD37">
        <v>0</v>
      </c>
      <c r="GE37">
        <v>27.617000000000001</v>
      </c>
      <c r="GF37">
        <v>999.9</v>
      </c>
      <c r="GG37">
        <v>61.6</v>
      </c>
      <c r="GH37">
        <v>34.299999999999997</v>
      </c>
      <c r="GI37">
        <v>33.641399999999997</v>
      </c>
      <c r="GJ37">
        <v>60.757300000000001</v>
      </c>
      <c r="GK37">
        <v>26.410299999999999</v>
      </c>
      <c r="GL37">
        <v>1</v>
      </c>
      <c r="GM37">
        <v>0.27857199999999999</v>
      </c>
      <c r="GN37">
        <v>1.3857600000000001</v>
      </c>
      <c r="GO37">
        <v>20.317900000000002</v>
      </c>
      <c r="GP37">
        <v>5.2493400000000001</v>
      </c>
      <c r="GQ37">
        <v>12.0099</v>
      </c>
      <c r="GR37">
        <v>4.9786000000000001</v>
      </c>
      <c r="GS37">
        <v>3.2922500000000001</v>
      </c>
      <c r="GT37">
        <v>9999</v>
      </c>
      <c r="GU37">
        <v>9999</v>
      </c>
      <c r="GV37">
        <v>9999</v>
      </c>
      <c r="GW37">
        <v>999.9</v>
      </c>
      <c r="GX37">
        <v>1.87592</v>
      </c>
      <c r="GY37">
        <v>1.87683</v>
      </c>
      <c r="GZ37">
        <v>1.8830899999999999</v>
      </c>
      <c r="HA37">
        <v>1.88618</v>
      </c>
      <c r="HB37">
        <v>1.8769800000000001</v>
      </c>
      <c r="HC37">
        <v>1.88368</v>
      </c>
      <c r="HD37">
        <v>1.8825099999999999</v>
      </c>
      <c r="HE37">
        <v>1.8859900000000001</v>
      </c>
      <c r="HF37">
        <v>5</v>
      </c>
      <c r="HG37">
        <v>0</v>
      </c>
      <c r="HH37">
        <v>0</v>
      </c>
      <c r="HI37">
        <v>0</v>
      </c>
      <c r="HJ37" t="s">
        <v>407</v>
      </c>
      <c r="HK37" t="s">
        <v>408</v>
      </c>
      <c r="HL37" t="s">
        <v>409</v>
      </c>
      <c r="HM37" t="s">
        <v>409</v>
      </c>
      <c r="HN37" t="s">
        <v>409</v>
      </c>
      <c r="HO37" t="s">
        <v>409</v>
      </c>
      <c r="HP37">
        <v>0</v>
      </c>
      <c r="HQ37">
        <v>100</v>
      </c>
      <c r="HR37">
        <v>100</v>
      </c>
      <c r="HS37">
        <v>5.8999999999999997E-2</v>
      </c>
      <c r="HT37">
        <v>3.7000000000000002E-3</v>
      </c>
      <c r="HU37">
        <v>0.24305713525135431</v>
      </c>
      <c r="HV37">
        <v>-1.525366800250961E-3</v>
      </c>
      <c r="HW37">
        <v>1.461931187239696E-6</v>
      </c>
      <c r="HX37">
        <v>-4.9129200544651127E-10</v>
      </c>
      <c r="HY37">
        <v>-4.7560085205784648E-2</v>
      </c>
      <c r="HZ37">
        <v>1.0304401366260089E-2</v>
      </c>
      <c r="IA37">
        <v>-7.4986175083245816E-4</v>
      </c>
      <c r="IB37">
        <v>1.7208249193675381E-5</v>
      </c>
      <c r="IC37">
        <v>3</v>
      </c>
      <c r="ID37">
        <v>2175</v>
      </c>
      <c r="IE37">
        <v>1</v>
      </c>
      <c r="IF37">
        <v>24</v>
      </c>
      <c r="IG37">
        <v>1</v>
      </c>
      <c r="IH37">
        <v>0.8</v>
      </c>
      <c r="II37">
        <v>0.46875</v>
      </c>
      <c r="IJ37">
        <v>2.66479</v>
      </c>
      <c r="IK37">
        <v>1.6015600000000001</v>
      </c>
      <c r="IL37">
        <v>2.34497</v>
      </c>
      <c r="IM37">
        <v>1.5502899999999999</v>
      </c>
      <c r="IN37">
        <v>2.3938000000000001</v>
      </c>
      <c r="IO37">
        <v>38.403399999999998</v>
      </c>
      <c r="IP37">
        <v>24.157499999999999</v>
      </c>
      <c r="IQ37">
        <v>18</v>
      </c>
      <c r="IR37">
        <v>595.28599999999994</v>
      </c>
      <c r="IS37">
        <v>418.87799999999999</v>
      </c>
      <c r="IT37">
        <v>26.1937</v>
      </c>
      <c r="IU37">
        <v>30.809000000000001</v>
      </c>
      <c r="IV37">
        <v>29.9998</v>
      </c>
      <c r="IW37">
        <v>30.567599999999999</v>
      </c>
      <c r="IX37">
        <v>30.550799999999999</v>
      </c>
      <c r="IY37">
        <v>9.3655100000000004</v>
      </c>
      <c r="IZ37">
        <v>65.947199999999995</v>
      </c>
      <c r="JA37">
        <v>0</v>
      </c>
      <c r="JB37">
        <v>26.214700000000001</v>
      </c>
      <c r="JC37">
        <v>150</v>
      </c>
      <c r="JD37">
        <v>13.548299999999999</v>
      </c>
      <c r="JE37">
        <v>99.475499999999997</v>
      </c>
      <c r="JF37">
        <v>99.369</v>
      </c>
    </row>
    <row r="38" spans="1:266" x14ac:dyDescent="0.25">
      <c r="A38">
        <v>22</v>
      </c>
      <c r="B38">
        <v>1657381904.0999999</v>
      </c>
      <c r="C38">
        <v>4839.5999999046326</v>
      </c>
      <c r="D38" t="s">
        <v>514</v>
      </c>
      <c r="E38" t="s">
        <v>515</v>
      </c>
      <c r="F38" t="s">
        <v>396</v>
      </c>
      <c r="G38" t="s">
        <v>397</v>
      </c>
      <c r="H38" t="s">
        <v>494</v>
      </c>
      <c r="I38" t="s">
        <v>31</v>
      </c>
      <c r="J38" t="s">
        <v>495</v>
      </c>
      <c r="K38">
        <v>1657381904.0999999</v>
      </c>
      <c r="L38">
        <f t="shared" si="0"/>
        <v>8.0136249534105523E-3</v>
      </c>
      <c r="M38">
        <f t="shared" si="1"/>
        <v>8.0136249534105524</v>
      </c>
      <c r="N38">
        <f t="shared" si="2"/>
        <v>3.5938693744866161</v>
      </c>
      <c r="O38">
        <f t="shared" si="3"/>
        <v>94.780900000000003</v>
      </c>
      <c r="P38">
        <f t="shared" si="4"/>
        <v>82.066883811047546</v>
      </c>
      <c r="Q38">
        <f t="shared" si="5"/>
        <v>8.1717762752359437</v>
      </c>
      <c r="R38">
        <f t="shared" si="6"/>
        <v>9.4377692194186409</v>
      </c>
      <c r="S38">
        <f t="shared" si="7"/>
        <v>0.59343799251903828</v>
      </c>
      <c r="T38">
        <f t="shared" si="8"/>
        <v>2.9186732956023178</v>
      </c>
      <c r="U38">
        <f t="shared" si="9"/>
        <v>0.53365673519262202</v>
      </c>
      <c r="V38">
        <f t="shared" si="10"/>
        <v>0.33840331939146984</v>
      </c>
      <c r="W38">
        <f t="shared" si="11"/>
        <v>344.37009930270074</v>
      </c>
      <c r="X38">
        <f t="shared" si="12"/>
        <v>28.242707081293783</v>
      </c>
      <c r="Y38">
        <f t="shared" si="13"/>
        <v>27.923100000000002</v>
      </c>
      <c r="Z38">
        <f t="shared" si="14"/>
        <v>3.7778606234793255</v>
      </c>
      <c r="AA38">
        <f t="shared" si="15"/>
        <v>60.309470410280518</v>
      </c>
      <c r="AB38">
        <f t="shared" si="16"/>
        <v>2.3284522032064001</v>
      </c>
      <c r="AC38">
        <f t="shared" si="17"/>
        <v>3.860840075971693</v>
      </c>
      <c r="AD38">
        <f t="shared" si="18"/>
        <v>1.4494084202729254</v>
      </c>
      <c r="AE38">
        <f t="shared" si="19"/>
        <v>-353.40086044540539</v>
      </c>
      <c r="AF38">
        <f t="shared" si="20"/>
        <v>58.692114987766658</v>
      </c>
      <c r="AG38">
        <f t="shared" si="21"/>
        <v>4.3881296988181022</v>
      </c>
      <c r="AH38">
        <f t="shared" si="22"/>
        <v>54.0494835438801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52325.961066104857</v>
      </c>
      <c r="AN38" t="s">
        <v>400</v>
      </c>
      <c r="AO38">
        <v>12165.1</v>
      </c>
      <c r="AP38">
        <v>210.61769230769229</v>
      </c>
      <c r="AQ38">
        <v>938.28899999999999</v>
      </c>
      <c r="AR38">
        <f t="shared" si="26"/>
        <v>0.77553004212167864</v>
      </c>
      <c r="AS38">
        <v>-0.38717931741538342</v>
      </c>
      <c r="AT38" t="s">
        <v>516</v>
      </c>
      <c r="AU38">
        <v>10160.9</v>
      </c>
      <c r="AV38">
        <v>809.00415384615371</v>
      </c>
      <c r="AW38">
        <v>1041.27</v>
      </c>
      <c r="AX38">
        <f t="shared" si="27"/>
        <v>0.22306015361418874</v>
      </c>
      <c r="AY38">
        <v>0.5</v>
      </c>
      <c r="AZ38">
        <f t="shared" si="28"/>
        <v>1513.1924996513503</v>
      </c>
      <c r="BA38">
        <f t="shared" si="29"/>
        <v>3.5938693744866161</v>
      </c>
      <c r="BB38">
        <f t="shared" si="30"/>
        <v>168.76647571003423</v>
      </c>
      <c r="BC38">
        <f t="shared" si="31"/>
        <v>2.6308937513365022E-3</v>
      </c>
      <c r="BD38">
        <f t="shared" si="32"/>
        <v>-9.8899420899478521E-2</v>
      </c>
      <c r="BE38">
        <f t="shared" si="33"/>
        <v>215.39955132808791</v>
      </c>
      <c r="BF38" t="s">
        <v>517</v>
      </c>
      <c r="BG38">
        <v>594.14</v>
      </c>
      <c r="BH38">
        <f t="shared" si="34"/>
        <v>594.14</v>
      </c>
      <c r="BI38">
        <f t="shared" si="35"/>
        <v>0.42940831868775631</v>
      </c>
      <c r="BJ38">
        <f t="shared" si="36"/>
        <v>0.51945932089961822</v>
      </c>
      <c r="BK38">
        <f t="shared" si="37"/>
        <v>-0.29923376212047686</v>
      </c>
      <c r="BL38">
        <f t="shared" si="38"/>
        <v>0.27961861298997653</v>
      </c>
      <c r="BM38">
        <f t="shared" si="39"/>
        <v>-0.14152131451573602</v>
      </c>
      <c r="BN38">
        <f t="shared" si="40"/>
        <v>0.38149564430789168</v>
      </c>
      <c r="BO38">
        <f t="shared" si="41"/>
        <v>0.61850435569210838</v>
      </c>
      <c r="BP38">
        <v>234</v>
      </c>
      <c r="BQ38">
        <v>300</v>
      </c>
      <c r="BR38">
        <v>300</v>
      </c>
      <c r="BS38">
        <v>300</v>
      </c>
      <c r="BT38">
        <v>10160.9</v>
      </c>
      <c r="BU38">
        <v>992.62</v>
      </c>
      <c r="BV38">
        <v>-6.9354500000000001E-3</v>
      </c>
      <c r="BW38">
        <v>0.87</v>
      </c>
      <c r="BX38" t="s">
        <v>403</v>
      </c>
      <c r="BY38" t="s">
        <v>403</v>
      </c>
      <c r="BZ38" t="s">
        <v>403</v>
      </c>
      <c r="CA38" t="s">
        <v>403</v>
      </c>
      <c r="CB38" t="s">
        <v>403</v>
      </c>
      <c r="CC38" t="s">
        <v>403</v>
      </c>
      <c r="CD38" t="s">
        <v>403</v>
      </c>
      <c r="CE38" t="s">
        <v>403</v>
      </c>
      <c r="CF38" t="s">
        <v>403</v>
      </c>
      <c r="CG38" t="s">
        <v>403</v>
      </c>
      <c r="CH38">
        <f t="shared" si="42"/>
        <v>1800.01</v>
      </c>
      <c r="CI38">
        <f t="shared" si="43"/>
        <v>1513.1924996513503</v>
      </c>
      <c r="CJ38">
        <f t="shared" si="44"/>
        <v>0.84065782948503076</v>
      </c>
      <c r="CK38">
        <f t="shared" si="45"/>
        <v>0.1913156589700617</v>
      </c>
      <c r="CL38">
        <v>6</v>
      </c>
      <c r="CM38">
        <v>0.5</v>
      </c>
      <c r="CN38" t="s">
        <v>404</v>
      </c>
      <c r="CO38">
        <v>2</v>
      </c>
      <c r="CP38">
        <v>1657381904.0999999</v>
      </c>
      <c r="CQ38">
        <v>94.780900000000003</v>
      </c>
      <c r="CR38">
        <v>100.005</v>
      </c>
      <c r="CS38">
        <v>23.384</v>
      </c>
      <c r="CT38">
        <v>13.9925</v>
      </c>
      <c r="CU38">
        <v>94.686000000000007</v>
      </c>
      <c r="CV38">
        <v>23.381599999999999</v>
      </c>
      <c r="CW38">
        <v>499.99900000000002</v>
      </c>
      <c r="CX38">
        <v>99.474599999999995</v>
      </c>
      <c r="CY38">
        <v>9.9989599999999998E-2</v>
      </c>
      <c r="CZ38">
        <v>28.296099999999999</v>
      </c>
      <c r="DA38">
        <v>27.923100000000002</v>
      </c>
      <c r="DB38">
        <v>999.9</v>
      </c>
      <c r="DC38">
        <v>0</v>
      </c>
      <c r="DD38">
        <v>0</v>
      </c>
      <c r="DE38">
        <v>9990.6200000000008</v>
      </c>
      <c r="DF38">
        <v>0</v>
      </c>
      <c r="DG38">
        <v>1720.75</v>
      </c>
      <c r="DH38">
        <v>-5.2244000000000002</v>
      </c>
      <c r="DI38">
        <v>97.050299999999993</v>
      </c>
      <c r="DJ38">
        <v>101.42400000000001</v>
      </c>
      <c r="DK38">
        <v>9.3914600000000004</v>
      </c>
      <c r="DL38">
        <v>100.005</v>
      </c>
      <c r="DM38">
        <v>13.9925</v>
      </c>
      <c r="DN38">
        <v>2.3261099999999999</v>
      </c>
      <c r="DO38">
        <v>1.3918999999999999</v>
      </c>
      <c r="DP38">
        <v>19.8584</v>
      </c>
      <c r="DQ38">
        <v>11.829700000000001</v>
      </c>
      <c r="DR38">
        <v>1800.01</v>
      </c>
      <c r="DS38">
        <v>0.97801000000000005</v>
      </c>
      <c r="DT38">
        <v>2.1990300000000001E-2</v>
      </c>
      <c r="DU38">
        <v>0</v>
      </c>
      <c r="DV38">
        <v>808.58500000000004</v>
      </c>
      <c r="DW38">
        <v>5.0005300000000004</v>
      </c>
      <c r="DX38">
        <v>15681.2</v>
      </c>
      <c r="DY38">
        <v>16035.4</v>
      </c>
      <c r="DZ38">
        <v>46.75</v>
      </c>
      <c r="EA38">
        <v>47.375</v>
      </c>
      <c r="EB38">
        <v>47.061999999999998</v>
      </c>
      <c r="EC38">
        <v>47.25</v>
      </c>
      <c r="ED38">
        <v>48.125</v>
      </c>
      <c r="EE38">
        <v>1755.54</v>
      </c>
      <c r="EF38">
        <v>39.47</v>
      </c>
      <c r="EG38">
        <v>0</v>
      </c>
      <c r="EH38">
        <v>144.79999995231631</v>
      </c>
      <c r="EI38">
        <v>0</v>
      </c>
      <c r="EJ38">
        <v>809.00415384615371</v>
      </c>
      <c r="EK38">
        <v>-2.3420170857796139</v>
      </c>
      <c r="EL38">
        <v>-76.885469815379608</v>
      </c>
      <c r="EM38">
        <v>15690.803846153851</v>
      </c>
      <c r="EN38">
        <v>15</v>
      </c>
      <c r="EO38">
        <v>1657381837.5</v>
      </c>
      <c r="EP38" t="s">
        <v>518</v>
      </c>
      <c r="EQ38">
        <v>1657381820.5</v>
      </c>
      <c r="ER38">
        <v>1657381837.5</v>
      </c>
      <c r="ES38">
        <v>25</v>
      </c>
      <c r="ET38">
        <v>-1.6E-2</v>
      </c>
      <c r="EU38">
        <v>-1E-3</v>
      </c>
      <c r="EV38">
        <v>8.7999999999999995E-2</v>
      </c>
      <c r="EW38">
        <v>-4.0000000000000001E-3</v>
      </c>
      <c r="EX38">
        <v>100</v>
      </c>
      <c r="EY38">
        <v>14</v>
      </c>
      <c r="EZ38">
        <v>0.21</v>
      </c>
      <c r="FA38">
        <v>0.01</v>
      </c>
      <c r="FB38">
        <v>-5.2057444999999998</v>
      </c>
      <c r="FC38">
        <v>6.2625816135103152E-2</v>
      </c>
      <c r="FD38">
        <v>3.9605771104095452E-2</v>
      </c>
      <c r="FE38">
        <v>1</v>
      </c>
      <c r="FF38">
        <v>9.3569207500000005</v>
      </c>
      <c r="FG38">
        <v>-8.2684052533116767E-3</v>
      </c>
      <c r="FH38">
        <v>2.3317546760701479E-2</v>
      </c>
      <c r="FI38">
        <v>1</v>
      </c>
      <c r="FJ38">
        <v>2</v>
      </c>
      <c r="FK38">
        <v>2</v>
      </c>
      <c r="FL38" t="s">
        <v>406</v>
      </c>
      <c r="FM38">
        <v>3.1114999999999999</v>
      </c>
      <c r="FN38">
        <v>2.7382499999999999</v>
      </c>
      <c r="FO38">
        <v>2.53198E-2</v>
      </c>
      <c r="FP38">
        <v>2.6734299999999999E-2</v>
      </c>
      <c r="FQ38">
        <v>0.106457</v>
      </c>
      <c r="FR38">
        <v>7.3417099999999999E-2</v>
      </c>
      <c r="FS38">
        <v>23469.4</v>
      </c>
      <c r="FT38">
        <v>24275.599999999999</v>
      </c>
      <c r="FU38">
        <v>23927.200000000001</v>
      </c>
      <c r="FV38">
        <v>25240.799999999999</v>
      </c>
      <c r="FW38">
        <v>30808.2</v>
      </c>
      <c r="FX38">
        <v>32791.4</v>
      </c>
      <c r="FY38">
        <v>38131</v>
      </c>
      <c r="FZ38">
        <v>39252.1</v>
      </c>
      <c r="GA38">
        <v>2.1779000000000002</v>
      </c>
      <c r="GB38">
        <v>1.8398300000000001</v>
      </c>
      <c r="GC38">
        <v>2.05562E-2</v>
      </c>
      <c r="GD38">
        <v>0</v>
      </c>
      <c r="GE38">
        <v>27.587399999999999</v>
      </c>
      <c r="GF38">
        <v>999.9</v>
      </c>
      <c r="GG38">
        <v>61.4</v>
      </c>
      <c r="GH38">
        <v>34.4</v>
      </c>
      <c r="GI38">
        <v>33.723700000000001</v>
      </c>
      <c r="GJ38">
        <v>61.090899999999998</v>
      </c>
      <c r="GK38">
        <v>26.8109</v>
      </c>
      <c r="GL38">
        <v>1</v>
      </c>
      <c r="GM38">
        <v>0.284329</v>
      </c>
      <c r="GN38">
        <v>1.41279</v>
      </c>
      <c r="GO38">
        <v>20.318300000000001</v>
      </c>
      <c r="GP38">
        <v>5.2530799999999997</v>
      </c>
      <c r="GQ38">
        <v>12.0099</v>
      </c>
      <c r="GR38">
        <v>4.9799499999999997</v>
      </c>
      <c r="GS38">
        <v>3.2930000000000001</v>
      </c>
      <c r="GT38">
        <v>9999</v>
      </c>
      <c r="GU38">
        <v>9999</v>
      </c>
      <c r="GV38">
        <v>9999</v>
      </c>
      <c r="GW38">
        <v>999.9</v>
      </c>
      <c r="GX38">
        <v>1.87592</v>
      </c>
      <c r="GY38">
        <v>1.87683</v>
      </c>
      <c r="GZ38">
        <v>1.8830899999999999</v>
      </c>
      <c r="HA38">
        <v>1.8862300000000001</v>
      </c>
      <c r="HB38">
        <v>1.8769800000000001</v>
      </c>
      <c r="HC38">
        <v>1.8836900000000001</v>
      </c>
      <c r="HD38">
        <v>1.8825099999999999</v>
      </c>
      <c r="HE38">
        <v>1.8859900000000001</v>
      </c>
      <c r="HF38">
        <v>5</v>
      </c>
      <c r="HG38">
        <v>0</v>
      </c>
      <c r="HH38">
        <v>0</v>
      </c>
      <c r="HI38">
        <v>0</v>
      </c>
      <c r="HJ38" t="s">
        <v>407</v>
      </c>
      <c r="HK38" t="s">
        <v>408</v>
      </c>
      <c r="HL38" t="s">
        <v>409</v>
      </c>
      <c r="HM38" t="s">
        <v>409</v>
      </c>
      <c r="HN38" t="s">
        <v>409</v>
      </c>
      <c r="HO38" t="s">
        <v>409</v>
      </c>
      <c r="HP38">
        <v>0</v>
      </c>
      <c r="HQ38">
        <v>100</v>
      </c>
      <c r="HR38">
        <v>100</v>
      </c>
      <c r="HS38">
        <v>9.5000000000000001E-2</v>
      </c>
      <c r="HT38">
        <v>2.3999999999999998E-3</v>
      </c>
      <c r="HU38">
        <v>0.2266288400270158</v>
      </c>
      <c r="HV38">
        <v>-1.525366800250961E-3</v>
      </c>
      <c r="HW38">
        <v>1.461931187239696E-6</v>
      </c>
      <c r="HX38">
        <v>-4.9129200544651127E-10</v>
      </c>
      <c r="HY38">
        <v>-4.8585640685277327E-2</v>
      </c>
      <c r="HZ38">
        <v>1.0304401366260089E-2</v>
      </c>
      <c r="IA38">
        <v>-7.4986175083245816E-4</v>
      </c>
      <c r="IB38">
        <v>1.7208249193675381E-5</v>
      </c>
      <c r="IC38">
        <v>3</v>
      </c>
      <c r="ID38">
        <v>2175</v>
      </c>
      <c r="IE38">
        <v>1</v>
      </c>
      <c r="IF38">
        <v>24</v>
      </c>
      <c r="IG38">
        <v>1.4</v>
      </c>
      <c r="IH38">
        <v>1.1000000000000001</v>
      </c>
      <c r="II38">
        <v>0.36010700000000001</v>
      </c>
      <c r="IJ38">
        <v>2.67822</v>
      </c>
      <c r="IK38">
        <v>1.6015600000000001</v>
      </c>
      <c r="IL38">
        <v>2.34497</v>
      </c>
      <c r="IM38">
        <v>1.5502899999999999</v>
      </c>
      <c r="IN38">
        <v>2.3706100000000001</v>
      </c>
      <c r="IO38">
        <v>38.403399999999998</v>
      </c>
      <c r="IP38">
        <v>24.1751</v>
      </c>
      <c r="IQ38">
        <v>18</v>
      </c>
      <c r="IR38">
        <v>595.61699999999996</v>
      </c>
      <c r="IS38">
        <v>418.57299999999998</v>
      </c>
      <c r="IT38">
        <v>26.014099999999999</v>
      </c>
      <c r="IU38">
        <v>30.8964</v>
      </c>
      <c r="IV38">
        <v>30.000399999999999</v>
      </c>
      <c r="IW38">
        <v>30.683399999999999</v>
      </c>
      <c r="IX38">
        <v>30.6707</v>
      </c>
      <c r="IY38">
        <v>7.1785600000000001</v>
      </c>
      <c r="IZ38">
        <v>64.800600000000003</v>
      </c>
      <c r="JA38">
        <v>0</v>
      </c>
      <c r="JB38">
        <v>26.020099999999999</v>
      </c>
      <c r="JC38">
        <v>100</v>
      </c>
      <c r="JD38">
        <v>13.999499999999999</v>
      </c>
      <c r="JE38">
        <v>99.465400000000002</v>
      </c>
      <c r="JF38">
        <v>99.3626</v>
      </c>
    </row>
    <row r="39" spans="1:266" x14ac:dyDescent="0.25">
      <c r="A39">
        <v>23</v>
      </c>
      <c r="B39">
        <v>1657382093.5999999</v>
      </c>
      <c r="C39">
        <v>5029.0999999046326</v>
      </c>
      <c r="D39" t="s">
        <v>519</v>
      </c>
      <c r="E39" t="s">
        <v>520</v>
      </c>
      <c r="F39" t="s">
        <v>396</v>
      </c>
      <c r="G39" t="s">
        <v>397</v>
      </c>
      <c r="H39" t="s">
        <v>494</v>
      </c>
      <c r="I39" t="s">
        <v>31</v>
      </c>
      <c r="J39" t="s">
        <v>495</v>
      </c>
      <c r="K39">
        <v>1657382093.5999999</v>
      </c>
      <c r="L39">
        <f t="shared" si="0"/>
        <v>7.2200626699446069E-3</v>
      </c>
      <c r="M39">
        <f t="shared" si="1"/>
        <v>7.2200626699446069</v>
      </c>
      <c r="N39">
        <f t="shared" si="2"/>
        <v>1.2552328390084273</v>
      </c>
      <c r="O39">
        <f t="shared" si="3"/>
        <v>72.841800000000006</v>
      </c>
      <c r="P39">
        <f t="shared" si="4"/>
        <v>66.920469514528776</v>
      </c>
      <c r="Q39">
        <f t="shared" si="5"/>
        <v>6.6634774519850488</v>
      </c>
      <c r="R39">
        <f t="shared" si="6"/>
        <v>7.2530825827010403</v>
      </c>
      <c r="S39">
        <f t="shared" si="7"/>
        <v>0.51520571086768796</v>
      </c>
      <c r="T39">
        <f t="shared" si="8"/>
        <v>2.9172271101321208</v>
      </c>
      <c r="U39">
        <f t="shared" si="9"/>
        <v>0.46947786924438339</v>
      </c>
      <c r="V39">
        <f t="shared" si="10"/>
        <v>0.2971931757095081</v>
      </c>
      <c r="W39">
        <f t="shared" si="11"/>
        <v>344.34019930192812</v>
      </c>
      <c r="X39">
        <f t="shared" si="12"/>
        <v>28.489405546862343</v>
      </c>
      <c r="Y39">
        <f t="shared" si="13"/>
        <v>28.019600000000001</v>
      </c>
      <c r="Z39">
        <f t="shared" si="14"/>
        <v>3.7991778733402031</v>
      </c>
      <c r="AA39">
        <f t="shared" si="15"/>
        <v>59.818574023087322</v>
      </c>
      <c r="AB39">
        <f t="shared" si="16"/>
        <v>2.3148650716261199</v>
      </c>
      <c r="AC39">
        <f t="shared" si="17"/>
        <v>3.869809853261772</v>
      </c>
      <c r="AD39">
        <f t="shared" si="18"/>
        <v>1.4843128017140832</v>
      </c>
      <c r="AE39">
        <f t="shared" si="19"/>
        <v>-318.40476374455716</v>
      </c>
      <c r="AF39">
        <f t="shared" si="20"/>
        <v>49.761350575000215</v>
      </c>
      <c r="AG39">
        <f t="shared" si="21"/>
        <v>3.7247927697079755</v>
      </c>
      <c r="AH39">
        <f t="shared" si="22"/>
        <v>79.421578902079148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52277.550003460572</v>
      </c>
      <c r="AN39" t="s">
        <v>400</v>
      </c>
      <c r="AO39">
        <v>12165.1</v>
      </c>
      <c r="AP39">
        <v>210.61769230769229</v>
      </c>
      <c r="AQ39">
        <v>938.28899999999999</v>
      </c>
      <c r="AR39">
        <f t="shared" si="26"/>
        <v>0.77553004212167864</v>
      </c>
      <c r="AS39">
        <v>-0.38717931741538342</v>
      </c>
      <c r="AT39" t="s">
        <v>521</v>
      </c>
      <c r="AU39">
        <v>10158.9</v>
      </c>
      <c r="AV39">
        <v>804.82180769230763</v>
      </c>
      <c r="AW39">
        <v>1000.8</v>
      </c>
      <c r="AX39">
        <f t="shared" si="27"/>
        <v>0.19582153507962863</v>
      </c>
      <c r="AY39">
        <v>0.5</v>
      </c>
      <c r="AZ39">
        <f t="shared" si="28"/>
        <v>1513.0508996509641</v>
      </c>
      <c r="BA39">
        <f t="shared" si="29"/>
        <v>1.2552328390084273</v>
      </c>
      <c r="BB39">
        <f t="shared" si="30"/>
        <v>148.14397491163245</v>
      </c>
      <c r="BC39">
        <f t="shared" si="31"/>
        <v>1.0854969629922485E-3</v>
      </c>
      <c r="BD39">
        <f t="shared" si="32"/>
        <v>-6.2461031175059925E-2</v>
      </c>
      <c r="BE39">
        <f t="shared" si="33"/>
        <v>213.61267553449085</v>
      </c>
      <c r="BF39" t="s">
        <v>522</v>
      </c>
      <c r="BG39">
        <v>594.23</v>
      </c>
      <c r="BH39">
        <f t="shared" si="34"/>
        <v>594.23</v>
      </c>
      <c r="BI39">
        <f t="shared" si="35"/>
        <v>0.40624500399680252</v>
      </c>
      <c r="BJ39">
        <f t="shared" si="36"/>
        <v>0.48202816810805604</v>
      </c>
      <c r="BK39">
        <f t="shared" si="37"/>
        <v>-0.18168686184636929</v>
      </c>
      <c r="BL39">
        <f t="shared" si="38"/>
        <v>0.24801642658899556</v>
      </c>
      <c r="BM39">
        <f t="shared" si="39"/>
        <v>-8.5905544631467656E-2</v>
      </c>
      <c r="BN39">
        <f t="shared" si="40"/>
        <v>0.35589939983877489</v>
      </c>
      <c r="BO39">
        <f t="shared" si="41"/>
        <v>0.64410060016122506</v>
      </c>
      <c r="BP39">
        <v>236</v>
      </c>
      <c r="BQ39">
        <v>300</v>
      </c>
      <c r="BR39">
        <v>300</v>
      </c>
      <c r="BS39">
        <v>300</v>
      </c>
      <c r="BT39">
        <v>10158.9</v>
      </c>
      <c r="BU39">
        <v>961.31</v>
      </c>
      <c r="BV39">
        <v>-6.9341300000000002E-3</v>
      </c>
      <c r="BW39">
        <v>-0.37</v>
      </c>
      <c r="BX39" t="s">
        <v>403</v>
      </c>
      <c r="BY39" t="s">
        <v>403</v>
      </c>
      <c r="BZ39" t="s">
        <v>403</v>
      </c>
      <c r="CA39" t="s">
        <v>403</v>
      </c>
      <c r="CB39" t="s">
        <v>403</v>
      </c>
      <c r="CC39" t="s">
        <v>403</v>
      </c>
      <c r="CD39" t="s">
        <v>403</v>
      </c>
      <c r="CE39" t="s">
        <v>403</v>
      </c>
      <c r="CF39" t="s">
        <v>403</v>
      </c>
      <c r="CG39" t="s">
        <v>403</v>
      </c>
      <c r="CH39">
        <f t="shared" si="42"/>
        <v>1799.84</v>
      </c>
      <c r="CI39">
        <f t="shared" si="43"/>
        <v>1513.0508996509641</v>
      </c>
      <c r="CJ39">
        <f t="shared" si="44"/>
        <v>0.84065855834461067</v>
      </c>
      <c r="CK39">
        <f t="shared" si="45"/>
        <v>0.19131711668922136</v>
      </c>
      <c r="CL39">
        <v>6</v>
      </c>
      <c r="CM39">
        <v>0.5</v>
      </c>
      <c r="CN39" t="s">
        <v>404</v>
      </c>
      <c r="CO39">
        <v>2</v>
      </c>
      <c r="CP39">
        <v>1657382093.5999999</v>
      </c>
      <c r="CQ39">
        <v>72.841800000000006</v>
      </c>
      <c r="CR39">
        <v>74.979399999999998</v>
      </c>
      <c r="CS39">
        <v>23.247900000000001</v>
      </c>
      <c r="CT39">
        <v>14.7844</v>
      </c>
      <c r="CU39">
        <v>72.784000000000006</v>
      </c>
      <c r="CV39">
        <v>23.247599999999998</v>
      </c>
      <c r="CW39">
        <v>499.95</v>
      </c>
      <c r="CX39">
        <v>99.473299999999995</v>
      </c>
      <c r="CY39">
        <v>9.9782800000000005E-2</v>
      </c>
      <c r="CZ39">
        <v>28.335999999999999</v>
      </c>
      <c r="DA39">
        <v>28.019600000000001</v>
      </c>
      <c r="DB39">
        <v>999.9</v>
      </c>
      <c r="DC39">
        <v>0</v>
      </c>
      <c r="DD39">
        <v>0</v>
      </c>
      <c r="DE39">
        <v>9982.5</v>
      </c>
      <c r="DF39">
        <v>0</v>
      </c>
      <c r="DG39">
        <v>1686.97</v>
      </c>
      <c r="DH39">
        <v>-2.1375700000000002</v>
      </c>
      <c r="DI39">
        <v>74.575500000000005</v>
      </c>
      <c r="DJ39">
        <v>76.104500000000002</v>
      </c>
      <c r="DK39">
        <v>8.4635300000000004</v>
      </c>
      <c r="DL39">
        <v>74.979399999999998</v>
      </c>
      <c r="DM39">
        <v>14.7844</v>
      </c>
      <c r="DN39">
        <v>2.3125399999999998</v>
      </c>
      <c r="DO39">
        <v>1.47065</v>
      </c>
      <c r="DP39">
        <v>19.763999999999999</v>
      </c>
      <c r="DQ39">
        <v>12.666399999999999</v>
      </c>
      <c r="DR39">
        <v>1799.84</v>
      </c>
      <c r="DS39">
        <v>0.977989</v>
      </c>
      <c r="DT39">
        <v>2.2010800000000001E-2</v>
      </c>
      <c r="DU39">
        <v>0</v>
      </c>
      <c r="DV39">
        <v>804.55600000000004</v>
      </c>
      <c r="DW39">
        <v>5.0005300000000004</v>
      </c>
      <c r="DX39">
        <v>15596.3</v>
      </c>
      <c r="DY39">
        <v>16033.8</v>
      </c>
      <c r="DZ39">
        <v>46.875</v>
      </c>
      <c r="EA39">
        <v>47.5</v>
      </c>
      <c r="EB39">
        <v>47.311999999999998</v>
      </c>
      <c r="EC39">
        <v>47.375</v>
      </c>
      <c r="ED39">
        <v>48.186999999999998</v>
      </c>
      <c r="EE39">
        <v>1755.33</v>
      </c>
      <c r="EF39">
        <v>39.51</v>
      </c>
      <c r="EG39">
        <v>0</v>
      </c>
      <c r="EH39">
        <v>188.79999995231631</v>
      </c>
      <c r="EI39">
        <v>0</v>
      </c>
      <c r="EJ39">
        <v>804.82180769230763</v>
      </c>
      <c r="EK39">
        <v>-1.2289572646587059</v>
      </c>
      <c r="EL39">
        <v>-21.32649583119418</v>
      </c>
      <c r="EM39">
        <v>15608.83076923077</v>
      </c>
      <c r="EN39">
        <v>15</v>
      </c>
      <c r="EO39">
        <v>1657381982.0999999</v>
      </c>
      <c r="EP39" t="s">
        <v>523</v>
      </c>
      <c r="EQ39">
        <v>1657381971.5999999</v>
      </c>
      <c r="ER39">
        <v>1657381982.0999999</v>
      </c>
      <c r="ES39">
        <v>26</v>
      </c>
      <c r="ET39">
        <v>-6.5000000000000002E-2</v>
      </c>
      <c r="EU39">
        <v>-2E-3</v>
      </c>
      <c r="EV39">
        <v>5.5E-2</v>
      </c>
      <c r="EW39">
        <v>-6.0000000000000001E-3</v>
      </c>
      <c r="EX39">
        <v>75</v>
      </c>
      <c r="EY39">
        <v>14</v>
      </c>
      <c r="EZ39">
        <v>0.24</v>
      </c>
      <c r="FA39">
        <v>0.01</v>
      </c>
      <c r="FB39">
        <v>-2.15835175</v>
      </c>
      <c r="FC39">
        <v>-5.1872307692303478E-2</v>
      </c>
      <c r="FD39">
        <v>3.5098313555461613E-2</v>
      </c>
      <c r="FE39">
        <v>1</v>
      </c>
      <c r="FF39">
        <v>8.4949897499999985</v>
      </c>
      <c r="FG39">
        <v>-0.38486893058161592</v>
      </c>
      <c r="FH39">
        <v>4.9372041910756531E-2</v>
      </c>
      <c r="FI39">
        <v>0</v>
      </c>
      <c r="FJ39">
        <v>1</v>
      </c>
      <c r="FK39">
        <v>2</v>
      </c>
      <c r="FL39" t="s">
        <v>491</v>
      </c>
      <c r="FM39">
        <v>3.1116100000000002</v>
      </c>
      <c r="FN39">
        <v>2.7379600000000002</v>
      </c>
      <c r="FO39">
        <v>1.96092E-2</v>
      </c>
      <c r="FP39">
        <v>2.0221300000000001E-2</v>
      </c>
      <c r="FQ39">
        <v>0.105998</v>
      </c>
      <c r="FR39">
        <v>7.6475899999999999E-2</v>
      </c>
      <c r="FS39">
        <v>23602.400000000001</v>
      </c>
      <c r="FT39">
        <v>24433.8</v>
      </c>
      <c r="FU39">
        <v>23923.200000000001</v>
      </c>
      <c r="FV39">
        <v>25236.9</v>
      </c>
      <c r="FW39">
        <v>30819</v>
      </c>
      <c r="FX39">
        <v>32678.400000000001</v>
      </c>
      <c r="FY39">
        <v>38124.9</v>
      </c>
      <c r="FZ39">
        <v>39246.400000000001</v>
      </c>
      <c r="GA39">
        <v>2.1762299999999999</v>
      </c>
      <c r="GB39">
        <v>1.8389</v>
      </c>
      <c r="GC39">
        <v>3.2044900000000001E-2</v>
      </c>
      <c r="GD39">
        <v>0</v>
      </c>
      <c r="GE39">
        <v>27.496200000000002</v>
      </c>
      <c r="GF39">
        <v>999.9</v>
      </c>
      <c r="GG39">
        <v>61</v>
      </c>
      <c r="GH39">
        <v>34.6</v>
      </c>
      <c r="GI39">
        <v>33.880899999999997</v>
      </c>
      <c r="GJ39">
        <v>61.540900000000001</v>
      </c>
      <c r="GK39">
        <v>26.402200000000001</v>
      </c>
      <c r="GL39">
        <v>1</v>
      </c>
      <c r="GM39">
        <v>0.293016</v>
      </c>
      <c r="GN39">
        <v>1.9992300000000001</v>
      </c>
      <c r="GO39">
        <v>20.312000000000001</v>
      </c>
      <c r="GP39">
        <v>5.2562300000000004</v>
      </c>
      <c r="GQ39">
        <v>12.0099</v>
      </c>
      <c r="GR39">
        <v>4.9809000000000001</v>
      </c>
      <c r="GS39">
        <v>3.2930000000000001</v>
      </c>
      <c r="GT39">
        <v>9999</v>
      </c>
      <c r="GU39">
        <v>9999</v>
      </c>
      <c r="GV39">
        <v>9999</v>
      </c>
      <c r="GW39">
        <v>999.9</v>
      </c>
      <c r="GX39">
        <v>1.87592</v>
      </c>
      <c r="GY39">
        <v>1.8768199999999999</v>
      </c>
      <c r="GZ39">
        <v>1.8830800000000001</v>
      </c>
      <c r="HA39">
        <v>1.8861600000000001</v>
      </c>
      <c r="HB39">
        <v>1.8769800000000001</v>
      </c>
      <c r="HC39">
        <v>1.8836200000000001</v>
      </c>
      <c r="HD39">
        <v>1.8825099999999999</v>
      </c>
      <c r="HE39">
        <v>1.8859900000000001</v>
      </c>
      <c r="HF39">
        <v>5</v>
      </c>
      <c r="HG39">
        <v>0</v>
      </c>
      <c r="HH39">
        <v>0</v>
      </c>
      <c r="HI39">
        <v>0</v>
      </c>
      <c r="HJ39" t="s">
        <v>407</v>
      </c>
      <c r="HK39" t="s">
        <v>408</v>
      </c>
      <c r="HL39" t="s">
        <v>409</v>
      </c>
      <c r="HM39" t="s">
        <v>409</v>
      </c>
      <c r="HN39" t="s">
        <v>409</v>
      </c>
      <c r="HO39" t="s">
        <v>409</v>
      </c>
      <c r="HP39">
        <v>0</v>
      </c>
      <c r="HQ39">
        <v>100</v>
      </c>
      <c r="HR39">
        <v>100</v>
      </c>
      <c r="HS39">
        <v>5.8000000000000003E-2</v>
      </c>
      <c r="HT39">
        <v>2.9999999999999997E-4</v>
      </c>
      <c r="HU39">
        <v>0.1613071644340521</v>
      </c>
      <c r="HV39">
        <v>-1.525366800250961E-3</v>
      </c>
      <c r="HW39">
        <v>1.461931187239696E-6</v>
      </c>
      <c r="HX39">
        <v>-4.9129200544651127E-10</v>
      </c>
      <c r="HY39">
        <v>-5.0151404285282357E-2</v>
      </c>
      <c r="HZ39">
        <v>1.0304401366260089E-2</v>
      </c>
      <c r="IA39">
        <v>-7.4986175083245816E-4</v>
      </c>
      <c r="IB39">
        <v>1.7208249193675381E-5</v>
      </c>
      <c r="IC39">
        <v>3</v>
      </c>
      <c r="ID39">
        <v>2175</v>
      </c>
      <c r="IE39">
        <v>1</v>
      </c>
      <c r="IF39">
        <v>24</v>
      </c>
      <c r="IG39">
        <v>2</v>
      </c>
      <c r="IH39">
        <v>1.9</v>
      </c>
      <c r="II39">
        <v>0.305176</v>
      </c>
      <c r="IJ39">
        <v>2.68066</v>
      </c>
      <c r="IK39">
        <v>1.6015600000000001</v>
      </c>
      <c r="IL39">
        <v>2.34253</v>
      </c>
      <c r="IM39">
        <v>1.5502899999999999</v>
      </c>
      <c r="IN39">
        <v>2.36084</v>
      </c>
      <c r="IO39">
        <v>38.378999999999998</v>
      </c>
      <c r="IP39">
        <v>24.183800000000002</v>
      </c>
      <c r="IQ39">
        <v>18</v>
      </c>
      <c r="IR39">
        <v>595.48900000000003</v>
      </c>
      <c r="IS39">
        <v>418.79899999999998</v>
      </c>
      <c r="IT39">
        <v>25.834</v>
      </c>
      <c r="IU39">
        <v>30.980499999999999</v>
      </c>
      <c r="IV39">
        <v>30.0002</v>
      </c>
      <c r="IW39">
        <v>30.793199999999999</v>
      </c>
      <c r="IX39">
        <v>30.783899999999999</v>
      </c>
      <c r="IY39">
        <v>6.0910000000000002</v>
      </c>
      <c r="IZ39">
        <v>62.674399999999999</v>
      </c>
      <c r="JA39">
        <v>0</v>
      </c>
      <c r="JB39">
        <v>25.8127</v>
      </c>
      <c r="JC39">
        <v>75</v>
      </c>
      <c r="JD39">
        <v>14.7333</v>
      </c>
      <c r="JE39">
        <v>99.448999999999998</v>
      </c>
      <c r="JF39">
        <v>99.347899999999996</v>
      </c>
    </row>
    <row r="40" spans="1:266" x14ac:dyDescent="0.25">
      <c r="A40">
        <v>24</v>
      </c>
      <c r="B40">
        <v>1657382283.0999999</v>
      </c>
      <c r="C40">
        <v>5218.5999999046326</v>
      </c>
      <c r="D40" t="s">
        <v>524</v>
      </c>
      <c r="E40" t="s">
        <v>525</v>
      </c>
      <c r="F40" t="s">
        <v>396</v>
      </c>
      <c r="G40" t="s">
        <v>397</v>
      </c>
      <c r="H40" t="s">
        <v>494</v>
      </c>
      <c r="I40" t="s">
        <v>31</v>
      </c>
      <c r="J40" t="s">
        <v>495</v>
      </c>
      <c r="K40">
        <v>1657382283.0999999</v>
      </c>
      <c r="L40">
        <f t="shared" si="0"/>
        <v>6.4714585775014566E-3</v>
      </c>
      <c r="M40">
        <f t="shared" si="1"/>
        <v>6.4714585775014566</v>
      </c>
      <c r="N40">
        <f t="shared" si="2"/>
        <v>-0.89461267444889092</v>
      </c>
      <c r="O40">
        <f t="shared" si="3"/>
        <v>50.643599999999999</v>
      </c>
      <c r="P40">
        <f t="shared" si="4"/>
        <v>52.76468425830361</v>
      </c>
      <c r="Q40">
        <f t="shared" si="5"/>
        <v>5.253818799930289</v>
      </c>
      <c r="R40">
        <f t="shared" si="6"/>
        <v>5.0426208650017195</v>
      </c>
      <c r="S40">
        <f t="shared" si="7"/>
        <v>0.45344167198236263</v>
      </c>
      <c r="T40">
        <f t="shared" si="8"/>
        <v>2.9222172841298528</v>
      </c>
      <c r="U40">
        <f t="shared" si="9"/>
        <v>0.41766851908492519</v>
      </c>
      <c r="V40">
        <f t="shared" si="10"/>
        <v>0.26402131748538848</v>
      </c>
      <c r="W40">
        <f t="shared" si="11"/>
        <v>344.38711246827552</v>
      </c>
      <c r="X40">
        <f t="shared" si="12"/>
        <v>28.58982272029133</v>
      </c>
      <c r="Y40">
        <f t="shared" si="13"/>
        <v>28.016300000000001</v>
      </c>
      <c r="Z40">
        <f t="shared" si="14"/>
        <v>3.7984471603874401</v>
      </c>
      <c r="AA40">
        <f t="shared" si="15"/>
        <v>59.838855906990631</v>
      </c>
      <c r="AB40">
        <f t="shared" si="16"/>
        <v>2.3029418366854899</v>
      </c>
      <c r="AC40">
        <f t="shared" si="17"/>
        <v>3.8485726402674261</v>
      </c>
      <c r="AD40">
        <f t="shared" si="18"/>
        <v>1.4955053237019502</v>
      </c>
      <c r="AE40">
        <f t="shared" si="19"/>
        <v>-285.39132326781424</v>
      </c>
      <c r="AF40">
        <f t="shared" si="20"/>
        <v>35.462834357773772</v>
      </c>
      <c r="AG40">
        <f t="shared" si="21"/>
        <v>2.6486788497850315</v>
      </c>
      <c r="AH40">
        <f t="shared" si="22"/>
        <v>97.107302408020075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52437.064598066499</v>
      </c>
      <c r="AN40" t="s">
        <v>400</v>
      </c>
      <c r="AO40">
        <v>12165.1</v>
      </c>
      <c r="AP40">
        <v>210.61769230769229</v>
      </c>
      <c r="AQ40">
        <v>938.28899999999999</v>
      </c>
      <c r="AR40">
        <f t="shared" si="26"/>
        <v>0.77553004212167864</v>
      </c>
      <c r="AS40">
        <v>-0.38717931741538342</v>
      </c>
      <c r="AT40" t="s">
        <v>526</v>
      </c>
      <c r="AU40">
        <v>10158.799999999999</v>
      </c>
      <c r="AV40">
        <v>805.61755999999991</v>
      </c>
      <c r="AW40">
        <v>964.80700000000002</v>
      </c>
      <c r="AX40">
        <f t="shared" si="27"/>
        <v>0.16499614948896524</v>
      </c>
      <c r="AY40">
        <v>0.5</v>
      </c>
      <c r="AZ40">
        <f t="shared" si="28"/>
        <v>1513.2606062341376</v>
      </c>
      <c r="BA40">
        <f t="shared" si="29"/>
        <v>-0.89461267444889092</v>
      </c>
      <c r="BB40">
        <f t="shared" si="30"/>
        <v>124.84108660098497</v>
      </c>
      <c r="BC40">
        <f t="shared" si="31"/>
        <v>-3.3532450058043433E-4</v>
      </c>
      <c r="BD40">
        <f t="shared" si="32"/>
        <v>-2.7485289804074834E-2</v>
      </c>
      <c r="BE40">
        <f t="shared" si="33"/>
        <v>211.9251905929946</v>
      </c>
      <c r="BF40" t="s">
        <v>527</v>
      </c>
      <c r="BG40">
        <v>594.30999999999995</v>
      </c>
      <c r="BH40">
        <f t="shared" si="34"/>
        <v>594.30999999999995</v>
      </c>
      <c r="BI40">
        <f t="shared" si="35"/>
        <v>0.38401151732937266</v>
      </c>
      <c r="BJ40">
        <f t="shared" si="36"/>
        <v>0.42966458567815685</v>
      </c>
      <c r="BK40">
        <f t="shared" si="37"/>
        <v>-7.7091915494841332E-2</v>
      </c>
      <c r="BL40">
        <f t="shared" si="38"/>
        <v>0.2110735837492751</v>
      </c>
      <c r="BM40">
        <f t="shared" si="39"/>
        <v>-3.6442277879689379E-2</v>
      </c>
      <c r="BN40">
        <f t="shared" si="40"/>
        <v>0.31696672539559018</v>
      </c>
      <c r="BO40">
        <f t="shared" si="41"/>
        <v>0.68303327460440988</v>
      </c>
      <c r="BP40">
        <v>238</v>
      </c>
      <c r="BQ40">
        <v>300</v>
      </c>
      <c r="BR40">
        <v>300</v>
      </c>
      <c r="BS40">
        <v>300</v>
      </c>
      <c r="BT40">
        <v>10158.799999999999</v>
      </c>
      <c r="BU40">
        <v>934.19</v>
      </c>
      <c r="BV40">
        <v>-6.93401E-3</v>
      </c>
      <c r="BW40">
        <v>0.04</v>
      </c>
      <c r="BX40" t="s">
        <v>403</v>
      </c>
      <c r="BY40" t="s">
        <v>403</v>
      </c>
      <c r="BZ40" t="s">
        <v>403</v>
      </c>
      <c r="CA40" t="s">
        <v>403</v>
      </c>
      <c r="CB40" t="s">
        <v>403</v>
      </c>
      <c r="CC40" t="s">
        <v>403</v>
      </c>
      <c r="CD40" t="s">
        <v>403</v>
      </c>
      <c r="CE40" t="s">
        <v>403</v>
      </c>
      <c r="CF40" t="s">
        <v>403</v>
      </c>
      <c r="CG40" t="s">
        <v>403</v>
      </c>
      <c r="CH40">
        <f t="shared" si="42"/>
        <v>1800.09</v>
      </c>
      <c r="CI40">
        <f t="shared" si="43"/>
        <v>1513.2606062341376</v>
      </c>
      <c r="CJ40">
        <f t="shared" si="44"/>
        <v>0.84065830388154905</v>
      </c>
      <c r="CK40">
        <f t="shared" si="45"/>
        <v>0.19131660776309825</v>
      </c>
      <c r="CL40">
        <v>6</v>
      </c>
      <c r="CM40">
        <v>0.5</v>
      </c>
      <c r="CN40" t="s">
        <v>404</v>
      </c>
      <c r="CO40">
        <v>2</v>
      </c>
      <c r="CP40">
        <v>1657382283.0999999</v>
      </c>
      <c r="CQ40">
        <v>50.643599999999999</v>
      </c>
      <c r="CR40">
        <v>49.963299999999997</v>
      </c>
      <c r="CS40">
        <v>23.128699999999998</v>
      </c>
      <c r="CT40">
        <v>15.542</v>
      </c>
      <c r="CU40">
        <v>50.521099999999997</v>
      </c>
      <c r="CV40">
        <v>23.122499999999999</v>
      </c>
      <c r="CW40">
        <v>499.96300000000002</v>
      </c>
      <c r="CX40">
        <v>99.471199999999996</v>
      </c>
      <c r="CY40">
        <v>9.9542699999999998E-2</v>
      </c>
      <c r="CZ40">
        <v>28.241399999999999</v>
      </c>
      <c r="DA40">
        <v>28.016300000000001</v>
      </c>
      <c r="DB40">
        <v>999.9</v>
      </c>
      <c r="DC40">
        <v>0</v>
      </c>
      <c r="DD40">
        <v>0</v>
      </c>
      <c r="DE40">
        <v>10011.200000000001</v>
      </c>
      <c r="DF40">
        <v>0</v>
      </c>
      <c r="DG40">
        <v>1742.24</v>
      </c>
      <c r="DH40">
        <v>0.68026699999999996</v>
      </c>
      <c r="DI40">
        <v>51.842599999999997</v>
      </c>
      <c r="DJ40">
        <v>50.752099999999999</v>
      </c>
      <c r="DK40">
        <v>7.5866800000000003</v>
      </c>
      <c r="DL40">
        <v>49.963299999999997</v>
      </c>
      <c r="DM40">
        <v>15.542</v>
      </c>
      <c r="DN40">
        <v>2.30064</v>
      </c>
      <c r="DO40">
        <v>1.5459799999999999</v>
      </c>
      <c r="DP40">
        <v>19.680900000000001</v>
      </c>
      <c r="DQ40">
        <v>13.4307</v>
      </c>
      <c r="DR40">
        <v>1800.09</v>
      </c>
      <c r="DS40">
        <v>0.977993</v>
      </c>
      <c r="DT40">
        <v>2.2007200000000001E-2</v>
      </c>
      <c r="DU40">
        <v>0</v>
      </c>
      <c r="DV40">
        <v>805.70600000000002</v>
      </c>
      <c r="DW40">
        <v>5.0005300000000004</v>
      </c>
      <c r="DX40">
        <v>15635.6</v>
      </c>
      <c r="DY40">
        <v>16036</v>
      </c>
      <c r="DZ40">
        <v>47</v>
      </c>
      <c r="EA40">
        <v>47.686999999999998</v>
      </c>
      <c r="EB40">
        <v>47.5</v>
      </c>
      <c r="EC40">
        <v>47.436999999999998</v>
      </c>
      <c r="ED40">
        <v>48.311999999999998</v>
      </c>
      <c r="EE40">
        <v>1755.58</v>
      </c>
      <c r="EF40">
        <v>39.5</v>
      </c>
      <c r="EG40">
        <v>0</v>
      </c>
      <c r="EH40">
        <v>188.89999985694891</v>
      </c>
      <c r="EI40">
        <v>0</v>
      </c>
      <c r="EJ40">
        <v>805.61755999999991</v>
      </c>
      <c r="EK40">
        <v>-1.1643846258759081</v>
      </c>
      <c r="EL40">
        <v>14.23076923028554</v>
      </c>
      <c r="EM40">
        <v>15630.544</v>
      </c>
      <c r="EN40">
        <v>15</v>
      </c>
      <c r="EO40">
        <v>1657382175.0999999</v>
      </c>
      <c r="EP40" t="s">
        <v>528</v>
      </c>
      <c r="EQ40">
        <v>1657382155.0999999</v>
      </c>
      <c r="ER40">
        <v>1657382175.0999999</v>
      </c>
      <c r="ES40">
        <v>27</v>
      </c>
      <c r="ET40">
        <v>3.5000000000000003E-2</v>
      </c>
      <c r="EU40">
        <v>6.0000000000000001E-3</v>
      </c>
      <c r="EV40">
        <v>0.123</v>
      </c>
      <c r="EW40">
        <v>0</v>
      </c>
      <c r="EX40">
        <v>50</v>
      </c>
      <c r="EY40">
        <v>15</v>
      </c>
      <c r="EZ40">
        <v>0.41</v>
      </c>
      <c r="FA40">
        <v>0.01</v>
      </c>
      <c r="FB40">
        <v>0.62173170731707317</v>
      </c>
      <c r="FC40">
        <v>-1.213797909403442E-4</v>
      </c>
      <c r="FD40">
        <v>2.662672976379819E-2</v>
      </c>
      <c r="FE40">
        <v>1</v>
      </c>
      <c r="FF40">
        <v>7.6220699999999999</v>
      </c>
      <c r="FG40">
        <v>-0.19822578397210111</v>
      </c>
      <c r="FH40">
        <v>1.958445588202852E-2</v>
      </c>
      <c r="FI40">
        <v>0</v>
      </c>
      <c r="FJ40">
        <v>1</v>
      </c>
      <c r="FK40">
        <v>2</v>
      </c>
      <c r="FL40" t="s">
        <v>491</v>
      </c>
      <c r="FM40">
        <v>3.1117900000000001</v>
      </c>
      <c r="FN40">
        <v>2.7379699999999998</v>
      </c>
      <c r="FO40">
        <v>1.3691099999999999E-2</v>
      </c>
      <c r="FP40">
        <v>1.3561699999999999E-2</v>
      </c>
      <c r="FQ40">
        <v>0.105573</v>
      </c>
      <c r="FR40">
        <v>7.9348299999999997E-2</v>
      </c>
      <c r="FS40">
        <v>23741.599999999999</v>
      </c>
      <c r="FT40">
        <v>24597.3</v>
      </c>
      <c r="FU40">
        <v>23920.2</v>
      </c>
      <c r="FV40">
        <v>25234.799999999999</v>
      </c>
      <c r="FW40">
        <v>30829.8</v>
      </c>
      <c r="FX40">
        <v>32573.5</v>
      </c>
      <c r="FY40">
        <v>38120.199999999997</v>
      </c>
      <c r="FZ40">
        <v>39242.5</v>
      </c>
      <c r="GA40">
        <v>2.1751999999999998</v>
      </c>
      <c r="GB40">
        <v>1.83765</v>
      </c>
      <c r="GC40">
        <v>2.35923E-2</v>
      </c>
      <c r="GD40">
        <v>0</v>
      </c>
      <c r="GE40">
        <v>27.631</v>
      </c>
      <c r="GF40">
        <v>999.9</v>
      </c>
      <c r="GG40">
        <v>60.8</v>
      </c>
      <c r="GH40">
        <v>34.700000000000003</v>
      </c>
      <c r="GI40">
        <v>33.952399999999997</v>
      </c>
      <c r="GJ40">
        <v>61.440899999999999</v>
      </c>
      <c r="GK40">
        <v>26.694700000000001</v>
      </c>
      <c r="GL40">
        <v>1</v>
      </c>
      <c r="GM40">
        <v>0.29864800000000002</v>
      </c>
      <c r="GN40">
        <v>2.19679</v>
      </c>
      <c r="GO40">
        <v>20.309999999999999</v>
      </c>
      <c r="GP40">
        <v>5.2536800000000001</v>
      </c>
      <c r="GQ40">
        <v>12.0099</v>
      </c>
      <c r="GR40">
        <v>4.9799499999999997</v>
      </c>
      <c r="GS40">
        <v>3.2930000000000001</v>
      </c>
      <c r="GT40">
        <v>9999</v>
      </c>
      <c r="GU40">
        <v>9999</v>
      </c>
      <c r="GV40">
        <v>9999</v>
      </c>
      <c r="GW40">
        <v>999.9</v>
      </c>
      <c r="GX40">
        <v>1.87592</v>
      </c>
      <c r="GY40">
        <v>1.8768</v>
      </c>
      <c r="GZ40">
        <v>1.8830899999999999</v>
      </c>
      <c r="HA40">
        <v>1.8861399999999999</v>
      </c>
      <c r="HB40">
        <v>1.8769800000000001</v>
      </c>
      <c r="HC40">
        <v>1.8836200000000001</v>
      </c>
      <c r="HD40">
        <v>1.8824799999999999</v>
      </c>
      <c r="HE40">
        <v>1.8859600000000001</v>
      </c>
      <c r="HF40">
        <v>5</v>
      </c>
      <c r="HG40">
        <v>0</v>
      </c>
      <c r="HH40">
        <v>0</v>
      </c>
      <c r="HI40">
        <v>0</v>
      </c>
      <c r="HJ40" t="s">
        <v>407</v>
      </c>
      <c r="HK40" t="s">
        <v>408</v>
      </c>
      <c r="HL40" t="s">
        <v>409</v>
      </c>
      <c r="HM40" t="s">
        <v>409</v>
      </c>
      <c r="HN40" t="s">
        <v>409</v>
      </c>
      <c r="HO40" t="s">
        <v>409</v>
      </c>
      <c r="HP40">
        <v>0</v>
      </c>
      <c r="HQ40">
        <v>100</v>
      </c>
      <c r="HR40">
        <v>100</v>
      </c>
      <c r="HS40">
        <v>0.123</v>
      </c>
      <c r="HT40">
        <v>6.1999999999999998E-3</v>
      </c>
      <c r="HU40">
        <v>0.1958523427595889</v>
      </c>
      <c r="HV40">
        <v>-1.525366800250961E-3</v>
      </c>
      <c r="HW40">
        <v>1.461931187239696E-6</v>
      </c>
      <c r="HX40">
        <v>-4.9129200544651127E-10</v>
      </c>
      <c r="HY40">
        <v>-4.3862946999212421E-2</v>
      </c>
      <c r="HZ40">
        <v>1.0304401366260089E-2</v>
      </c>
      <c r="IA40">
        <v>-7.4986175083245816E-4</v>
      </c>
      <c r="IB40">
        <v>1.7208249193675381E-5</v>
      </c>
      <c r="IC40">
        <v>3</v>
      </c>
      <c r="ID40">
        <v>2175</v>
      </c>
      <c r="IE40">
        <v>1</v>
      </c>
      <c r="IF40">
        <v>24</v>
      </c>
      <c r="IG40">
        <v>2.1</v>
      </c>
      <c r="IH40">
        <v>1.8</v>
      </c>
      <c r="II40">
        <v>0.25146499999999999</v>
      </c>
      <c r="IJ40">
        <v>2.6940900000000001</v>
      </c>
      <c r="IK40">
        <v>1.6015600000000001</v>
      </c>
      <c r="IL40">
        <v>2.34253</v>
      </c>
      <c r="IM40">
        <v>1.5502899999999999</v>
      </c>
      <c r="IN40">
        <v>2.3889200000000002</v>
      </c>
      <c r="IO40">
        <v>38.330100000000002</v>
      </c>
      <c r="IP40">
        <v>24.218800000000002</v>
      </c>
      <c r="IQ40">
        <v>18</v>
      </c>
      <c r="IR40">
        <v>595.524</v>
      </c>
      <c r="IS40">
        <v>418.59</v>
      </c>
      <c r="IT40">
        <v>25.543900000000001</v>
      </c>
      <c r="IU40">
        <v>31.036000000000001</v>
      </c>
      <c r="IV40">
        <v>30.000399999999999</v>
      </c>
      <c r="IW40">
        <v>30.872399999999999</v>
      </c>
      <c r="IX40">
        <v>30.866299999999999</v>
      </c>
      <c r="IY40">
        <v>5.0088299999999997</v>
      </c>
      <c r="IZ40">
        <v>61.071399999999997</v>
      </c>
      <c r="JA40">
        <v>0</v>
      </c>
      <c r="JB40">
        <v>25.516400000000001</v>
      </c>
      <c r="JC40">
        <v>50</v>
      </c>
      <c r="JD40">
        <v>15.629300000000001</v>
      </c>
      <c r="JE40">
        <v>99.436700000000002</v>
      </c>
      <c r="JF40">
        <v>99.3386</v>
      </c>
    </row>
    <row r="41" spans="1:266" x14ac:dyDescent="0.25">
      <c r="A41">
        <v>25</v>
      </c>
      <c r="B41">
        <v>1657382394.0999999</v>
      </c>
      <c r="C41">
        <v>5329.5999999046326</v>
      </c>
      <c r="D41" t="s">
        <v>529</v>
      </c>
      <c r="E41" t="s">
        <v>530</v>
      </c>
      <c r="F41" t="s">
        <v>396</v>
      </c>
      <c r="G41" t="s">
        <v>397</v>
      </c>
      <c r="H41" t="s">
        <v>494</v>
      </c>
      <c r="I41" t="s">
        <v>31</v>
      </c>
      <c r="J41" t="s">
        <v>495</v>
      </c>
      <c r="K41">
        <v>1657382394.0999999</v>
      </c>
      <c r="L41">
        <f t="shared" si="0"/>
        <v>6.046782478855389E-3</v>
      </c>
      <c r="M41">
        <f t="shared" si="1"/>
        <v>6.0467824788553894</v>
      </c>
      <c r="N41">
        <f t="shared" si="2"/>
        <v>-3.2173743806577177</v>
      </c>
      <c r="O41">
        <f t="shared" si="3"/>
        <v>23.6877</v>
      </c>
      <c r="P41">
        <f t="shared" si="4"/>
        <v>35.927537390305446</v>
      </c>
      <c r="Q41">
        <f t="shared" si="5"/>
        <v>3.5772918598493941</v>
      </c>
      <c r="R41">
        <f t="shared" si="6"/>
        <v>2.3585756927336696</v>
      </c>
      <c r="S41">
        <f t="shared" si="7"/>
        <v>0.42431930857419681</v>
      </c>
      <c r="T41">
        <f t="shared" si="8"/>
        <v>2.9196873090105138</v>
      </c>
      <c r="U41">
        <f t="shared" si="9"/>
        <v>0.39279759801289749</v>
      </c>
      <c r="V41">
        <f t="shared" si="10"/>
        <v>0.24813517511278574</v>
      </c>
      <c r="W41">
        <f t="shared" si="11"/>
        <v>344.33769930210099</v>
      </c>
      <c r="X41">
        <f t="shared" si="12"/>
        <v>28.622932227809954</v>
      </c>
      <c r="Y41">
        <f t="shared" si="13"/>
        <v>28.0108</v>
      </c>
      <c r="Z41">
        <f t="shared" si="14"/>
        <v>3.7972295779399863</v>
      </c>
      <c r="AA41">
        <f t="shared" si="15"/>
        <v>60.33207762991303</v>
      </c>
      <c r="AB41">
        <f t="shared" si="16"/>
        <v>2.31145934045795</v>
      </c>
      <c r="AC41">
        <f t="shared" si="17"/>
        <v>3.8312278165469866</v>
      </c>
      <c r="AD41">
        <f t="shared" si="18"/>
        <v>1.4857702374820363</v>
      </c>
      <c r="AE41">
        <f t="shared" si="19"/>
        <v>-266.66310731752264</v>
      </c>
      <c r="AF41">
        <f t="shared" si="20"/>
        <v>24.083145877116145</v>
      </c>
      <c r="AG41">
        <f t="shared" si="21"/>
        <v>1.7995562303385677</v>
      </c>
      <c r="AH41">
        <f t="shared" si="22"/>
        <v>103.55729409203306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52377.93783118944</v>
      </c>
      <c r="AN41" t="s">
        <v>400</v>
      </c>
      <c r="AO41">
        <v>12165.1</v>
      </c>
      <c r="AP41">
        <v>210.61769230769229</v>
      </c>
      <c r="AQ41">
        <v>938.28899999999999</v>
      </c>
      <c r="AR41">
        <f t="shared" si="26"/>
        <v>0.77553004212167864</v>
      </c>
      <c r="AS41">
        <v>-0.38717931741538342</v>
      </c>
      <c r="AT41" t="s">
        <v>531</v>
      </c>
      <c r="AU41">
        <v>10157.200000000001</v>
      </c>
      <c r="AV41">
        <v>813.57435999999984</v>
      </c>
      <c r="AW41">
        <v>945.99199999999996</v>
      </c>
      <c r="AX41">
        <f t="shared" si="27"/>
        <v>0.13997754737883628</v>
      </c>
      <c r="AY41">
        <v>0.5</v>
      </c>
      <c r="AZ41">
        <f t="shared" si="28"/>
        <v>1513.0421996510502</v>
      </c>
      <c r="BA41">
        <f t="shared" si="29"/>
        <v>-3.2173743806577177</v>
      </c>
      <c r="BB41">
        <f t="shared" si="30"/>
        <v>105.89596809391676</v>
      </c>
      <c r="BC41">
        <f t="shared" si="31"/>
        <v>-1.8705328006681217E-3</v>
      </c>
      <c r="BD41">
        <f t="shared" si="32"/>
        <v>-8.1427749917546612E-3</v>
      </c>
      <c r="BE41">
        <f t="shared" si="33"/>
        <v>211.00336602397493</v>
      </c>
      <c r="BF41" t="s">
        <v>532</v>
      </c>
      <c r="BG41">
        <v>613.75</v>
      </c>
      <c r="BH41">
        <f t="shared" si="34"/>
        <v>613.75</v>
      </c>
      <c r="BI41">
        <f t="shared" si="35"/>
        <v>0.35121015822543955</v>
      </c>
      <c r="BJ41">
        <f t="shared" si="36"/>
        <v>0.39855779823141002</v>
      </c>
      <c r="BK41">
        <f t="shared" si="37"/>
        <v>-2.3735205938269284E-2</v>
      </c>
      <c r="BL41">
        <f t="shared" si="38"/>
        <v>0.18006835242251321</v>
      </c>
      <c r="BM41">
        <f t="shared" si="39"/>
        <v>-1.0585823459810169E-2</v>
      </c>
      <c r="BN41">
        <f t="shared" si="40"/>
        <v>0.30066686057378694</v>
      </c>
      <c r="BO41">
        <f t="shared" si="41"/>
        <v>0.699333139426213</v>
      </c>
      <c r="BP41">
        <v>240</v>
      </c>
      <c r="BQ41">
        <v>300</v>
      </c>
      <c r="BR41">
        <v>300</v>
      </c>
      <c r="BS41">
        <v>300</v>
      </c>
      <c r="BT41">
        <v>10157.200000000001</v>
      </c>
      <c r="BU41">
        <v>918.28</v>
      </c>
      <c r="BV41">
        <v>-6.9322999999999997E-3</v>
      </c>
      <c r="BW41">
        <v>-0.77</v>
      </c>
      <c r="BX41" t="s">
        <v>403</v>
      </c>
      <c r="BY41" t="s">
        <v>403</v>
      </c>
      <c r="BZ41" t="s">
        <v>403</v>
      </c>
      <c r="CA41" t="s">
        <v>403</v>
      </c>
      <c r="CB41" t="s">
        <v>403</v>
      </c>
      <c r="CC41" t="s">
        <v>403</v>
      </c>
      <c r="CD41" t="s">
        <v>403</v>
      </c>
      <c r="CE41" t="s">
        <v>403</v>
      </c>
      <c r="CF41" t="s">
        <v>403</v>
      </c>
      <c r="CG41" t="s">
        <v>403</v>
      </c>
      <c r="CH41">
        <f t="shared" si="42"/>
        <v>1799.83</v>
      </c>
      <c r="CI41">
        <f t="shared" si="43"/>
        <v>1513.0421996510502</v>
      </c>
      <c r="CJ41">
        <f t="shared" si="44"/>
        <v>0.84065839532125275</v>
      </c>
      <c r="CK41">
        <f t="shared" si="45"/>
        <v>0.19131679064250567</v>
      </c>
      <c r="CL41">
        <v>6</v>
      </c>
      <c r="CM41">
        <v>0.5</v>
      </c>
      <c r="CN41" t="s">
        <v>404</v>
      </c>
      <c r="CO41">
        <v>2</v>
      </c>
      <c r="CP41">
        <v>1657382394.0999999</v>
      </c>
      <c r="CQ41">
        <v>23.6877</v>
      </c>
      <c r="CR41">
        <v>19.999300000000002</v>
      </c>
      <c r="CS41">
        <v>23.214500000000001</v>
      </c>
      <c r="CT41">
        <v>16.1279</v>
      </c>
      <c r="CU41">
        <v>23.540700000000001</v>
      </c>
      <c r="CV41">
        <v>23.207999999999998</v>
      </c>
      <c r="CW41">
        <v>500.077</v>
      </c>
      <c r="CX41">
        <v>99.469899999999996</v>
      </c>
      <c r="CY41">
        <v>9.9737099999999995E-2</v>
      </c>
      <c r="CZ41">
        <v>28.163799999999998</v>
      </c>
      <c r="DA41">
        <v>28.0108</v>
      </c>
      <c r="DB41">
        <v>999.9</v>
      </c>
      <c r="DC41">
        <v>0</v>
      </c>
      <c r="DD41">
        <v>0</v>
      </c>
      <c r="DE41">
        <v>9996.8799999999992</v>
      </c>
      <c r="DF41">
        <v>0</v>
      </c>
      <c r="DG41">
        <v>1726.73</v>
      </c>
      <c r="DH41">
        <v>3.6884399999999999</v>
      </c>
      <c r="DI41">
        <v>24.250699999999998</v>
      </c>
      <c r="DJ41">
        <v>20.327100000000002</v>
      </c>
      <c r="DK41">
        <v>7.08657</v>
      </c>
      <c r="DL41">
        <v>19.999300000000002</v>
      </c>
      <c r="DM41">
        <v>16.1279</v>
      </c>
      <c r="DN41">
        <v>2.3091499999999998</v>
      </c>
      <c r="DO41">
        <v>1.60425</v>
      </c>
      <c r="DP41">
        <v>19.740300000000001</v>
      </c>
      <c r="DQ41">
        <v>13.999700000000001</v>
      </c>
      <c r="DR41">
        <v>1799.83</v>
      </c>
      <c r="DS41">
        <v>0.977993</v>
      </c>
      <c r="DT41">
        <v>2.2007200000000001E-2</v>
      </c>
      <c r="DU41">
        <v>0</v>
      </c>
      <c r="DV41">
        <v>814.42600000000004</v>
      </c>
      <c r="DW41">
        <v>5.0005300000000004</v>
      </c>
      <c r="DX41">
        <v>15792.6</v>
      </c>
      <c r="DY41">
        <v>16033.8</v>
      </c>
      <c r="DZ41">
        <v>47.125</v>
      </c>
      <c r="EA41">
        <v>47.811999999999998</v>
      </c>
      <c r="EB41">
        <v>47.561999999999998</v>
      </c>
      <c r="EC41">
        <v>47.5</v>
      </c>
      <c r="ED41">
        <v>48.436999999999998</v>
      </c>
      <c r="EE41">
        <v>1755.33</v>
      </c>
      <c r="EF41">
        <v>39.5</v>
      </c>
      <c r="EG41">
        <v>0</v>
      </c>
      <c r="EH41">
        <v>110.5999999046326</v>
      </c>
      <c r="EI41">
        <v>0</v>
      </c>
      <c r="EJ41">
        <v>813.57435999999984</v>
      </c>
      <c r="EK41">
        <v>5.2736922967676891</v>
      </c>
      <c r="EL41">
        <v>62.553846141091732</v>
      </c>
      <c r="EM41">
        <v>15772.736000000001</v>
      </c>
      <c r="EN41">
        <v>15</v>
      </c>
      <c r="EO41">
        <v>1657382357.5999999</v>
      </c>
      <c r="EP41" t="s">
        <v>533</v>
      </c>
      <c r="EQ41">
        <v>1657382342.5999999</v>
      </c>
      <c r="ER41">
        <v>1657382357.5999999</v>
      </c>
      <c r="ES41">
        <v>28</v>
      </c>
      <c r="ET41">
        <v>-1.4E-2</v>
      </c>
      <c r="EU41">
        <v>0</v>
      </c>
      <c r="EV41">
        <v>0.152</v>
      </c>
      <c r="EW41">
        <v>0</v>
      </c>
      <c r="EX41">
        <v>20</v>
      </c>
      <c r="EY41">
        <v>16</v>
      </c>
      <c r="EZ41">
        <v>0.32</v>
      </c>
      <c r="FA41">
        <v>0.01</v>
      </c>
      <c r="FB41">
        <v>3.6677532500000001</v>
      </c>
      <c r="FC41">
        <v>-4.8313058161362367E-2</v>
      </c>
      <c r="FD41">
        <v>2.8042362007104561E-2</v>
      </c>
      <c r="FE41">
        <v>1</v>
      </c>
      <c r="FF41">
        <v>7.1471144999999989</v>
      </c>
      <c r="FG41">
        <v>5.2177485928673058E-2</v>
      </c>
      <c r="FH41">
        <v>3.6767710151027977E-2</v>
      </c>
      <c r="FI41">
        <v>1</v>
      </c>
      <c r="FJ41">
        <v>2</v>
      </c>
      <c r="FK41">
        <v>2</v>
      </c>
      <c r="FL41" t="s">
        <v>406</v>
      </c>
      <c r="FM41">
        <v>3.1122200000000002</v>
      </c>
      <c r="FN41">
        <v>2.7380399999999998</v>
      </c>
      <c r="FO41">
        <v>6.4066599999999998E-3</v>
      </c>
      <c r="FP41">
        <v>5.4501699999999998E-3</v>
      </c>
      <c r="FQ41">
        <v>0.105833</v>
      </c>
      <c r="FR41">
        <v>8.1534200000000001E-2</v>
      </c>
      <c r="FS41">
        <v>23914.2</v>
      </c>
      <c r="FT41">
        <v>24796.2</v>
      </c>
      <c r="FU41">
        <v>23917.9</v>
      </c>
      <c r="FV41">
        <v>25231.8</v>
      </c>
      <c r="FW41">
        <v>30818.1</v>
      </c>
      <c r="FX41">
        <v>32492.799999999999</v>
      </c>
      <c r="FY41">
        <v>38116.800000000003</v>
      </c>
      <c r="FZ41">
        <v>39238.6</v>
      </c>
      <c r="GA41">
        <v>2.1739999999999999</v>
      </c>
      <c r="GB41">
        <v>1.8367500000000001</v>
      </c>
      <c r="GC41">
        <v>1.98931E-2</v>
      </c>
      <c r="GD41">
        <v>0</v>
      </c>
      <c r="GE41">
        <v>27.6859</v>
      </c>
      <c r="GF41">
        <v>999.9</v>
      </c>
      <c r="GG41">
        <v>60.8</v>
      </c>
      <c r="GH41">
        <v>34.799999999999997</v>
      </c>
      <c r="GI41">
        <v>34.144799999999996</v>
      </c>
      <c r="GJ41">
        <v>61.230899999999998</v>
      </c>
      <c r="GK41">
        <v>26.646599999999999</v>
      </c>
      <c r="GL41">
        <v>1</v>
      </c>
      <c r="GM41">
        <v>0.306425</v>
      </c>
      <c r="GN41">
        <v>2.9176899999999999</v>
      </c>
      <c r="GO41">
        <v>20.2987</v>
      </c>
      <c r="GP41">
        <v>5.2488900000000003</v>
      </c>
      <c r="GQ41">
        <v>12.0099</v>
      </c>
      <c r="GR41">
        <v>4.9786999999999999</v>
      </c>
      <c r="GS41">
        <v>3.2922500000000001</v>
      </c>
      <c r="GT41">
        <v>9999</v>
      </c>
      <c r="GU41">
        <v>9999</v>
      </c>
      <c r="GV41">
        <v>9999</v>
      </c>
      <c r="GW41">
        <v>999.9</v>
      </c>
      <c r="GX41">
        <v>1.87592</v>
      </c>
      <c r="GY41">
        <v>1.8768199999999999</v>
      </c>
      <c r="GZ41">
        <v>1.8830899999999999</v>
      </c>
      <c r="HA41">
        <v>1.88615</v>
      </c>
      <c r="HB41">
        <v>1.8769800000000001</v>
      </c>
      <c r="HC41">
        <v>1.8836200000000001</v>
      </c>
      <c r="HD41">
        <v>1.8825099999999999</v>
      </c>
      <c r="HE41">
        <v>1.8859600000000001</v>
      </c>
      <c r="HF41">
        <v>5</v>
      </c>
      <c r="HG41">
        <v>0</v>
      </c>
      <c r="HH41">
        <v>0</v>
      </c>
      <c r="HI41">
        <v>0</v>
      </c>
      <c r="HJ41" t="s">
        <v>407</v>
      </c>
      <c r="HK41" t="s">
        <v>408</v>
      </c>
      <c r="HL41" t="s">
        <v>409</v>
      </c>
      <c r="HM41" t="s">
        <v>409</v>
      </c>
      <c r="HN41" t="s">
        <v>409</v>
      </c>
      <c r="HO41" t="s">
        <v>409</v>
      </c>
      <c r="HP41">
        <v>0</v>
      </c>
      <c r="HQ41">
        <v>100</v>
      </c>
      <c r="HR41">
        <v>100</v>
      </c>
      <c r="HS41">
        <v>0.14699999999999999</v>
      </c>
      <c r="HT41">
        <v>6.4999999999999997E-3</v>
      </c>
      <c r="HU41">
        <v>0.18210203239711559</v>
      </c>
      <c r="HV41">
        <v>-1.525366800250961E-3</v>
      </c>
      <c r="HW41">
        <v>1.461931187239696E-6</v>
      </c>
      <c r="HX41">
        <v>-4.9129200544651127E-10</v>
      </c>
      <c r="HY41">
        <v>-4.3813873773402651E-2</v>
      </c>
      <c r="HZ41">
        <v>1.0304401366260089E-2</v>
      </c>
      <c r="IA41">
        <v>-7.4986175083245816E-4</v>
      </c>
      <c r="IB41">
        <v>1.7208249193675381E-5</v>
      </c>
      <c r="IC41">
        <v>3</v>
      </c>
      <c r="ID41">
        <v>2175</v>
      </c>
      <c r="IE41">
        <v>1</v>
      </c>
      <c r="IF41">
        <v>24</v>
      </c>
      <c r="IG41">
        <v>0.9</v>
      </c>
      <c r="IH41">
        <v>0.6</v>
      </c>
      <c r="II41">
        <v>0.18676799999999999</v>
      </c>
      <c r="IJ41">
        <v>2.7209500000000002</v>
      </c>
      <c r="IK41">
        <v>1.6015600000000001</v>
      </c>
      <c r="IL41">
        <v>2.34131</v>
      </c>
      <c r="IM41">
        <v>1.5502899999999999</v>
      </c>
      <c r="IN41">
        <v>2.3559600000000001</v>
      </c>
      <c r="IO41">
        <v>38.330100000000002</v>
      </c>
      <c r="IP41">
        <v>24.210100000000001</v>
      </c>
      <c r="IQ41">
        <v>18</v>
      </c>
      <c r="IR41">
        <v>595.23400000000004</v>
      </c>
      <c r="IS41">
        <v>418.41300000000001</v>
      </c>
      <c r="IT41">
        <v>24.8993</v>
      </c>
      <c r="IU41">
        <v>31.090800000000002</v>
      </c>
      <c r="IV41">
        <v>30.0002</v>
      </c>
      <c r="IW41">
        <v>30.930399999999999</v>
      </c>
      <c r="IX41">
        <v>30.9222</v>
      </c>
      <c r="IY41">
        <v>3.7294999999999998</v>
      </c>
      <c r="IZ41">
        <v>60.039900000000003</v>
      </c>
      <c r="JA41">
        <v>0</v>
      </c>
      <c r="JB41">
        <v>24.898</v>
      </c>
      <c r="JC41">
        <v>20</v>
      </c>
      <c r="JD41">
        <v>16.084</v>
      </c>
      <c r="JE41">
        <v>99.427599999999998</v>
      </c>
      <c r="JF41">
        <v>99.3279</v>
      </c>
    </row>
    <row r="42" spans="1:266" x14ac:dyDescent="0.25">
      <c r="A42">
        <v>26</v>
      </c>
      <c r="B42">
        <v>1657382508.0999999</v>
      </c>
      <c r="C42">
        <v>5443.5999999046326</v>
      </c>
      <c r="D42" t="s">
        <v>534</v>
      </c>
      <c r="E42" t="s">
        <v>535</v>
      </c>
      <c r="F42" t="s">
        <v>396</v>
      </c>
      <c r="G42" t="s">
        <v>397</v>
      </c>
      <c r="H42" t="s">
        <v>494</v>
      </c>
      <c r="I42" t="s">
        <v>31</v>
      </c>
      <c r="J42" t="s">
        <v>495</v>
      </c>
      <c r="K42">
        <v>1657382508.0999999</v>
      </c>
      <c r="L42">
        <f t="shared" si="0"/>
        <v>5.6345641010153236E-3</v>
      </c>
      <c r="M42">
        <f t="shared" si="1"/>
        <v>5.6345641010153233</v>
      </c>
      <c r="N42">
        <f t="shared" si="2"/>
        <v>22.19552968534369</v>
      </c>
      <c r="O42">
        <f t="shared" si="3"/>
        <v>370.87799999999999</v>
      </c>
      <c r="P42">
        <f t="shared" si="4"/>
        <v>266.97256389197508</v>
      </c>
      <c r="Q42">
        <f t="shared" si="5"/>
        <v>26.582213986919768</v>
      </c>
      <c r="R42">
        <f t="shared" si="6"/>
        <v>36.927983217893399</v>
      </c>
      <c r="S42">
        <f t="shared" si="7"/>
        <v>0.39300629294837108</v>
      </c>
      <c r="T42">
        <f t="shared" si="8"/>
        <v>2.9180314690679277</v>
      </c>
      <c r="U42">
        <f t="shared" si="9"/>
        <v>0.36579115917621274</v>
      </c>
      <c r="V42">
        <f t="shared" si="10"/>
        <v>0.23090740512324098</v>
      </c>
      <c r="W42">
        <f t="shared" si="11"/>
        <v>344.41559930225992</v>
      </c>
      <c r="X42">
        <f t="shared" si="12"/>
        <v>28.761734556604843</v>
      </c>
      <c r="Y42">
        <f t="shared" si="13"/>
        <v>28.016200000000001</v>
      </c>
      <c r="Z42">
        <f t="shared" si="14"/>
        <v>3.7984250194849105</v>
      </c>
      <c r="AA42">
        <f t="shared" si="15"/>
        <v>60.232140630600654</v>
      </c>
      <c r="AB42">
        <f t="shared" si="16"/>
        <v>2.3117452379527501</v>
      </c>
      <c r="AC42">
        <f t="shared" si="17"/>
        <v>3.8380592383898757</v>
      </c>
      <c r="AD42">
        <f t="shared" si="18"/>
        <v>1.4866797815321604</v>
      </c>
      <c r="AE42">
        <f t="shared" si="19"/>
        <v>-248.48427685477577</v>
      </c>
      <c r="AF42">
        <f t="shared" si="20"/>
        <v>28.033873818261572</v>
      </c>
      <c r="AG42">
        <f t="shared" si="21"/>
        <v>2.0963297070531075</v>
      </c>
      <c r="AH42">
        <f t="shared" si="22"/>
        <v>126.0615259727988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52325.105764403648</v>
      </c>
      <c r="AN42" t="s">
        <v>400</v>
      </c>
      <c r="AO42">
        <v>12165.1</v>
      </c>
      <c r="AP42">
        <v>210.61769230769229</v>
      </c>
      <c r="AQ42">
        <v>938.28899999999999</v>
      </c>
      <c r="AR42">
        <f t="shared" si="26"/>
        <v>0.77553004212167864</v>
      </c>
      <c r="AS42">
        <v>-0.38717931741538342</v>
      </c>
      <c r="AT42" t="s">
        <v>536</v>
      </c>
      <c r="AU42">
        <v>10157.200000000001</v>
      </c>
      <c r="AV42">
        <v>815.63853846153825</v>
      </c>
      <c r="AW42">
        <v>1138.67</v>
      </c>
      <c r="AX42">
        <f t="shared" si="27"/>
        <v>0.28369190506332986</v>
      </c>
      <c r="AY42">
        <v>0.5</v>
      </c>
      <c r="AZ42">
        <f t="shared" si="28"/>
        <v>1513.3865996511299</v>
      </c>
      <c r="BA42">
        <f t="shared" si="29"/>
        <v>22.19552968534369</v>
      </c>
      <c r="BB42">
        <f t="shared" si="30"/>
        <v>214.66776377617197</v>
      </c>
      <c r="BC42">
        <f t="shared" si="31"/>
        <v>1.4921969712144208E-2</v>
      </c>
      <c r="BD42">
        <f t="shared" si="32"/>
        <v>-0.17597811481816511</v>
      </c>
      <c r="BE42">
        <f t="shared" si="33"/>
        <v>219.27963249930102</v>
      </c>
      <c r="BF42" t="s">
        <v>537</v>
      </c>
      <c r="BG42">
        <v>585.42999999999995</v>
      </c>
      <c r="BH42">
        <f t="shared" si="34"/>
        <v>585.42999999999995</v>
      </c>
      <c r="BI42">
        <f t="shared" si="35"/>
        <v>0.48586508821695495</v>
      </c>
      <c r="BJ42">
        <f t="shared" si="36"/>
        <v>0.58389028547910804</v>
      </c>
      <c r="BK42">
        <f t="shared" si="37"/>
        <v>-0.56787838768459942</v>
      </c>
      <c r="BL42">
        <f t="shared" si="38"/>
        <v>0.34807462775639331</v>
      </c>
      <c r="BM42">
        <f t="shared" si="39"/>
        <v>-0.27537295738027123</v>
      </c>
      <c r="BN42">
        <f t="shared" si="40"/>
        <v>0.41909114602749142</v>
      </c>
      <c r="BO42">
        <f t="shared" si="41"/>
        <v>0.58090885397250858</v>
      </c>
      <c r="BP42">
        <v>242</v>
      </c>
      <c r="BQ42">
        <v>300</v>
      </c>
      <c r="BR42">
        <v>300</v>
      </c>
      <c r="BS42">
        <v>300</v>
      </c>
      <c r="BT42">
        <v>10157.200000000001</v>
      </c>
      <c r="BU42">
        <v>1072.27</v>
      </c>
      <c r="BV42">
        <v>-6.9336500000000004E-3</v>
      </c>
      <c r="BW42">
        <v>0.63</v>
      </c>
      <c r="BX42" t="s">
        <v>403</v>
      </c>
      <c r="BY42" t="s">
        <v>403</v>
      </c>
      <c r="BZ42" t="s">
        <v>403</v>
      </c>
      <c r="CA42" t="s">
        <v>403</v>
      </c>
      <c r="CB42" t="s">
        <v>403</v>
      </c>
      <c r="CC42" t="s">
        <v>403</v>
      </c>
      <c r="CD42" t="s">
        <v>403</v>
      </c>
      <c r="CE42" t="s">
        <v>403</v>
      </c>
      <c r="CF42" t="s">
        <v>403</v>
      </c>
      <c r="CG42" t="s">
        <v>403</v>
      </c>
      <c r="CH42">
        <f t="shared" si="42"/>
        <v>1800.24</v>
      </c>
      <c r="CI42">
        <f t="shared" si="43"/>
        <v>1513.3865996511299</v>
      </c>
      <c r="CJ42">
        <f t="shared" si="44"/>
        <v>0.84065824537346678</v>
      </c>
      <c r="CK42">
        <f t="shared" si="45"/>
        <v>0.19131649074693369</v>
      </c>
      <c r="CL42">
        <v>6</v>
      </c>
      <c r="CM42">
        <v>0.5</v>
      </c>
      <c r="CN42" t="s">
        <v>404</v>
      </c>
      <c r="CO42">
        <v>2</v>
      </c>
      <c r="CP42">
        <v>1657382508.0999999</v>
      </c>
      <c r="CQ42">
        <v>370.87799999999999</v>
      </c>
      <c r="CR42">
        <v>400.02300000000002</v>
      </c>
      <c r="CS42">
        <v>23.217500000000001</v>
      </c>
      <c r="CT42">
        <v>16.612400000000001</v>
      </c>
      <c r="CU42">
        <v>371.1</v>
      </c>
      <c r="CV42">
        <v>23.209700000000002</v>
      </c>
      <c r="CW42">
        <v>499.95400000000001</v>
      </c>
      <c r="CX42">
        <v>99.469200000000001</v>
      </c>
      <c r="CY42">
        <v>9.9885299999999996E-2</v>
      </c>
      <c r="CZ42">
        <v>28.194400000000002</v>
      </c>
      <c r="DA42">
        <v>28.016200000000001</v>
      </c>
      <c r="DB42">
        <v>999.9</v>
      </c>
      <c r="DC42">
        <v>0</v>
      </c>
      <c r="DD42">
        <v>0</v>
      </c>
      <c r="DE42">
        <v>9987.5</v>
      </c>
      <c r="DF42">
        <v>0</v>
      </c>
      <c r="DG42">
        <v>1735.56</v>
      </c>
      <c r="DH42">
        <v>-29.145499999999998</v>
      </c>
      <c r="DI42">
        <v>379.69299999999998</v>
      </c>
      <c r="DJ42">
        <v>406.78100000000001</v>
      </c>
      <c r="DK42">
        <v>6.6050500000000003</v>
      </c>
      <c r="DL42">
        <v>400.02300000000002</v>
      </c>
      <c r="DM42">
        <v>16.612400000000001</v>
      </c>
      <c r="DN42">
        <v>2.3094199999999998</v>
      </c>
      <c r="DO42">
        <v>1.6524300000000001</v>
      </c>
      <c r="DP42">
        <v>19.7423</v>
      </c>
      <c r="DQ42">
        <v>14.4566</v>
      </c>
      <c r="DR42">
        <v>1800.24</v>
      </c>
      <c r="DS42">
        <v>0.97799999999999998</v>
      </c>
      <c r="DT42">
        <v>2.1999999999999999E-2</v>
      </c>
      <c r="DU42">
        <v>0</v>
      </c>
      <c r="DV42">
        <v>816.19</v>
      </c>
      <c r="DW42">
        <v>5.0005300000000004</v>
      </c>
      <c r="DX42">
        <v>15875</v>
      </c>
      <c r="DY42">
        <v>16037.4</v>
      </c>
      <c r="DZ42">
        <v>47.311999999999998</v>
      </c>
      <c r="EA42">
        <v>47.936999999999998</v>
      </c>
      <c r="EB42">
        <v>47.625</v>
      </c>
      <c r="EC42">
        <v>47.686999999999998</v>
      </c>
      <c r="ED42">
        <v>48.561999999999998</v>
      </c>
      <c r="EE42">
        <v>1755.74</v>
      </c>
      <c r="EF42">
        <v>39.5</v>
      </c>
      <c r="EG42">
        <v>0</v>
      </c>
      <c r="EH42">
        <v>113.5999999046326</v>
      </c>
      <c r="EI42">
        <v>0</v>
      </c>
      <c r="EJ42">
        <v>815.63853846153825</v>
      </c>
      <c r="EK42">
        <v>3.1656752038222549</v>
      </c>
      <c r="EL42">
        <v>47.924786312582853</v>
      </c>
      <c r="EM42">
        <v>15870.71538461538</v>
      </c>
      <c r="EN42">
        <v>15</v>
      </c>
      <c r="EO42">
        <v>1657382474.5999999</v>
      </c>
      <c r="EP42" t="s">
        <v>538</v>
      </c>
      <c r="EQ42">
        <v>1657382468.0999999</v>
      </c>
      <c r="ER42">
        <v>1657382474.5999999</v>
      </c>
      <c r="ES42">
        <v>29</v>
      </c>
      <c r="ET42">
        <v>-1.4E-2</v>
      </c>
      <c r="EU42">
        <v>1E-3</v>
      </c>
      <c r="EV42">
        <v>-0.24</v>
      </c>
      <c r="EW42">
        <v>1E-3</v>
      </c>
      <c r="EX42">
        <v>400</v>
      </c>
      <c r="EY42">
        <v>16</v>
      </c>
      <c r="EZ42">
        <v>0.06</v>
      </c>
      <c r="FA42">
        <v>0.01</v>
      </c>
      <c r="FB42">
        <v>-29.1778175</v>
      </c>
      <c r="FC42">
        <v>0.44253095684806432</v>
      </c>
      <c r="FD42">
        <v>7.0662401202831793E-2</v>
      </c>
      <c r="FE42">
        <v>1</v>
      </c>
      <c r="FF42">
        <v>6.6385957499999986</v>
      </c>
      <c r="FG42">
        <v>1.273001876170721E-2</v>
      </c>
      <c r="FH42">
        <v>2.3420112178157902E-2</v>
      </c>
      <c r="FI42">
        <v>1</v>
      </c>
      <c r="FJ42">
        <v>2</v>
      </c>
      <c r="FK42">
        <v>2</v>
      </c>
      <c r="FL42" t="s">
        <v>406</v>
      </c>
      <c r="FM42">
        <v>3.1121099999999999</v>
      </c>
      <c r="FN42">
        <v>2.7381099999999998</v>
      </c>
      <c r="FO42">
        <v>8.4675299999999995E-2</v>
      </c>
      <c r="FP42">
        <v>8.9775300000000002E-2</v>
      </c>
      <c r="FQ42">
        <v>0.105821</v>
      </c>
      <c r="FR42">
        <v>8.3313700000000004E-2</v>
      </c>
      <c r="FS42">
        <v>22028.1</v>
      </c>
      <c r="FT42">
        <v>22690.6</v>
      </c>
      <c r="FU42">
        <v>23914.2</v>
      </c>
      <c r="FV42">
        <v>25227.3</v>
      </c>
      <c r="FW42">
        <v>30814.2</v>
      </c>
      <c r="FX42">
        <v>32425.5</v>
      </c>
      <c r="FY42">
        <v>38111.699999999997</v>
      </c>
      <c r="FZ42">
        <v>39233.5</v>
      </c>
      <c r="GA42">
        <v>2.1724000000000001</v>
      </c>
      <c r="GB42">
        <v>1.8370299999999999</v>
      </c>
      <c r="GC42">
        <v>2.1904699999999999E-2</v>
      </c>
      <c r="GD42">
        <v>0</v>
      </c>
      <c r="GE42">
        <v>27.6585</v>
      </c>
      <c r="GF42">
        <v>999.9</v>
      </c>
      <c r="GG42">
        <v>60.7</v>
      </c>
      <c r="GH42">
        <v>34.9</v>
      </c>
      <c r="GI42">
        <v>34.278700000000001</v>
      </c>
      <c r="GJ42">
        <v>61.350900000000003</v>
      </c>
      <c r="GK42">
        <v>26.5505</v>
      </c>
      <c r="GL42">
        <v>1</v>
      </c>
      <c r="GM42">
        <v>0.31131900000000001</v>
      </c>
      <c r="GN42">
        <v>2.56793</v>
      </c>
      <c r="GO42">
        <v>20.304099999999998</v>
      </c>
      <c r="GP42">
        <v>5.2503799999999998</v>
      </c>
      <c r="GQ42">
        <v>12.0099</v>
      </c>
      <c r="GR42">
        <v>4.9791499999999997</v>
      </c>
      <c r="GS42">
        <v>3.2922500000000001</v>
      </c>
      <c r="GT42">
        <v>9999</v>
      </c>
      <c r="GU42">
        <v>9999</v>
      </c>
      <c r="GV42">
        <v>9999</v>
      </c>
      <c r="GW42">
        <v>999.9</v>
      </c>
      <c r="GX42">
        <v>1.87592</v>
      </c>
      <c r="GY42">
        <v>1.87683</v>
      </c>
      <c r="GZ42">
        <v>1.8830899999999999</v>
      </c>
      <c r="HA42">
        <v>1.88615</v>
      </c>
      <c r="HB42">
        <v>1.8769800000000001</v>
      </c>
      <c r="HC42">
        <v>1.8835900000000001</v>
      </c>
      <c r="HD42">
        <v>1.8824799999999999</v>
      </c>
      <c r="HE42">
        <v>1.8859699999999999</v>
      </c>
      <c r="HF42">
        <v>5</v>
      </c>
      <c r="HG42">
        <v>0</v>
      </c>
      <c r="HH42">
        <v>0</v>
      </c>
      <c r="HI42">
        <v>0</v>
      </c>
      <c r="HJ42" t="s">
        <v>407</v>
      </c>
      <c r="HK42" t="s">
        <v>408</v>
      </c>
      <c r="HL42" t="s">
        <v>409</v>
      </c>
      <c r="HM42" t="s">
        <v>409</v>
      </c>
      <c r="HN42" t="s">
        <v>409</v>
      </c>
      <c r="HO42" t="s">
        <v>409</v>
      </c>
      <c r="HP42">
        <v>0</v>
      </c>
      <c r="HQ42">
        <v>100</v>
      </c>
      <c r="HR42">
        <v>100</v>
      </c>
      <c r="HS42">
        <v>-0.222</v>
      </c>
      <c r="HT42">
        <v>7.7999999999999996E-3</v>
      </c>
      <c r="HU42">
        <v>0.167618417201779</v>
      </c>
      <c r="HV42">
        <v>-1.525366800250961E-3</v>
      </c>
      <c r="HW42">
        <v>1.461931187239696E-6</v>
      </c>
      <c r="HX42">
        <v>-4.9129200544651127E-10</v>
      </c>
      <c r="HY42">
        <v>-4.2634649621513948E-2</v>
      </c>
      <c r="HZ42">
        <v>1.0304401366260089E-2</v>
      </c>
      <c r="IA42">
        <v>-7.4986175083245816E-4</v>
      </c>
      <c r="IB42">
        <v>1.7208249193675381E-5</v>
      </c>
      <c r="IC42">
        <v>3</v>
      </c>
      <c r="ID42">
        <v>2175</v>
      </c>
      <c r="IE42">
        <v>1</v>
      </c>
      <c r="IF42">
        <v>24</v>
      </c>
      <c r="IG42">
        <v>0.7</v>
      </c>
      <c r="IH42">
        <v>0.6</v>
      </c>
      <c r="II42">
        <v>0.99365199999999998</v>
      </c>
      <c r="IJ42">
        <v>2.66479</v>
      </c>
      <c r="IK42">
        <v>1.6015600000000001</v>
      </c>
      <c r="IL42">
        <v>2.34131</v>
      </c>
      <c r="IM42">
        <v>1.5502899999999999</v>
      </c>
      <c r="IN42">
        <v>2.3852500000000001</v>
      </c>
      <c r="IO42">
        <v>38.378999999999998</v>
      </c>
      <c r="IP42">
        <v>24.227599999999999</v>
      </c>
      <c r="IQ42">
        <v>18</v>
      </c>
      <c r="IR42">
        <v>594.779</v>
      </c>
      <c r="IS42">
        <v>419.09</v>
      </c>
      <c r="IT42">
        <v>25.197900000000001</v>
      </c>
      <c r="IU42">
        <v>31.164200000000001</v>
      </c>
      <c r="IV42">
        <v>30.0002</v>
      </c>
      <c r="IW42">
        <v>31.000499999999999</v>
      </c>
      <c r="IX42">
        <v>30.991099999999999</v>
      </c>
      <c r="IY42">
        <v>19.8645</v>
      </c>
      <c r="IZ42">
        <v>57.983499999999999</v>
      </c>
      <c r="JA42">
        <v>0</v>
      </c>
      <c r="JB42">
        <v>25.191400000000002</v>
      </c>
      <c r="JC42">
        <v>400</v>
      </c>
      <c r="JD42">
        <v>16.5945</v>
      </c>
      <c r="JE42">
        <v>99.413499999999999</v>
      </c>
      <c r="JF42">
        <v>99.313100000000006</v>
      </c>
    </row>
    <row r="43" spans="1:266" x14ac:dyDescent="0.25">
      <c r="A43">
        <v>27</v>
      </c>
      <c r="B43">
        <v>1657382617.5999999</v>
      </c>
      <c r="C43">
        <v>5553.0999999046326</v>
      </c>
      <c r="D43" t="s">
        <v>539</v>
      </c>
      <c r="E43" t="s">
        <v>540</v>
      </c>
      <c r="F43" t="s">
        <v>396</v>
      </c>
      <c r="G43" t="s">
        <v>397</v>
      </c>
      <c r="H43" t="s">
        <v>494</v>
      </c>
      <c r="I43" t="s">
        <v>31</v>
      </c>
      <c r="J43" t="s">
        <v>495</v>
      </c>
      <c r="K43">
        <v>1657382617.5999999</v>
      </c>
      <c r="L43">
        <f t="shared" si="0"/>
        <v>5.3204058154490115E-3</v>
      </c>
      <c r="M43">
        <f t="shared" si="1"/>
        <v>5.3204058154490115</v>
      </c>
      <c r="N43">
        <f t="shared" si="2"/>
        <v>22.458147147372713</v>
      </c>
      <c r="O43">
        <f t="shared" si="3"/>
        <v>370.68400000000003</v>
      </c>
      <c r="P43">
        <f t="shared" si="4"/>
        <v>260.17215547756399</v>
      </c>
      <c r="Q43">
        <f t="shared" si="5"/>
        <v>25.905397952241568</v>
      </c>
      <c r="R43">
        <f t="shared" si="6"/>
        <v>36.909086281359599</v>
      </c>
      <c r="S43">
        <f t="shared" si="7"/>
        <v>0.37041783328076916</v>
      </c>
      <c r="T43">
        <f t="shared" si="8"/>
        <v>2.9228663137924675</v>
      </c>
      <c r="U43">
        <f t="shared" si="9"/>
        <v>0.34617495650187946</v>
      </c>
      <c r="V43">
        <f t="shared" si="10"/>
        <v>0.21840511875294866</v>
      </c>
      <c r="W43">
        <f t="shared" si="11"/>
        <v>344.36619930215915</v>
      </c>
      <c r="X43">
        <f t="shared" si="12"/>
        <v>28.870065442020373</v>
      </c>
      <c r="Y43">
        <f t="shared" si="13"/>
        <v>27.997499999999999</v>
      </c>
      <c r="Z43">
        <f t="shared" si="14"/>
        <v>3.794286649390139</v>
      </c>
      <c r="AA43">
        <f t="shared" si="15"/>
        <v>60.112996058738688</v>
      </c>
      <c r="AB43">
        <f t="shared" si="16"/>
        <v>2.3108952929670301</v>
      </c>
      <c r="AC43">
        <f t="shared" si="17"/>
        <v>3.8442523987807338</v>
      </c>
      <c r="AD43">
        <f t="shared" si="18"/>
        <v>1.4833913564231089</v>
      </c>
      <c r="AE43">
        <f t="shared" si="19"/>
        <v>-234.6298964613014</v>
      </c>
      <c r="AF43">
        <f t="shared" si="20"/>
        <v>35.391921932082091</v>
      </c>
      <c r="AG43">
        <f t="shared" si="21"/>
        <v>2.64229397650162</v>
      </c>
      <c r="AH43">
        <f t="shared" si="22"/>
        <v>147.77051874944144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52459.034787968652</v>
      </c>
      <c r="AN43" t="s">
        <v>400</v>
      </c>
      <c r="AO43">
        <v>12165.1</v>
      </c>
      <c r="AP43">
        <v>210.61769230769229</v>
      </c>
      <c r="AQ43">
        <v>938.28899999999999</v>
      </c>
      <c r="AR43">
        <f t="shared" si="26"/>
        <v>0.77553004212167864</v>
      </c>
      <c r="AS43">
        <v>-0.38717931741538342</v>
      </c>
      <c r="AT43" t="s">
        <v>541</v>
      </c>
      <c r="AU43">
        <v>10158.200000000001</v>
      </c>
      <c r="AV43">
        <v>826.23430769230788</v>
      </c>
      <c r="AW43">
        <v>1189.73</v>
      </c>
      <c r="AX43">
        <f t="shared" si="27"/>
        <v>0.30552788641766804</v>
      </c>
      <c r="AY43">
        <v>0.5</v>
      </c>
      <c r="AZ43">
        <f t="shared" si="28"/>
        <v>1513.1681996510797</v>
      </c>
      <c r="BA43">
        <f t="shared" si="29"/>
        <v>22.458147147372713</v>
      </c>
      <c r="BB43">
        <f t="shared" si="30"/>
        <v>231.15754091691116</v>
      </c>
      <c r="BC43">
        <f t="shared" si="31"/>
        <v>1.5097678149762851E-2</v>
      </c>
      <c r="BD43">
        <f t="shared" si="32"/>
        <v>-0.21134290973582243</v>
      </c>
      <c r="BE43">
        <f t="shared" si="33"/>
        <v>221.10703992007737</v>
      </c>
      <c r="BF43" t="s">
        <v>542</v>
      </c>
      <c r="BG43">
        <v>583.91</v>
      </c>
      <c r="BH43">
        <f t="shared" si="34"/>
        <v>583.91</v>
      </c>
      <c r="BI43">
        <f t="shared" si="35"/>
        <v>0.50920797155657171</v>
      </c>
      <c r="BJ43">
        <f t="shared" si="36"/>
        <v>0.60000609472729871</v>
      </c>
      <c r="BK43">
        <f t="shared" si="37"/>
        <v>-0.7095256773115789</v>
      </c>
      <c r="BL43">
        <f t="shared" si="38"/>
        <v>0.37125025336922124</v>
      </c>
      <c r="BM43">
        <f t="shared" si="39"/>
        <v>-0.34554200137065272</v>
      </c>
      <c r="BN43">
        <f t="shared" si="40"/>
        <v>0.42403172503300141</v>
      </c>
      <c r="BO43">
        <f t="shared" si="41"/>
        <v>0.57596827496699854</v>
      </c>
      <c r="BP43">
        <v>244</v>
      </c>
      <c r="BQ43">
        <v>300</v>
      </c>
      <c r="BR43">
        <v>300</v>
      </c>
      <c r="BS43">
        <v>300</v>
      </c>
      <c r="BT43">
        <v>10158.200000000001</v>
      </c>
      <c r="BU43">
        <v>1107.81</v>
      </c>
      <c r="BV43">
        <v>-6.93416E-3</v>
      </c>
      <c r="BW43">
        <v>-2.4300000000000002</v>
      </c>
      <c r="BX43" t="s">
        <v>403</v>
      </c>
      <c r="BY43" t="s">
        <v>403</v>
      </c>
      <c r="BZ43" t="s">
        <v>403</v>
      </c>
      <c r="CA43" t="s">
        <v>403</v>
      </c>
      <c r="CB43" t="s">
        <v>403</v>
      </c>
      <c r="CC43" t="s">
        <v>403</v>
      </c>
      <c r="CD43" t="s">
        <v>403</v>
      </c>
      <c r="CE43" t="s">
        <v>403</v>
      </c>
      <c r="CF43" t="s">
        <v>403</v>
      </c>
      <c r="CG43" t="s">
        <v>403</v>
      </c>
      <c r="CH43">
        <f t="shared" si="42"/>
        <v>1799.98</v>
      </c>
      <c r="CI43">
        <f t="shared" si="43"/>
        <v>1513.1681996510797</v>
      </c>
      <c r="CJ43">
        <f t="shared" si="44"/>
        <v>0.84065834045438259</v>
      </c>
      <c r="CK43">
        <f t="shared" si="45"/>
        <v>0.19131668090876519</v>
      </c>
      <c r="CL43">
        <v>6</v>
      </c>
      <c r="CM43">
        <v>0.5</v>
      </c>
      <c r="CN43" t="s">
        <v>404</v>
      </c>
      <c r="CO43">
        <v>2</v>
      </c>
      <c r="CP43">
        <v>1657382617.5999999</v>
      </c>
      <c r="CQ43">
        <v>370.68400000000003</v>
      </c>
      <c r="CR43">
        <v>399.99799999999999</v>
      </c>
      <c r="CS43">
        <v>23.2087</v>
      </c>
      <c r="CT43">
        <v>16.972899999999999</v>
      </c>
      <c r="CU43">
        <v>370.875</v>
      </c>
      <c r="CV43">
        <v>23.1998</v>
      </c>
      <c r="CW43">
        <v>500.041</v>
      </c>
      <c r="CX43">
        <v>99.470299999999995</v>
      </c>
      <c r="CY43">
        <v>9.9916900000000003E-2</v>
      </c>
      <c r="CZ43">
        <v>28.222100000000001</v>
      </c>
      <c r="DA43">
        <v>27.997499999999999</v>
      </c>
      <c r="DB43">
        <v>999.9</v>
      </c>
      <c r="DC43">
        <v>0</v>
      </c>
      <c r="DD43">
        <v>0</v>
      </c>
      <c r="DE43">
        <v>10015</v>
      </c>
      <c r="DF43">
        <v>0</v>
      </c>
      <c r="DG43">
        <v>1752.01</v>
      </c>
      <c r="DH43">
        <v>-29.313500000000001</v>
      </c>
      <c r="DI43">
        <v>379.49200000000002</v>
      </c>
      <c r="DJ43">
        <v>406.904</v>
      </c>
      <c r="DK43">
        <v>6.2357699999999996</v>
      </c>
      <c r="DL43">
        <v>399.99799999999999</v>
      </c>
      <c r="DM43">
        <v>16.972899999999999</v>
      </c>
      <c r="DN43">
        <v>2.3085800000000001</v>
      </c>
      <c r="DO43">
        <v>1.6882999999999999</v>
      </c>
      <c r="DP43">
        <v>19.7364</v>
      </c>
      <c r="DQ43">
        <v>14.789300000000001</v>
      </c>
      <c r="DR43">
        <v>1799.98</v>
      </c>
      <c r="DS43">
        <v>0.977993</v>
      </c>
      <c r="DT43">
        <v>2.2007200000000001E-2</v>
      </c>
      <c r="DU43">
        <v>0</v>
      </c>
      <c r="DV43">
        <v>827.15200000000004</v>
      </c>
      <c r="DW43">
        <v>5.0005300000000004</v>
      </c>
      <c r="DX43">
        <v>16082.8</v>
      </c>
      <c r="DY43">
        <v>16035.1</v>
      </c>
      <c r="DZ43">
        <v>47.25</v>
      </c>
      <c r="EA43">
        <v>47.936999999999998</v>
      </c>
      <c r="EB43">
        <v>47.75</v>
      </c>
      <c r="EC43">
        <v>47.625</v>
      </c>
      <c r="ED43">
        <v>48.561999999999998</v>
      </c>
      <c r="EE43">
        <v>1755.48</v>
      </c>
      <c r="EF43">
        <v>39.5</v>
      </c>
      <c r="EG43">
        <v>0</v>
      </c>
      <c r="EH43">
        <v>108.8999998569489</v>
      </c>
      <c r="EI43">
        <v>0</v>
      </c>
      <c r="EJ43">
        <v>826.23430769230788</v>
      </c>
      <c r="EK43">
        <v>6.6750085257431442</v>
      </c>
      <c r="EL43">
        <v>112.2974362701092</v>
      </c>
      <c r="EM43">
        <v>16069.61153846154</v>
      </c>
      <c r="EN43">
        <v>15</v>
      </c>
      <c r="EO43">
        <v>1657382583.5999999</v>
      </c>
      <c r="EP43" t="s">
        <v>543</v>
      </c>
      <c r="EQ43">
        <v>1657382573.5999999</v>
      </c>
      <c r="ER43">
        <v>1657382583.5999999</v>
      </c>
      <c r="ES43">
        <v>30</v>
      </c>
      <c r="ET43">
        <v>3.2000000000000001E-2</v>
      </c>
      <c r="EU43">
        <v>1E-3</v>
      </c>
      <c r="EV43">
        <v>-0.20899999999999999</v>
      </c>
      <c r="EW43">
        <v>2E-3</v>
      </c>
      <c r="EX43">
        <v>400</v>
      </c>
      <c r="EY43">
        <v>17</v>
      </c>
      <c r="EZ43">
        <v>0.08</v>
      </c>
      <c r="FA43">
        <v>0.01</v>
      </c>
      <c r="FB43">
        <v>-29.314102439024389</v>
      </c>
      <c r="FC43">
        <v>-6.0177700348435843E-2</v>
      </c>
      <c r="FD43">
        <v>4.7713931533084217E-2</v>
      </c>
      <c r="FE43">
        <v>1</v>
      </c>
      <c r="FF43">
        <v>6.2453512195121954</v>
      </c>
      <c r="FG43">
        <v>3.8052543554023752E-2</v>
      </c>
      <c r="FH43">
        <v>1.3610714071538681E-2</v>
      </c>
      <c r="FI43">
        <v>1</v>
      </c>
      <c r="FJ43">
        <v>2</v>
      </c>
      <c r="FK43">
        <v>2</v>
      </c>
      <c r="FL43" t="s">
        <v>406</v>
      </c>
      <c r="FM43">
        <v>3.1124100000000001</v>
      </c>
      <c r="FN43">
        <v>2.7383799999999998</v>
      </c>
      <c r="FO43">
        <v>8.46272E-2</v>
      </c>
      <c r="FP43">
        <v>8.9766299999999993E-2</v>
      </c>
      <c r="FQ43">
        <v>0.10578</v>
      </c>
      <c r="FR43">
        <v>8.4628599999999998E-2</v>
      </c>
      <c r="FS43">
        <v>22027.5</v>
      </c>
      <c r="FT43">
        <v>22689.4</v>
      </c>
      <c r="FU43">
        <v>23912.400000000001</v>
      </c>
      <c r="FV43">
        <v>25225.8</v>
      </c>
      <c r="FW43">
        <v>30813.3</v>
      </c>
      <c r="FX43">
        <v>32377.7</v>
      </c>
      <c r="FY43">
        <v>38108.800000000003</v>
      </c>
      <c r="FZ43">
        <v>39232</v>
      </c>
      <c r="GA43">
        <v>2.1721499999999998</v>
      </c>
      <c r="GB43">
        <v>1.8365499999999999</v>
      </c>
      <c r="GC43">
        <v>2.9094499999999999E-2</v>
      </c>
      <c r="GD43">
        <v>0</v>
      </c>
      <c r="GE43">
        <v>27.522300000000001</v>
      </c>
      <c r="GF43">
        <v>999.9</v>
      </c>
      <c r="GG43">
        <v>60.5</v>
      </c>
      <c r="GH43">
        <v>34.9</v>
      </c>
      <c r="GI43">
        <v>34.167099999999998</v>
      </c>
      <c r="GJ43">
        <v>61.010899999999999</v>
      </c>
      <c r="GK43">
        <v>26.470400000000001</v>
      </c>
      <c r="GL43">
        <v>1</v>
      </c>
      <c r="GM43">
        <v>0.31304100000000001</v>
      </c>
      <c r="GN43">
        <v>2.2292800000000002</v>
      </c>
      <c r="GO43">
        <v>20.308800000000002</v>
      </c>
      <c r="GP43">
        <v>5.24979</v>
      </c>
      <c r="GQ43">
        <v>12.0099</v>
      </c>
      <c r="GR43">
        <v>4.9791499999999997</v>
      </c>
      <c r="GS43">
        <v>3.2922500000000001</v>
      </c>
      <c r="GT43">
        <v>9999</v>
      </c>
      <c r="GU43">
        <v>9999</v>
      </c>
      <c r="GV43">
        <v>9999</v>
      </c>
      <c r="GW43">
        <v>999.9</v>
      </c>
      <c r="GX43">
        <v>1.87591</v>
      </c>
      <c r="GY43">
        <v>1.8768</v>
      </c>
      <c r="GZ43">
        <v>1.88307</v>
      </c>
      <c r="HA43">
        <v>1.8861399999999999</v>
      </c>
      <c r="HB43">
        <v>1.8769800000000001</v>
      </c>
      <c r="HC43">
        <v>1.88358</v>
      </c>
      <c r="HD43">
        <v>1.88249</v>
      </c>
      <c r="HE43">
        <v>1.88595</v>
      </c>
      <c r="HF43">
        <v>5</v>
      </c>
      <c r="HG43">
        <v>0</v>
      </c>
      <c r="HH43">
        <v>0</v>
      </c>
      <c r="HI43">
        <v>0</v>
      </c>
      <c r="HJ43" t="s">
        <v>407</v>
      </c>
      <c r="HK43" t="s">
        <v>408</v>
      </c>
      <c r="HL43" t="s">
        <v>409</v>
      </c>
      <c r="HM43" t="s">
        <v>409</v>
      </c>
      <c r="HN43" t="s">
        <v>409</v>
      </c>
      <c r="HO43" t="s">
        <v>409</v>
      </c>
      <c r="HP43">
        <v>0</v>
      </c>
      <c r="HQ43">
        <v>100</v>
      </c>
      <c r="HR43">
        <v>100</v>
      </c>
      <c r="HS43">
        <v>-0.191</v>
      </c>
      <c r="HT43">
        <v>8.8999999999999999E-3</v>
      </c>
      <c r="HU43">
        <v>0.19924731040415819</v>
      </c>
      <c r="HV43">
        <v>-1.525366800250961E-3</v>
      </c>
      <c r="HW43">
        <v>1.461931187239696E-6</v>
      </c>
      <c r="HX43">
        <v>-4.9129200544651127E-10</v>
      </c>
      <c r="HY43">
        <v>-4.1452845633683642E-2</v>
      </c>
      <c r="HZ43">
        <v>1.0304401366260089E-2</v>
      </c>
      <c r="IA43">
        <v>-7.4986175083245816E-4</v>
      </c>
      <c r="IB43">
        <v>1.7208249193675381E-5</v>
      </c>
      <c r="IC43">
        <v>3</v>
      </c>
      <c r="ID43">
        <v>2175</v>
      </c>
      <c r="IE43">
        <v>1</v>
      </c>
      <c r="IF43">
        <v>24</v>
      </c>
      <c r="IG43">
        <v>0.7</v>
      </c>
      <c r="IH43">
        <v>0.6</v>
      </c>
      <c r="II43">
        <v>0.99365199999999998</v>
      </c>
      <c r="IJ43">
        <v>2.6709000000000001</v>
      </c>
      <c r="IK43">
        <v>1.6015600000000001</v>
      </c>
      <c r="IL43">
        <v>2.34131</v>
      </c>
      <c r="IM43">
        <v>1.5502899999999999</v>
      </c>
      <c r="IN43">
        <v>2.33643</v>
      </c>
      <c r="IO43">
        <v>38.378999999999998</v>
      </c>
      <c r="IP43">
        <v>24.210100000000001</v>
      </c>
      <c r="IQ43">
        <v>18</v>
      </c>
      <c r="IR43">
        <v>594.98800000000006</v>
      </c>
      <c r="IS43">
        <v>419.05900000000003</v>
      </c>
      <c r="IT43">
        <v>25.3796</v>
      </c>
      <c r="IU43">
        <v>31.192</v>
      </c>
      <c r="IV43">
        <v>30.0001</v>
      </c>
      <c r="IW43">
        <v>31.0412</v>
      </c>
      <c r="IX43">
        <v>31.029299999999999</v>
      </c>
      <c r="IY43">
        <v>19.865300000000001</v>
      </c>
      <c r="IZ43">
        <v>57.129899999999999</v>
      </c>
      <c r="JA43">
        <v>0</v>
      </c>
      <c r="JB43">
        <v>25.383500000000002</v>
      </c>
      <c r="JC43">
        <v>400</v>
      </c>
      <c r="JD43">
        <v>16.9543</v>
      </c>
      <c r="JE43">
        <v>99.406000000000006</v>
      </c>
      <c r="JF43">
        <v>99.308599999999998</v>
      </c>
    </row>
    <row r="44" spans="1:266" x14ac:dyDescent="0.25">
      <c r="A44">
        <v>28</v>
      </c>
      <c r="B44">
        <v>1657382756.0999999</v>
      </c>
      <c r="C44">
        <v>5691.5999999046326</v>
      </c>
      <c r="D44" t="s">
        <v>544</v>
      </c>
      <c r="E44" t="s">
        <v>545</v>
      </c>
      <c r="F44" t="s">
        <v>396</v>
      </c>
      <c r="G44" t="s">
        <v>397</v>
      </c>
      <c r="H44" t="s">
        <v>494</v>
      </c>
      <c r="I44" t="s">
        <v>31</v>
      </c>
      <c r="J44" t="s">
        <v>495</v>
      </c>
      <c r="K44">
        <v>1657382756.0999999</v>
      </c>
      <c r="L44">
        <f t="shared" si="0"/>
        <v>4.9745207142475219E-3</v>
      </c>
      <c r="M44">
        <f t="shared" si="1"/>
        <v>4.9745207142475216</v>
      </c>
      <c r="N44">
        <f t="shared" si="2"/>
        <v>27.104737004122995</v>
      </c>
      <c r="O44">
        <f t="shared" si="3"/>
        <v>464.63400000000001</v>
      </c>
      <c r="P44">
        <f t="shared" si="4"/>
        <v>322.02835394027323</v>
      </c>
      <c r="Q44">
        <f t="shared" si="5"/>
        <v>32.066242881334958</v>
      </c>
      <c r="R44">
        <f t="shared" si="6"/>
        <v>46.266319448658002</v>
      </c>
      <c r="S44">
        <f t="shared" si="7"/>
        <v>0.34425051071642571</v>
      </c>
      <c r="T44">
        <f t="shared" si="8"/>
        <v>2.9229614284606749</v>
      </c>
      <c r="U44">
        <f t="shared" si="9"/>
        <v>0.32320809322664162</v>
      </c>
      <c r="V44">
        <f t="shared" si="10"/>
        <v>0.20378836248425036</v>
      </c>
      <c r="W44">
        <f t="shared" si="11"/>
        <v>344.3604993021475</v>
      </c>
      <c r="X44">
        <f t="shared" si="12"/>
        <v>28.925195576396689</v>
      </c>
      <c r="Y44">
        <f t="shared" si="13"/>
        <v>27.989000000000001</v>
      </c>
      <c r="Z44">
        <f t="shared" si="14"/>
        <v>3.792406872825218</v>
      </c>
      <c r="AA44">
        <f t="shared" si="15"/>
        <v>60.127548837321875</v>
      </c>
      <c r="AB44">
        <f t="shared" si="16"/>
        <v>2.3067638823583003</v>
      </c>
      <c r="AC44">
        <f t="shared" si="17"/>
        <v>3.8364508897566516</v>
      </c>
      <c r="AD44">
        <f t="shared" si="18"/>
        <v>1.4856429904669177</v>
      </c>
      <c r="AE44">
        <f t="shared" si="19"/>
        <v>-219.37636349831573</v>
      </c>
      <c r="AF44">
        <f t="shared" si="20"/>
        <v>31.232890452478262</v>
      </c>
      <c r="AG44">
        <f t="shared" si="21"/>
        <v>2.3312085199149739</v>
      </c>
      <c r="AH44">
        <f t="shared" si="22"/>
        <v>158.54823477622503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52467.961670048695</v>
      </c>
      <c r="AN44" t="s">
        <v>400</v>
      </c>
      <c r="AO44">
        <v>12165.1</v>
      </c>
      <c r="AP44">
        <v>210.61769230769229</v>
      </c>
      <c r="AQ44">
        <v>938.28899999999999</v>
      </c>
      <c r="AR44">
        <f t="shared" si="26"/>
        <v>0.77553004212167864</v>
      </c>
      <c r="AS44">
        <v>-0.38717931741538342</v>
      </c>
      <c r="AT44" t="s">
        <v>546</v>
      </c>
      <c r="AU44">
        <v>10158.299999999999</v>
      </c>
      <c r="AV44">
        <v>862.85223999999982</v>
      </c>
      <c r="AW44">
        <v>1285.73</v>
      </c>
      <c r="AX44">
        <f t="shared" si="27"/>
        <v>0.32890090454450016</v>
      </c>
      <c r="AY44">
        <v>0.5</v>
      </c>
      <c r="AZ44">
        <f t="shared" si="28"/>
        <v>1513.1429996510738</v>
      </c>
      <c r="BA44">
        <f t="shared" si="29"/>
        <v>27.104737004122995</v>
      </c>
      <c r="BB44">
        <f t="shared" si="30"/>
        <v>248.83705064520822</v>
      </c>
      <c r="BC44">
        <f t="shared" si="31"/>
        <v>1.8168749634289643E-2</v>
      </c>
      <c r="BD44">
        <f t="shared" si="32"/>
        <v>-0.27022858609505884</v>
      </c>
      <c r="BE44">
        <f t="shared" si="33"/>
        <v>224.21837520625789</v>
      </c>
      <c r="BF44" t="s">
        <v>547</v>
      </c>
      <c r="BG44">
        <v>602.65</v>
      </c>
      <c r="BH44">
        <f t="shared" si="34"/>
        <v>602.65</v>
      </c>
      <c r="BI44">
        <f t="shared" si="35"/>
        <v>0.53127795104726494</v>
      </c>
      <c r="BJ44">
        <f t="shared" si="36"/>
        <v>0.61907501317561653</v>
      </c>
      <c r="BK44">
        <f t="shared" si="37"/>
        <v>-1.0351627790572611</v>
      </c>
      <c r="BL44">
        <f t="shared" si="38"/>
        <v>0.393333568013646</v>
      </c>
      <c r="BM44">
        <f t="shared" si="39"/>
        <v>-0.47746969864986594</v>
      </c>
      <c r="BN44">
        <f t="shared" si="40"/>
        <v>0.43238638018751085</v>
      </c>
      <c r="BO44">
        <f t="shared" si="41"/>
        <v>0.56761361981248915</v>
      </c>
      <c r="BP44">
        <v>246</v>
      </c>
      <c r="BQ44">
        <v>300</v>
      </c>
      <c r="BR44">
        <v>300</v>
      </c>
      <c r="BS44">
        <v>300</v>
      </c>
      <c r="BT44">
        <v>10158.299999999999</v>
      </c>
      <c r="BU44">
        <v>1193.2</v>
      </c>
      <c r="BV44">
        <v>-6.93459E-3</v>
      </c>
      <c r="BW44">
        <v>-1.83</v>
      </c>
      <c r="BX44" t="s">
        <v>403</v>
      </c>
      <c r="BY44" t="s">
        <v>403</v>
      </c>
      <c r="BZ44" t="s">
        <v>403</v>
      </c>
      <c r="CA44" t="s">
        <v>403</v>
      </c>
      <c r="CB44" t="s">
        <v>403</v>
      </c>
      <c r="CC44" t="s">
        <v>403</v>
      </c>
      <c r="CD44" t="s">
        <v>403</v>
      </c>
      <c r="CE44" t="s">
        <v>403</v>
      </c>
      <c r="CF44" t="s">
        <v>403</v>
      </c>
      <c r="CG44" t="s">
        <v>403</v>
      </c>
      <c r="CH44">
        <f t="shared" si="42"/>
        <v>1799.95</v>
      </c>
      <c r="CI44">
        <f t="shared" si="43"/>
        <v>1513.1429996510738</v>
      </c>
      <c r="CJ44">
        <f t="shared" si="44"/>
        <v>0.84065835142702505</v>
      </c>
      <c r="CK44">
        <f t="shared" si="45"/>
        <v>0.19131670285405011</v>
      </c>
      <c r="CL44">
        <v>6</v>
      </c>
      <c r="CM44">
        <v>0.5</v>
      </c>
      <c r="CN44" t="s">
        <v>404</v>
      </c>
      <c r="CO44">
        <v>2</v>
      </c>
      <c r="CP44">
        <v>1657382756.0999999</v>
      </c>
      <c r="CQ44">
        <v>464.63400000000001</v>
      </c>
      <c r="CR44">
        <v>499.92700000000002</v>
      </c>
      <c r="CS44">
        <v>23.165900000000001</v>
      </c>
      <c r="CT44">
        <v>17.335799999999999</v>
      </c>
      <c r="CU44">
        <v>464.76499999999999</v>
      </c>
      <c r="CV44">
        <v>23.160599999999999</v>
      </c>
      <c r="CW44">
        <v>500.089</v>
      </c>
      <c r="CX44">
        <v>99.475700000000003</v>
      </c>
      <c r="CY44">
        <v>0.100137</v>
      </c>
      <c r="CZ44">
        <v>28.187200000000001</v>
      </c>
      <c r="DA44">
        <v>27.989000000000001</v>
      </c>
      <c r="DB44">
        <v>999.9</v>
      </c>
      <c r="DC44">
        <v>0</v>
      </c>
      <c r="DD44">
        <v>0</v>
      </c>
      <c r="DE44">
        <v>10015</v>
      </c>
      <c r="DF44">
        <v>0</v>
      </c>
      <c r="DG44">
        <v>1780.05</v>
      </c>
      <c r="DH44">
        <v>-35.292499999999997</v>
      </c>
      <c r="DI44">
        <v>475.65300000000002</v>
      </c>
      <c r="DJ44">
        <v>508.74599999999998</v>
      </c>
      <c r="DK44">
        <v>5.8300799999999997</v>
      </c>
      <c r="DL44">
        <v>499.92700000000002</v>
      </c>
      <c r="DM44">
        <v>17.335799999999999</v>
      </c>
      <c r="DN44">
        <v>2.30444</v>
      </c>
      <c r="DO44">
        <v>1.7244900000000001</v>
      </c>
      <c r="DP44">
        <v>19.7075</v>
      </c>
      <c r="DQ44">
        <v>15.1187</v>
      </c>
      <c r="DR44">
        <v>1799.95</v>
      </c>
      <c r="DS44">
        <v>0.977993</v>
      </c>
      <c r="DT44">
        <v>2.2007200000000001E-2</v>
      </c>
      <c r="DU44">
        <v>0</v>
      </c>
      <c r="DV44">
        <v>863.08100000000002</v>
      </c>
      <c r="DW44">
        <v>5.0005300000000004</v>
      </c>
      <c r="DX44">
        <v>16781.099999999999</v>
      </c>
      <c r="DY44">
        <v>16034.8</v>
      </c>
      <c r="DZ44">
        <v>47.311999999999998</v>
      </c>
      <c r="EA44">
        <v>48</v>
      </c>
      <c r="EB44">
        <v>47.75</v>
      </c>
      <c r="EC44">
        <v>47.625</v>
      </c>
      <c r="ED44">
        <v>48.561999999999998</v>
      </c>
      <c r="EE44">
        <v>1755.45</v>
      </c>
      <c r="EF44">
        <v>39.5</v>
      </c>
      <c r="EG44">
        <v>0</v>
      </c>
      <c r="EH44">
        <v>137.79999995231631</v>
      </c>
      <c r="EI44">
        <v>0</v>
      </c>
      <c r="EJ44">
        <v>862.85223999999982</v>
      </c>
      <c r="EK44">
        <v>4.3695384522866378</v>
      </c>
      <c r="EL44">
        <v>68.799999976760787</v>
      </c>
      <c r="EM44">
        <v>16777.227999999999</v>
      </c>
      <c r="EN44">
        <v>15</v>
      </c>
      <c r="EO44">
        <v>1657382688.0999999</v>
      </c>
      <c r="EP44" t="s">
        <v>548</v>
      </c>
      <c r="EQ44">
        <v>1657382683.0999999</v>
      </c>
      <c r="ER44">
        <v>1657382688.0999999</v>
      </c>
      <c r="ES44">
        <v>31</v>
      </c>
      <c r="ET44">
        <v>0.112</v>
      </c>
      <c r="EU44">
        <v>-3.0000000000000001E-3</v>
      </c>
      <c r="EV44">
        <v>-0.14699999999999999</v>
      </c>
      <c r="EW44">
        <v>-2E-3</v>
      </c>
      <c r="EX44">
        <v>500</v>
      </c>
      <c r="EY44">
        <v>17</v>
      </c>
      <c r="EZ44">
        <v>0.04</v>
      </c>
      <c r="FA44">
        <v>0.02</v>
      </c>
      <c r="FB44">
        <v>-35.345667499999998</v>
      </c>
      <c r="FC44">
        <v>2.1962476548708352E-3</v>
      </c>
      <c r="FD44">
        <v>4.0583348725185597E-2</v>
      </c>
      <c r="FE44">
        <v>1</v>
      </c>
      <c r="FF44">
        <v>5.8404870000000004</v>
      </c>
      <c r="FG44">
        <v>-5.8442701688568667E-2</v>
      </c>
      <c r="FH44">
        <v>6.9622159547086523E-3</v>
      </c>
      <c r="FI44">
        <v>1</v>
      </c>
      <c r="FJ44">
        <v>2</v>
      </c>
      <c r="FK44">
        <v>2</v>
      </c>
      <c r="FL44" t="s">
        <v>406</v>
      </c>
      <c r="FM44">
        <v>3.1126</v>
      </c>
      <c r="FN44">
        <v>2.7385999999999999</v>
      </c>
      <c r="FO44">
        <v>0.100448</v>
      </c>
      <c r="FP44">
        <v>0.105991</v>
      </c>
      <c r="FQ44">
        <v>0.10564999999999999</v>
      </c>
      <c r="FR44">
        <v>8.5944400000000004E-2</v>
      </c>
      <c r="FS44">
        <v>21645.599999999999</v>
      </c>
      <c r="FT44">
        <v>22283.9</v>
      </c>
      <c r="FU44">
        <v>23911.200000000001</v>
      </c>
      <c r="FV44">
        <v>25224.7</v>
      </c>
      <c r="FW44">
        <v>30816.400000000001</v>
      </c>
      <c r="FX44">
        <v>32330.1</v>
      </c>
      <c r="FY44">
        <v>38107.199999999997</v>
      </c>
      <c r="FZ44">
        <v>39230.800000000003</v>
      </c>
      <c r="GA44">
        <v>2.1718999999999999</v>
      </c>
      <c r="GB44">
        <v>1.8365499999999999</v>
      </c>
      <c r="GC44">
        <v>2.5034000000000001E-2</v>
      </c>
      <c r="GD44">
        <v>0</v>
      </c>
      <c r="GE44">
        <v>27.580100000000002</v>
      </c>
      <c r="GF44">
        <v>999.9</v>
      </c>
      <c r="GG44">
        <v>60.3</v>
      </c>
      <c r="GH44">
        <v>35</v>
      </c>
      <c r="GI44">
        <v>34.2393</v>
      </c>
      <c r="GJ44">
        <v>61.1509</v>
      </c>
      <c r="GK44">
        <v>26.262</v>
      </c>
      <c r="GL44">
        <v>1</v>
      </c>
      <c r="GM44">
        <v>0.31431399999999998</v>
      </c>
      <c r="GN44">
        <v>2.0934300000000001</v>
      </c>
      <c r="GO44">
        <v>20.311</v>
      </c>
      <c r="GP44">
        <v>5.2529300000000001</v>
      </c>
      <c r="GQ44">
        <v>12.0099</v>
      </c>
      <c r="GR44">
        <v>4.9797000000000002</v>
      </c>
      <c r="GS44">
        <v>3.2930000000000001</v>
      </c>
      <c r="GT44">
        <v>9999</v>
      </c>
      <c r="GU44">
        <v>9999</v>
      </c>
      <c r="GV44">
        <v>9999</v>
      </c>
      <c r="GW44">
        <v>999.9</v>
      </c>
      <c r="GX44">
        <v>1.87591</v>
      </c>
      <c r="GY44">
        <v>1.87677</v>
      </c>
      <c r="GZ44">
        <v>1.88307</v>
      </c>
      <c r="HA44">
        <v>1.8861399999999999</v>
      </c>
      <c r="HB44">
        <v>1.8769800000000001</v>
      </c>
      <c r="HC44">
        <v>1.8835500000000001</v>
      </c>
      <c r="HD44">
        <v>1.8824799999999999</v>
      </c>
      <c r="HE44">
        <v>1.88585</v>
      </c>
      <c r="HF44">
        <v>5</v>
      </c>
      <c r="HG44">
        <v>0</v>
      </c>
      <c r="HH44">
        <v>0</v>
      </c>
      <c r="HI44">
        <v>0</v>
      </c>
      <c r="HJ44" t="s">
        <v>407</v>
      </c>
      <c r="HK44" t="s">
        <v>408</v>
      </c>
      <c r="HL44" t="s">
        <v>409</v>
      </c>
      <c r="HM44" t="s">
        <v>409</v>
      </c>
      <c r="HN44" t="s">
        <v>409</v>
      </c>
      <c r="HO44" t="s">
        <v>409</v>
      </c>
      <c r="HP44">
        <v>0</v>
      </c>
      <c r="HQ44">
        <v>100</v>
      </c>
      <c r="HR44">
        <v>100</v>
      </c>
      <c r="HS44">
        <v>-0.13100000000000001</v>
      </c>
      <c r="HT44">
        <v>5.3E-3</v>
      </c>
      <c r="HU44">
        <v>0.31132510536725472</v>
      </c>
      <c r="HV44">
        <v>-1.525366800250961E-3</v>
      </c>
      <c r="HW44">
        <v>1.461931187239696E-6</v>
      </c>
      <c r="HX44">
        <v>-4.9129200544651127E-10</v>
      </c>
      <c r="HY44">
        <v>-4.4892698571804383E-2</v>
      </c>
      <c r="HZ44">
        <v>1.0304401366260089E-2</v>
      </c>
      <c r="IA44">
        <v>-7.4986175083245816E-4</v>
      </c>
      <c r="IB44">
        <v>1.7208249193675381E-5</v>
      </c>
      <c r="IC44">
        <v>3</v>
      </c>
      <c r="ID44">
        <v>2175</v>
      </c>
      <c r="IE44">
        <v>1</v>
      </c>
      <c r="IF44">
        <v>24</v>
      </c>
      <c r="IG44">
        <v>1.2</v>
      </c>
      <c r="IH44">
        <v>1.1000000000000001</v>
      </c>
      <c r="II44">
        <v>1.18896</v>
      </c>
      <c r="IJ44">
        <v>2.65381</v>
      </c>
      <c r="IK44">
        <v>1.6015600000000001</v>
      </c>
      <c r="IL44">
        <v>2.34009</v>
      </c>
      <c r="IM44">
        <v>1.5502899999999999</v>
      </c>
      <c r="IN44">
        <v>2.35229</v>
      </c>
      <c r="IO44">
        <v>38.403399999999998</v>
      </c>
      <c r="IP44">
        <v>24.2364</v>
      </c>
      <c r="IQ44">
        <v>18</v>
      </c>
      <c r="IR44">
        <v>595.14599999999996</v>
      </c>
      <c r="IS44">
        <v>419.35399999999998</v>
      </c>
      <c r="IT44">
        <v>25.428000000000001</v>
      </c>
      <c r="IU44">
        <v>31.222100000000001</v>
      </c>
      <c r="IV44">
        <v>30.0001</v>
      </c>
      <c r="IW44">
        <v>31.076499999999999</v>
      </c>
      <c r="IX44">
        <v>31.069900000000001</v>
      </c>
      <c r="IY44">
        <v>23.789400000000001</v>
      </c>
      <c r="IZ44">
        <v>55.913400000000003</v>
      </c>
      <c r="JA44">
        <v>0</v>
      </c>
      <c r="JB44">
        <v>25.436299999999999</v>
      </c>
      <c r="JC44">
        <v>500</v>
      </c>
      <c r="JD44">
        <v>17.363299999999999</v>
      </c>
      <c r="JE44">
        <v>99.401600000000002</v>
      </c>
      <c r="JF44">
        <v>99.305099999999996</v>
      </c>
    </row>
    <row r="45" spans="1:266" x14ac:dyDescent="0.25">
      <c r="A45">
        <v>29</v>
      </c>
      <c r="B45">
        <v>1657382907.5999999</v>
      </c>
      <c r="C45">
        <v>5843.0999999046326</v>
      </c>
      <c r="D45" t="s">
        <v>549</v>
      </c>
      <c r="E45" t="s">
        <v>550</v>
      </c>
      <c r="F45" t="s">
        <v>396</v>
      </c>
      <c r="G45" t="s">
        <v>397</v>
      </c>
      <c r="H45" t="s">
        <v>494</v>
      </c>
      <c r="I45" t="s">
        <v>31</v>
      </c>
      <c r="J45" t="s">
        <v>495</v>
      </c>
      <c r="K45">
        <v>1657382907.5999999</v>
      </c>
      <c r="L45">
        <f t="shared" si="0"/>
        <v>4.6788498950388674E-3</v>
      </c>
      <c r="M45">
        <f t="shared" si="1"/>
        <v>4.6788498950388675</v>
      </c>
      <c r="N45">
        <f t="shared" si="2"/>
        <v>30.833546262714844</v>
      </c>
      <c r="O45">
        <f t="shared" si="3"/>
        <v>559.87300000000005</v>
      </c>
      <c r="P45">
        <f t="shared" si="4"/>
        <v>387.19117966645643</v>
      </c>
      <c r="Q45">
        <f t="shared" si="5"/>
        <v>38.558090575698877</v>
      </c>
      <c r="R45">
        <f t="shared" si="6"/>
        <v>55.754456657521999</v>
      </c>
      <c r="S45">
        <f t="shared" si="7"/>
        <v>0.32227322523657598</v>
      </c>
      <c r="T45">
        <f t="shared" si="8"/>
        <v>2.9124766738153398</v>
      </c>
      <c r="U45">
        <f t="shared" si="9"/>
        <v>0.30369168626527043</v>
      </c>
      <c r="V45">
        <f t="shared" si="10"/>
        <v>0.19138744175670908</v>
      </c>
      <c r="W45">
        <f t="shared" si="11"/>
        <v>344.33959930210477</v>
      </c>
      <c r="X45">
        <f t="shared" si="12"/>
        <v>28.985004321935488</v>
      </c>
      <c r="Y45">
        <f t="shared" si="13"/>
        <v>27.9955</v>
      </c>
      <c r="Z45">
        <f t="shared" si="14"/>
        <v>3.7938442759044544</v>
      </c>
      <c r="AA45">
        <f t="shared" si="15"/>
        <v>60.192289362890264</v>
      </c>
      <c r="AB45">
        <f t="shared" si="16"/>
        <v>2.3065871652908001</v>
      </c>
      <c r="AC45">
        <f t="shared" si="17"/>
        <v>3.8320309622794588</v>
      </c>
      <c r="AD45">
        <f t="shared" si="18"/>
        <v>1.4872571106136543</v>
      </c>
      <c r="AE45">
        <f t="shared" si="19"/>
        <v>-206.33728037121406</v>
      </c>
      <c r="AF45">
        <f t="shared" si="20"/>
        <v>26.991298355218266</v>
      </c>
      <c r="AG45">
        <f t="shared" si="21"/>
        <v>2.0217365380960235</v>
      </c>
      <c r="AH45">
        <f t="shared" si="22"/>
        <v>167.01535382420502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52170.880005249281</v>
      </c>
      <c r="AN45" t="s">
        <v>400</v>
      </c>
      <c r="AO45">
        <v>12165.1</v>
      </c>
      <c r="AP45">
        <v>210.61769230769229</v>
      </c>
      <c r="AQ45">
        <v>938.28899999999999</v>
      </c>
      <c r="AR45">
        <f t="shared" si="26"/>
        <v>0.77553004212167864</v>
      </c>
      <c r="AS45">
        <v>-0.38717931741538342</v>
      </c>
      <c r="AT45" t="s">
        <v>551</v>
      </c>
      <c r="AU45">
        <v>10158.200000000001</v>
      </c>
      <c r="AV45">
        <v>881.52483999999993</v>
      </c>
      <c r="AW45">
        <v>1334.18</v>
      </c>
      <c r="AX45">
        <f t="shared" si="27"/>
        <v>0.33927592978458687</v>
      </c>
      <c r="AY45">
        <v>0.5</v>
      </c>
      <c r="AZ45">
        <f t="shared" si="28"/>
        <v>1513.0505996510524</v>
      </c>
      <c r="BA45">
        <f t="shared" si="29"/>
        <v>30.833546262714844</v>
      </c>
      <c r="BB45">
        <f t="shared" si="30"/>
        <v>256.67082450386874</v>
      </c>
      <c r="BC45">
        <f t="shared" si="31"/>
        <v>2.0634290477351196E-2</v>
      </c>
      <c r="BD45">
        <f t="shared" si="32"/>
        <v>-0.29672982656013436</v>
      </c>
      <c r="BE45">
        <f t="shared" si="33"/>
        <v>225.64737135271611</v>
      </c>
      <c r="BF45" t="s">
        <v>552</v>
      </c>
      <c r="BG45">
        <v>611.35</v>
      </c>
      <c r="BH45">
        <f t="shared" si="34"/>
        <v>611.35</v>
      </c>
      <c r="BI45">
        <f t="shared" si="35"/>
        <v>0.54177847067112384</v>
      </c>
      <c r="BJ45">
        <f t="shared" si="36"/>
        <v>0.62622630494030429</v>
      </c>
      <c r="BK45">
        <f t="shared" si="37"/>
        <v>-1.2109017278452558</v>
      </c>
      <c r="BL45">
        <f t="shared" si="38"/>
        <v>0.40287499580660696</v>
      </c>
      <c r="BM45">
        <f t="shared" si="39"/>
        <v>-0.54405195837046894</v>
      </c>
      <c r="BN45">
        <f t="shared" si="40"/>
        <v>0.43429683901505833</v>
      </c>
      <c r="BO45">
        <f t="shared" si="41"/>
        <v>0.56570316098494167</v>
      </c>
      <c r="BP45">
        <v>248</v>
      </c>
      <c r="BQ45">
        <v>300</v>
      </c>
      <c r="BR45">
        <v>300</v>
      </c>
      <c r="BS45">
        <v>300</v>
      </c>
      <c r="BT45">
        <v>10158.200000000001</v>
      </c>
      <c r="BU45">
        <v>1238.1400000000001</v>
      </c>
      <c r="BV45">
        <v>-6.9352800000000003E-3</v>
      </c>
      <c r="BW45">
        <v>7.0000000000000007E-2</v>
      </c>
      <c r="BX45" t="s">
        <v>403</v>
      </c>
      <c r="BY45" t="s">
        <v>403</v>
      </c>
      <c r="BZ45" t="s">
        <v>403</v>
      </c>
      <c r="CA45" t="s">
        <v>403</v>
      </c>
      <c r="CB45" t="s">
        <v>403</v>
      </c>
      <c r="CC45" t="s">
        <v>403</v>
      </c>
      <c r="CD45" t="s">
        <v>403</v>
      </c>
      <c r="CE45" t="s">
        <v>403</v>
      </c>
      <c r="CF45" t="s">
        <v>403</v>
      </c>
      <c r="CG45" t="s">
        <v>403</v>
      </c>
      <c r="CH45">
        <f t="shared" si="42"/>
        <v>1799.84</v>
      </c>
      <c r="CI45">
        <f t="shared" si="43"/>
        <v>1513.0505996510524</v>
      </c>
      <c r="CJ45">
        <f t="shared" si="44"/>
        <v>0.84065839166317702</v>
      </c>
      <c r="CK45">
        <f t="shared" si="45"/>
        <v>0.19131678332635391</v>
      </c>
      <c r="CL45">
        <v>6</v>
      </c>
      <c r="CM45">
        <v>0.5</v>
      </c>
      <c r="CN45" t="s">
        <v>404</v>
      </c>
      <c r="CO45">
        <v>2</v>
      </c>
      <c r="CP45">
        <v>1657382907.5999999</v>
      </c>
      <c r="CQ45">
        <v>559.87300000000005</v>
      </c>
      <c r="CR45">
        <v>600.01400000000001</v>
      </c>
      <c r="CS45">
        <v>23.162199999999999</v>
      </c>
      <c r="CT45">
        <v>17.678000000000001</v>
      </c>
      <c r="CU45">
        <v>560.15800000000002</v>
      </c>
      <c r="CV45">
        <v>23.154299999999999</v>
      </c>
      <c r="CW45">
        <v>500.03399999999999</v>
      </c>
      <c r="CX45">
        <v>99.483800000000002</v>
      </c>
      <c r="CY45">
        <v>0.100314</v>
      </c>
      <c r="CZ45">
        <v>28.167400000000001</v>
      </c>
      <c r="DA45">
        <v>27.9955</v>
      </c>
      <c r="DB45">
        <v>999.9</v>
      </c>
      <c r="DC45">
        <v>0</v>
      </c>
      <c r="DD45">
        <v>0</v>
      </c>
      <c r="DE45">
        <v>9954.3799999999992</v>
      </c>
      <c r="DF45">
        <v>0</v>
      </c>
      <c r="DG45">
        <v>1819.01</v>
      </c>
      <c r="DH45">
        <v>-40.140999999999998</v>
      </c>
      <c r="DI45">
        <v>573.14800000000002</v>
      </c>
      <c r="DJ45">
        <v>610.81200000000001</v>
      </c>
      <c r="DK45">
        <v>5.4842700000000004</v>
      </c>
      <c r="DL45">
        <v>600.01400000000001</v>
      </c>
      <c r="DM45">
        <v>17.678000000000001</v>
      </c>
      <c r="DN45">
        <v>2.3042699999999998</v>
      </c>
      <c r="DO45">
        <v>1.75867</v>
      </c>
      <c r="DP45">
        <v>19.706299999999999</v>
      </c>
      <c r="DQ45">
        <v>15.424200000000001</v>
      </c>
      <c r="DR45">
        <v>1799.84</v>
      </c>
      <c r="DS45">
        <v>0.977993</v>
      </c>
      <c r="DT45">
        <v>2.2007200000000001E-2</v>
      </c>
      <c r="DU45">
        <v>0</v>
      </c>
      <c r="DV45">
        <v>881.46</v>
      </c>
      <c r="DW45">
        <v>5.0005300000000004</v>
      </c>
      <c r="DX45">
        <v>17134.400000000001</v>
      </c>
      <c r="DY45">
        <v>16033.8</v>
      </c>
      <c r="DZ45">
        <v>47.311999999999998</v>
      </c>
      <c r="EA45">
        <v>48</v>
      </c>
      <c r="EB45">
        <v>47.75</v>
      </c>
      <c r="EC45">
        <v>47.686999999999998</v>
      </c>
      <c r="ED45">
        <v>48.561999999999998</v>
      </c>
      <c r="EE45">
        <v>1755.34</v>
      </c>
      <c r="EF45">
        <v>39.5</v>
      </c>
      <c r="EG45">
        <v>0</v>
      </c>
      <c r="EH45">
        <v>151</v>
      </c>
      <c r="EI45">
        <v>0</v>
      </c>
      <c r="EJ45">
        <v>881.52483999999993</v>
      </c>
      <c r="EK45">
        <v>0.74815383680161029</v>
      </c>
      <c r="EL45">
        <v>27.592307842752749</v>
      </c>
      <c r="EM45">
        <v>17130.632000000001</v>
      </c>
      <c r="EN45">
        <v>15</v>
      </c>
      <c r="EO45">
        <v>1657382832.0999999</v>
      </c>
      <c r="EP45" t="s">
        <v>553</v>
      </c>
      <c r="EQ45">
        <v>1657382821.5999999</v>
      </c>
      <c r="ER45">
        <v>1657382832.0999999</v>
      </c>
      <c r="ES45">
        <v>32</v>
      </c>
      <c r="ET45">
        <v>-0.115</v>
      </c>
      <c r="EU45">
        <v>3.0000000000000001E-3</v>
      </c>
      <c r="EV45">
        <v>-0.29899999999999999</v>
      </c>
      <c r="EW45">
        <v>1E-3</v>
      </c>
      <c r="EX45">
        <v>600</v>
      </c>
      <c r="EY45">
        <v>17</v>
      </c>
      <c r="EZ45">
        <v>0.06</v>
      </c>
      <c r="FA45">
        <v>0.02</v>
      </c>
      <c r="FB45">
        <v>-40.124643902439033</v>
      </c>
      <c r="FC45">
        <v>-0.23370104529616201</v>
      </c>
      <c r="FD45">
        <v>7.3545831235278095E-2</v>
      </c>
      <c r="FE45">
        <v>1</v>
      </c>
      <c r="FF45">
        <v>5.4970697560975612</v>
      </c>
      <c r="FG45">
        <v>-9.2834006968649518E-2</v>
      </c>
      <c r="FH45">
        <v>9.9202826198442826E-3</v>
      </c>
      <c r="FI45">
        <v>1</v>
      </c>
      <c r="FJ45">
        <v>2</v>
      </c>
      <c r="FK45">
        <v>2</v>
      </c>
      <c r="FL45" t="s">
        <v>406</v>
      </c>
      <c r="FM45">
        <v>3.1124999999999998</v>
      </c>
      <c r="FN45">
        <v>2.7382599999999999</v>
      </c>
      <c r="FO45">
        <v>0.115025</v>
      </c>
      <c r="FP45">
        <v>0.120722</v>
      </c>
      <c r="FQ45">
        <v>0.105633</v>
      </c>
      <c r="FR45">
        <v>8.7180099999999996E-2</v>
      </c>
      <c r="FS45">
        <v>21295.1</v>
      </c>
      <c r="FT45">
        <v>21917.1</v>
      </c>
      <c r="FU45">
        <v>23911.599999999999</v>
      </c>
      <c r="FV45">
        <v>25225.5</v>
      </c>
      <c r="FW45">
        <v>30817.4</v>
      </c>
      <c r="FX45">
        <v>32286.799999999999</v>
      </c>
      <c r="FY45">
        <v>38107.800000000003</v>
      </c>
      <c r="FZ45">
        <v>39231.4</v>
      </c>
      <c r="GA45">
        <v>2.1718999999999999</v>
      </c>
      <c r="GB45">
        <v>1.8371299999999999</v>
      </c>
      <c r="GC45">
        <v>1.85706E-2</v>
      </c>
      <c r="GD45">
        <v>0</v>
      </c>
      <c r="GE45">
        <v>27.6922</v>
      </c>
      <c r="GF45">
        <v>999.9</v>
      </c>
      <c r="GG45">
        <v>60.2</v>
      </c>
      <c r="GH45">
        <v>35.1</v>
      </c>
      <c r="GI45">
        <v>34.372700000000002</v>
      </c>
      <c r="GJ45">
        <v>61.110900000000001</v>
      </c>
      <c r="GK45">
        <v>26.177900000000001</v>
      </c>
      <c r="GL45">
        <v>1</v>
      </c>
      <c r="GM45">
        <v>0.314583</v>
      </c>
      <c r="GN45">
        <v>2.04148</v>
      </c>
      <c r="GO45">
        <v>20.311499999999999</v>
      </c>
      <c r="GP45">
        <v>5.2527799999999996</v>
      </c>
      <c r="GQ45">
        <v>12.0099</v>
      </c>
      <c r="GR45">
        <v>4.9796500000000004</v>
      </c>
      <c r="GS45">
        <v>3.2930000000000001</v>
      </c>
      <c r="GT45">
        <v>9999</v>
      </c>
      <c r="GU45">
        <v>9999</v>
      </c>
      <c r="GV45">
        <v>9999</v>
      </c>
      <c r="GW45">
        <v>999.9</v>
      </c>
      <c r="GX45">
        <v>1.8758699999999999</v>
      </c>
      <c r="GY45">
        <v>1.8767499999999999</v>
      </c>
      <c r="GZ45">
        <v>1.8830499999999999</v>
      </c>
      <c r="HA45">
        <v>1.8861399999999999</v>
      </c>
      <c r="HB45">
        <v>1.8769400000000001</v>
      </c>
      <c r="HC45">
        <v>1.88354</v>
      </c>
      <c r="HD45">
        <v>1.8824799999999999</v>
      </c>
      <c r="HE45">
        <v>1.88592</v>
      </c>
      <c r="HF45">
        <v>5</v>
      </c>
      <c r="HG45">
        <v>0</v>
      </c>
      <c r="HH45">
        <v>0</v>
      </c>
      <c r="HI45">
        <v>0</v>
      </c>
      <c r="HJ45" t="s">
        <v>407</v>
      </c>
      <c r="HK45" t="s">
        <v>408</v>
      </c>
      <c r="HL45" t="s">
        <v>409</v>
      </c>
      <c r="HM45" t="s">
        <v>409</v>
      </c>
      <c r="HN45" t="s">
        <v>409</v>
      </c>
      <c r="HO45" t="s">
        <v>409</v>
      </c>
      <c r="HP45">
        <v>0</v>
      </c>
      <c r="HQ45">
        <v>100</v>
      </c>
      <c r="HR45">
        <v>100</v>
      </c>
      <c r="HS45">
        <v>-0.28499999999999998</v>
      </c>
      <c r="HT45">
        <v>7.9000000000000008E-3</v>
      </c>
      <c r="HU45">
        <v>0.19620771452466201</v>
      </c>
      <c r="HV45">
        <v>-1.525366800250961E-3</v>
      </c>
      <c r="HW45">
        <v>1.461931187239696E-6</v>
      </c>
      <c r="HX45">
        <v>-4.9129200544651127E-10</v>
      </c>
      <c r="HY45">
        <v>-4.2279348982036377E-2</v>
      </c>
      <c r="HZ45">
        <v>1.0304401366260089E-2</v>
      </c>
      <c r="IA45">
        <v>-7.4986175083245816E-4</v>
      </c>
      <c r="IB45">
        <v>1.7208249193675381E-5</v>
      </c>
      <c r="IC45">
        <v>3</v>
      </c>
      <c r="ID45">
        <v>2175</v>
      </c>
      <c r="IE45">
        <v>1</v>
      </c>
      <c r="IF45">
        <v>24</v>
      </c>
      <c r="IG45">
        <v>1.4</v>
      </c>
      <c r="IH45">
        <v>1.3</v>
      </c>
      <c r="II45">
        <v>1.3793899999999999</v>
      </c>
      <c r="IJ45">
        <v>2.64771</v>
      </c>
      <c r="IK45">
        <v>1.6015600000000001</v>
      </c>
      <c r="IL45">
        <v>2.34009</v>
      </c>
      <c r="IM45">
        <v>1.5502899999999999</v>
      </c>
      <c r="IN45">
        <v>2.3559600000000001</v>
      </c>
      <c r="IO45">
        <v>38.354500000000002</v>
      </c>
      <c r="IP45">
        <v>24.2364</v>
      </c>
      <c r="IQ45">
        <v>18</v>
      </c>
      <c r="IR45">
        <v>595.375</v>
      </c>
      <c r="IS45">
        <v>419.91800000000001</v>
      </c>
      <c r="IT45">
        <v>25.376999999999999</v>
      </c>
      <c r="IU45">
        <v>31.2347</v>
      </c>
      <c r="IV45">
        <v>30.000299999999999</v>
      </c>
      <c r="IW45">
        <v>31.100899999999999</v>
      </c>
      <c r="IX45">
        <v>31.096499999999999</v>
      </c>
      <c r="IY45">
        <v>27.5961</v>
      </c>
      <c r="IZ45">
        <v>55.247100000000003</v>
      </c>
      <c r="JA45">
        <v>0</v>
      </c>
      <c r="JB45">
        <v>25.352</v>
      </c>
      <c r="JC45">
        <v>600</v>
      </c>
      <c r="JD45">
        <v>17.660799999999998</v>
      </c>
      <c r="JE45">
        <v>99.403099999999995</v>
      </c>
      <c r="JF45">
        <v>99.307000000000002</v>
      </c>
    </row>
    <row r="46" spans="1:266" x14ac:dyDescent="0.25">
      <c r="A46">
        <v>30</v>
      </c>
      <c r="B46">
        <v>1657383086.0999999</v>
      </c>
      <c r="C46">
        <v>6021.5999999046326</v>
      </c>
      <c r="D46" t="s">
        <v>554</v>
      </c>
      <c r="E46" t="s">
        <v>555</v>
      </c>
      <c r="F46" t="s">
        <v>396</v>
      </c>
      <c r="G46" t="s">
        <v>397</v>
      </c>
      <c r="H46" t="s">
        <v>494</v>
      </c>
      <c r="I46" t="s">
        <v>31</v>
      </c>
      <c r="J46" t="s">
        <v>495</v>
      </c>
      <c r="K46">
        <v>1657383086.0999999</v>
      </c>
      <c r="L46">
        <f t="shared" si="0"/>
        <v>4.1720654321244204E-3</v>
      </c>
      <c r="M46">
        <f t="shared" si="1"/>
        <v>4.1720654321244206</v>
      </c>
      <c r="N46">
        <f t="shared" si="2"/>
        <v>34.568667142792954</v>
      </c>
      <c r="O46">
        <f t="shared" si="3"/>
        <v>754.71400000000006</v>
      </c>
      <c r="P46">
        <f t="shared" si="4"/>
        <v>535.46697295839397</v>
      </c>
      <c r="Q46">
        <f t="shared" si="5"/>
        <v>53.324479572995607</v>
      </c>
      <c r="R46">
        <f t="shared" si="6"/>
        <v>75.158195199428008</v>
      </c>
      <c r="S46">
        <f t="shared" si="7"/>
        <v>0.28448520977820974</v>
      </c>
      <c r="T46">
        <f t="shared" si="8"/>
        <v>2.9163298318063995</v>
      </c>
      <c r="U46">
        <f t="shared" si="9"/>
        <v>0.26991807601864964</v>
      </c>
      <c r="V46">
        <f t="shared" si="10"/>
        <v>0.16994541437934463</v>
      </c>
      <c r="W46">
        <f t="shared" si="11"/>
        <v>344.36999930216683</v>
      </c>
      <c r="X46">
        <f t="shared" si="12"/>
        <v>29.076252268662948</v>
      </c>
      <c r="Y46">
        <f t="shared" si="13"/>
        <v>27.977</v>
      </c>
      <c r="Z46">
        <f t="shared" si="14"/>
        <v>3.789754453857539</v>
      </c>
      <c r="AA46">
        <f t="shared" si="15"/>
        <v>60.09659877478115</v>
      </c>
      <c r="AB46">
        <f t="shared" si="16"/>
        <v>2.2975355396422001</v>
      </c>
      <c r="AC46">
        <f t="shared" si="17"/>
        <v>3.823070833430152</v>
      </c>
      <c r="AD46">
        <f t="shared" si="18"/>
        <v>1.4922189142153388</v>
      </c>
      <c r="AE46">
        <f t="shared" si="19"/>
        <v>-183.98808555668694</v>
      </c>
      <c r="AF46">
        <f t="shared" si="20"/>
        <v>23.615221118630167</v>
      </c>
      <c r="AG46">
        <f t="shared" si="21"/>
        <v>1.766003637769642</v>
      </c>
      <c r="AH46">
        <f t="shared" si="22"/>
        <v>185.76313850187969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52288.306763596833</v>
      </c>
      <c r="AN46" t="s">
        <v>400</v>
      </c>
      <c r="AO46">
        <v>12165.1</v>
      </c>
      <c r="AP46">
        <v>210.61769230769229</v>
      </c>
      <c r="AQ46">
        <v>938.28899999999999</v>
      </c>
      <c r="AR46">
        <f t="shared" si="26"/>
        <v>0.77553004212167864</v>
      </c>
      <c r="AS46">
        <v>-0.38717931741538342</v>
      </c>
      <c r="AT46" t="s">
        <v>556</v>
      </c>
      <c r="AU46">
        <v>10157.6</v>
      </c>
      <c r="AV46">
        <v>876.88975999999991</v>
      </c>
      <c r="AW46">
        <v>1324.97</v>
      </c>
      <c r="AX46">
        <f t="shared" si="27"/>
        <v>0.3381814229756146</v>
      </c>
      <c r="AY46">
        <v>0.5</v>
      </c>
      <c r="AZ46">
        <f t="shared" si="28"/>
        <v>1513.1849996510834</v>
      </c>
      <c r="BA46">
        <f t="shared" si="29"/>
        <v>34.568667142792954</v>
      </c>
      <c r="BB46">
        <f t="shared" si="30"/>
        <v>255.86552820367913</v>
      </c>
      <c r="BC46">
        <f t="shared" si="31"/>
        <v>2.310084125091684E-2</v>
      </c>
      <c r="BD46">
        <f t="shared" si="32"/>
        <v>-0.29184132470923874</v>
      </c>
      <c r="BE46">
        <f t="shared" si="33"/>
        <v>225.38240578074183</v>
      </c>
      <c r="BF46" t="s">
        <v>557</v>
      </c>
      <c r="BG46">
        <v>604.54</v>
      </c>
      <c r="BH46">
        <f t="shared" si="34"/>
        <v>604.54</v>
      </c>
      <c r="BI46">
        <f t="shared" si="35"/>
        <v>0.54373306565431667</v>
      </c>
      <c r="BJ46">
        <f t="shared" si="36"/>
        <v>0.62196221700928622</v>
      </c>
      <c r="BK46">
        <f t="shared" si="37"/>
        <v>-1.158598228009672</v>
      </c>
      <c r="BL46">
        <f t="shared" si="38"/>
        <v>0.40209926152342385</v>
      </c>
      <c r="BM46">
        <f t="shared" si="39"/>
        <v>-0.53139514491274442</v>
      </c>
      <c r="BN46">
        <f t="shared" si="40"/>
        <v>0.42878940526206388</v>
      </c>
      <c r="BO46">
        <f t="shared" si="41"/>
        <v>0.57121059473793612</v>
      </c>
      <c r="BP46">
        <v>250</v>
      </c>
      <c r="BQ46">
        <v>300</v>
      </c>
      <c r="BR46">
        <v>300</v>
      </c>
      <c r="BS46">
        <v>300</v>
      </c>
      <c r="BT46">
        <v>10157.6</v>
      </c>
      <c r="BU46">
        <v>1238.05</v>
      </c>
      <c r="BV46">
        <v>-6.9339099999999997E-3</v>
      </c>
      <c r="BW46">
        <v>2.38</v>
      </c>
      <c r="BX46" t="s">
        <v>403</v>
      </c>
      <c r="BY46" t="s">
        <v>403</v>
      </c>
      <c r="BZ46" t="s">
        <v>403</v>
      </c>
      <c r="CA46" t="s">
        <v>403</v>
      </c>
      <c r="CB46" t="s">
        <v>403</v>
      </c>
      <c r="CC46" t="s">
        <v>403</v>
      </c>
      <c r="CD46" t="s">
        <v>403</v>
      </c>
      <c r="CE46" t="s">
        <v>403</v>
      </c>
      <c r="CF46" t="s">
        <v>403</v>
      </c>
      <c r="CG46" t="s">
        <v>403</v>
      </c>
      <c r="CH46">
        <f t="shared" si="42"/>
        <v>1800</v>
      </c>
      <c r="CI46">
        <f t="shared" si="43"/>
        <v>1513.1849996510834</v>
      </c>
      <c r="CJ46">
        <f t="shared" si="44"/>
        <v>0.84065833313949079</v>
      </c>
      <c r="CK46">
        <f t="shared" si="45"/>
        <v>0.19131666627898158</v>
      </c>
      <c r="CL46">
        <v>6</v>
      </c>
      <c r="CM46">
        <v>0.5</v>
      </c>
      <c r="CN46" t="s">
        <v>404</v>
      </c>
      <c r="CO46">
        <v>2</v>
      </c>
      <c r="CP46">
        <v>1657383086.0999999</v>
      </c>
      <c r="CQ46">
        <v>754.71400000000006</v>
      </c>
      <c r="CR46">
        <v>799.96400000000006</v>
      </c>
      <c r="CS46">
        <v>23.071100000000001</v>
      </c>
      <c r="CT46">
        <v>18.1813</v>
      </c>
      <c r="CU46">
        <v>754.98199999999997</v>
      </c>
      <c r="CV46">
        <v>23.062000000000001</v>
      </c>
      <c r="CW46">
        <v>500.12</v>
      </c>
      <c r="CX46">
        <v>99.4846</v>
      </c>
      <c r="CY46">
        <v>0.10040200000000001</v>
      </c>
      <c r="CZ46">
        <v>28.127199999999998</v>
      </c>
      <c r="DA46">
        <v>27.977</v>
      </c>
      <c r="DB46">
        <v>999.9</v>
      </c>
      <c r="DC46">
        <v>0</v>
      </c>
      <c r="DD46">
        <v>0</v>
      </c>
      <c r="DE46">
        <v>9976.25</v>
      </c>
      <c r="DF46">
        <v>0</v>
      </c>
      <c r="DG46">
        <v>1599.73</v>
      </c>
      <c r="DH46">
        <v>-45.250500000000002</v>
      </c>
      <c r="DI46">
        <v>772.53700000000003</v>
      </c>
      <c r="DJ46">
        <v>814.77800000000002</v>
      </c>
      <c r="DK46">
        <v>4.8898599999999997</v>
      </c>
      <c r="DL46">
        <v>799.96400000000006</v>
      </c>
      <c r="DM46">
        <v>18.1813</v>
      </c>
      <c r="DN46">
        <v>2.29522</v>
      </c>
      <c r="DO46">
        <v>1.8087599999999999</v>
      </c>
      <c r="DP46">
        <v>19.642900000000001</v>
      </c>
      <c r="DQ46">
        <v>15.8627</v>
      </c>
      <c r="DR46">
        <v>1800</v>
      </c>
      <c r="DS46">
        <v>0.97799599999999998</v>
      </c>
      <c r="DT46">
        <v>2.2003600000000002E-2</v>
      </c>
      <c r="DU46">
        <v>0</v>
      </c>
      <c r="DV46">
        <v>876.76300000000003</v>
      </c>
      <c r="DW46">
        <v>5.0005300000000004</v>
      </c>
      <c r="DX46">
        <v>17005.900000000001</v>
      </c>
      <c r="DY46">
        <v>16035.3</v>
      </c>
      <c r="DZ46">
        <v>47.375</v>
      </c>
      <c r="EA46">
        <v>48.061999999999998</v>
      </c>
      <c r="EB46">
        <v>47.686999999999998</v>
      </c>
      <c r="EC46">
        <v>47.75</v>
      </c>
      <c r="ED46">
        <v>48.625</v>
      </c>
      <c r="EE46">
        <v>1755.5</v>
      </c>
      <c r="EF46">
        <v>39.5</v>
      </c>
      <c r="EG46">
        <v>0</v>
      </c>
      <c r="EH46">
        <v>177.79999995231631</v>
      </c>
      <c r="EI46">
        <v>0</v>
      </c>
      <c r="EJ46">
        <v>876.88975999999991</v>
      </c>
      <c r="EK46">
        <v>-3.1815384599770389</v>
      </c>
      <c r="EL46">
        <v>-96.230769178873786</v>
      </c>
      <c r="EM46">
        <v>17020.3</v>
      </c>
      <c r="EN46">
        <v>15</v>
      </c>
      <c r="EO46">
        <v>1657382985.0999999</v>
      </c>
      <c r="EP46" t="s">
        <v>558</v>
      </c>
      <c r="EQ46">
        <v>1657382978.5999999</v>
      </c>
      <c r="ER46">
        <v>1657382985.0999999</v>
      </c>
      <c r="ES46">
        <v>33</v>
      </c>
      <c r="ET46">
        <v>6.5000000000000002E-2</v>
      </c>
      <c r="EU46">
        <v>1E-3</v>
      </c>
      <c r="EV46">
        <v>-0.27500000000000002</v>
      </c>
      <c r="EW46">
        <v>2E-3</v>
      </c>
      <c r="EX46">
        <v>800</v>
      </c>
      <c r="EY46">
        <v>18</v>
      </c>
      <c r="EZ46">
        <v>0.06</v>
      </c>
      <c r="FA46">
        <v>0.02</v>
      </c>
      <c r="FB46">
        <v>-45.472365000000003</v>
      </c>
      <c r="FC46">
        <v>-6.2336960600247272E-2</v>
      </c>
      <c r="FD46">
        <v>4.8184564696591062E-2</v>
      </c>
      <c r="FE46">
        <v>1</v>
      </c>
      <c r="FF46">
        <v>4.8816907499999997</v>
      </c>
      <c r="FG46">
        <v>3.113133208254949E-3</v>
      </c>
      <c r="FH46">
        <v>2.0109305978514021E-2</v>
      </c>
      <c r="FI46">
        <v>1</v>
      </c>
      <c r="FJ46">
        <v>2</v>
      </c>
      <c r="FK46">
        <v>2</v>
      </c>
      <c r="FL46" t="s">
        <v>406</v>
      </c>
      <c r="FM46">
        <v>3.1128900000000002</v>
      </c>
      <c r="FN46">
        <v>2.7385299999999999</v>
      </c>
      <c r="FO46">
        <v>0.14130999999999999</v>
      </c>
      <c r="FP46">
        <v>0.14677699999999999</v>
      </c>
      <c r="FQ46">
        <v>0.105321</v>
      </c>
      <c r="FR46">
        <v>8.8967000000000004E-2</v>
      </c>
      <c r="FS46">
        <v>20658.900000000001</v>
      </c>
      <c r="FT46">
        <v>21263.9</v>
      </c>
      <c r="FU46">
        <v>23908</v>
      </c>
      <c r="FV46">
        <v>25221.9</v>
      </c>
      <c r="FW46">
        <v>30823.599999999999</v>
      </c>
      <c r="FX46">
        <v>32220</v>
      </c>
      <c r="FY46">
        <v>38102.300000000003</v>
      </c>
      <c r="FZ46">
        <v>39227.1</v>
      </c>
      <c r="GA46">
        <v>2.1709000000000001</v>
      </c>
      <c r="GB46">
        <v>1.8364799999999999</v>
      </c>
      <c r="GC46">
        <v>1.6503E-2</v>
      </c>
      <c r="GD46">
        <v>0</v>
      </c>
      <c r="GE46">
        <v>27.7075</v>
      </c>
      <c r="GF46">
        <v>999.9</v>
      </c>
      <c r="GG46">
        <v>60</v>
      </c>
      <c r="GH46">
        <v>35.200000000000003</v>
      </c>
      <c r="GI46">
        <v>34.4452</v>
      </c>
      <c r="GJ46">
        <v>61.060899999999997</v>
      </c>
      <c r="GK46">
        <v>26.242000000000001</v>
      </c>
      <c r="GL46">
        <v>1</v>
      </c>
      <c r="GM46">
        <v>0.32173499999999999</v>
      </c>
      <c r="GN46">
        <v>2.2858399999999999</v>
      </c>
      <c r="GO46">
        <v>20.308299999999999</v>
      </c>
      <c r="GP46">
        <v>5.2524800000000003</v>
      </c>
      <c r="GQ46">
        <v>12.0099</v>
      </c>
      <c r="GR46">
        <v>4.9797000000000002</v>
      </c>
      <c r="GS46">
        <v>3.2930000000000001</v>
      </c>
      <c r="GT46">
        <v>9999</v>
      </c>
      <c r="GU46">
        <v>9999</v>
      </c>
      <c r="GV46">
        <v>9999</v>
      </c>
      <c r="GW46">
        <v>999.9</v>
      </c>
      <c r="GX46">
        <v>1.87584</v>
      </c>
      <c r="GY46">
        <v>1.8767100000000001</v>
      </c>
      <c r="GZ46">
        <v>1.88304</v>
      </c>
      <c r="HA46">
        <v>1.8861399999999999</v>
      </c>
      <c r="HB46">
        <v>1.8769199999999999</v>
      </c>
      <c r="HC46">
        <v>1.88354</v>
      </c>
      <c r="HD46">
        <v>1.8824700000000001</v>
      </c>
      <c r="HE46">
        <v>1.88588</v>
      </c>
      <c r="HF46">
        <v>5</v>
      </c>
      <c r="HG46">
        <v>0</v>
      </c>
      <c r="HH46">
        <v>0</v>
      </c>
      <c r="HI46">
        <v>0</v>
      </c>
      <c r="HJ46" t="s">
        <v>407</v>
      </c>
      <c r="HK46" t="s">
        <v>408</v>
      </c>
      <c r="HL46" t="s">
        <v>409</v>
      </c>
      <c r="HM46" t="s">
        <v>409</v>
      </c>
      <c r="HN46" t="s">
        <v>409</v>
      </c>
      <c r="HO46" t="s">
        <v>409</v>
      </c>
      <c r="HP46">
        <v>0</v>
      </c>
      <c r="HQ46">
        <v>100</v>
      </c>
      <c r="HR46">
        <v>100</v>
      </c>
      <c r="HS46">
        <v>-0.26800000000000002</v>
      </c>
      <c r="HT46">
        <v>9.1000000000000004E-3</v>
      </c>
      <c r="HU46">
        <v>0.26145522009087929</v>
      </c>
      <c r="HV46">
        <v>-1.525366800250961E-3</v>
      </c>
      <c r="HW46">
        <v>1.461931187239696E-6</v>
      </c>
      <c r="HX46">
        <v>-4.9129200544651127E-10</v>
      </c>
      <c r="HY46">
        <v>-4.0792382908777368E-2</v>
      </c>
      <c r="HZ46">
        <v>1.0304401366260089E-2</v>
      </c>
      <c r="IA46">
        <v>-7.4986175083245816E-4</v>
      </c>
      <c r="IB46">
        <v>1.7208249193675381E-5</v>
      </c>
      <c r="IC46">
        <v>3</v>
      </c>
      <c r="ID46">
        <v>2175</v>
      </c>
      <c r="IE46">
        <v>1</v>
      </c>
      <c r="IF46">
        <v>24</v>
      </c>
      <c r="IG46">
        <v>1.8</v>
      </c>
      <c r="IH46">
        <v>1.7</v>
      </c>
      <c r="II46">
        <v>1.7456100000000001</v>
      </c>
      <c r="IJ46">
        <v>2.65137</v>
      </c>
      <c r="IK46">
        <v>1.6015600000000001</v>
      </c>
      <c r="IL46">
        <v>2.34009</v>
      </c>
      <c r="IM46">
        <v>1.5502899999999999</v>
      </c>
      <c r="IN46">
        <v>2.2924799999999999</v>
      </c>
      <c r="IO46">
        <v>38.403399999999998</v>
      </c>
      <c r="IP46">
        <v>24.253900000000002</v>
      </c>
      <c r="IQ46">
        <v>18</v>
      </c>
      <c r="IR46">
        <v>595.24</v>
      </c>
      <c r="IS46">
        <v>419.935</v>
      </c>
      <c r="IT46">
        <v>25.262</v>
      </c>
      <c r="IU46">
        <v>31.301300000000001</v>
      </c>
      <c r="IV46">
        <v>30.0001</v>
      </c>
      <c r="IW46">
        <v>31.160799999999998</v>
      </c>
      <c r="IX46">
        <v>31.157</v>
      </c>
      <c r="IY46">
        <v>34.922600000000003</v>
      </c>
      <c r="IZ46">
        <v>54.203499999999998</v>
      </c>
      <c r="JA46">
        <v>0</v>
      </c>
      <c r="JB46">
        <v>25.281300000000002</v>
      </c>
      <c r="JC46">
        <v>800</v>
      </c>
      <c r="JD46">
        <v>18.136800000000001</v>
      </c>
      <c r="JE46">
        <v>99.388499999999993</v>
      </c>
      <c r="JF46">
        <v>99.295000000000002</v>
      </c>
    </row>
    <row r="47" spans="1:266" x14ac:dyDescent="0.25">
      <c r="A47">
        <v>31</v>
      </c>
      <c r="B47">
        <v>1657383275.5999999</v>
      </c>
      <c r="C47">
        <v>6211.0999999046326</v>
      </c>
      <c r="D47" t="s">
        <v>559</v>
      </c>
      <c r="E47" t="s">
        <v>560</v>
      </c>
      <c r="F47" t="s">
        <v>396</v>
      </c>
      <c r="G47" t="s">
        <v>397</v>
      </c>
      <c r="H47" t="s">
        <v>494</v>
      </c>
      <c r="I47" t="s">
        <v>31</v>
      </c>
      <c r="J47" t="s">
        <v>495</v>
      </c>
      <c r="K47">
        <v>1657383275.5999999</v>
      </c>
      <c r="L47">
        <f t="shared" si="0"/>
        <v>3.1066268119650086E-3</v>
      </c>
      <c r="M47">
        <f t="shared" si="1"/>
        <v>3.1066268119650085</v>
      </c>
      <c r="N47">
        <f t="shared" si="2"/>
        <v>35.937911032450813</v>
      </c>
      <c r="O47">
        <f t="shared" si="3"/>
        <v>953.274</v>
      </c>
      <c r="P47">
        <f t="shared" si="4"/>
        <v>643.25585841603447</v>
      </c>
      <c r="Q47">
        <f t="shared" si="5"/>
        <v>64.056674016504331</v>
      </c>
      <c r="R47">
        <f t="shared" si="6"/>
        <v>94.928885710847993</v>
      </c>
      <c r="S47">
        <f t="shared" si="7"/>
        <v>0.20488169777945614</v>
      </c>
      <c r="T47">
        <f t="shared" si="8"/>
        <v>2.9168225194345583</v>
      </c>
      <c r="U47">
        <f t="shared" si="9"/>
        <v>0.19720929680356239</v>
      </c>
      <c r="V47">
        <f t="shared" si="10"/>
        <v>0.12392120689548317</v>
      </c>
      <c r="W47">
        <f t="shared" si="11"/>
        <v>344.38519930219786</v>
      </c>
      <c r="X47">
        <f t="shared" si="12"/>
        <v>29.372270424374936</v>
      </c>
      <c r="Y47">
        <f t="shared" si="13"/>
        <v>28.021799999999999</v>
      </c>
      <c r="Z47">
        <f t="shared" si="14"/>
        <v>3.7996650834378731</v>
      </c>
      <c r="AA47">
        <f t="shared" si="15"/>
        <v>59.544607905361104</v>
      </c>
      <c r="AB47">
        <f t="shared" si="16"/>
        <v>2.2788333895679997</v>
      </c>
      <c r="AC47">
        <f t="shared" si="17"/>
        <v>3.8271028557110123</v>
      </c>
      <c r="AD47">
        <f t="shared" si="18"/>
        <v>1.5208316938698734</v>
      </c>
      <c r="AE47">
        <f t="shared" si="19"/>
        <v>-137.00224240765687</v>
      </c>
      <c r="AF47">
        <f t="shared" si="20"/>
        <v>19.420589354967849</v>
      </c>
      <c r="AG47">
        <f t="shared" si="21"/>
        <v>1.4525286630950995</v>
      </c>
      <c r="AH47">
        <f t="shared" si="22"/>
        <v>228.25607491260396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52299.224140416554</v>
      </c>
      <c r="AN47" t="s">
        <v>400</v>
      </c>
      <c r="AO47">
        <v>12165.1</v>
      </c>
      <c r="AP47">
        <v>210.61769230769229</v>
      </c>
      <c r="AQ47">
        <v>938.28899999999999</v>
      </c>
      <c r="AR47">
        <f t="shared" si="26"/>
        <v>0.77553004212167864</v>
      </c>
      <c r="AS47">
        <v>-0.38717931741538342</v>
      </c>
      <c r="AT47" t="s">
        <v>561</v>
      </c>
      <c r="AU47">
        <v>10157.4</v>
      </c>
      <c r="AV47">
        <v>860.2358076923075</v>
      </c>
      <c r="AW47">
        <v>1306.4100000000001</v>
      </c>
      <c r="AX47">
        <f t="shared" si="27"/>
        <v>0.34152692669812124</v>
      </c>
      <c r="AY47">
        <v>0.5</v>
      </c>
      <c r="AZ47">
        <f t="shared" si="28"/>
        <v>1513.2521996510989</v>
      </c>
      <c r="BA47">
        <f t="shared" si="29"/>
        <v>35.937911032450813</v>
      </c>
      <c r="BB47">
        <f t="shared" si="30"/>
        <v>258.40818653300579</v>
      </c>
      <c r="BC47">
        <f t="shared" si="31"/>
        <v>2.4004650618212511E-2</v>
      </c>
      <c r="BD47">
        <f t="shared" si="32"/>
        <v>-0.28178060486371054</v>
      </c>
      <c r="BE47">
        <f t="shared" si="33"/>
        <v>224.83905013626833</v>
      </c>
      <c r="BF47" t="s">
        <v>562</v>
      </c>
      <c r="BG47">
        <v>604.66999999999996</v>
      </c>
      <c r="BH47">
        <f t="shared" si="34"/>
        <v>604.66999999999996</v>
      </c>
      <c r="BI47">
        <f t="shared" si="35"/>
        <v>0.53715143025543288</v>
      </c>
      <c r="BJ47">
        <f t="shared" si="36"/>
        <v>0.63581125816925432</v>
      </c>
      <c r="BK47">
        <f t="shared" si="37"/>
        <v>-1.1034173713127851</v>
      </c>
      <c r="BL47">
        <f t="shared" si="38"/>
        <v>0.40717040006177496</v>
      </c>
      <c r="BM47">
        <f t="shared" si="39"/>
        <v>-0.50588912343876324</v>
      </c>
      <c r="BN47">
        <f t="shared" si="40"/>
        <v>0.44691930984430339</v>
      </c>
      <c r="BO47">
        <f t="shared" si="41"/>
        <v>0.55308069015569661</v>
      </c>
      <c r="BP47">
        <v>252</v>
      </c>
      <c r="BQ47">
        <v>300</v>
      </c>
      <c r="BR47">
        <v>300</v>
      </c>
      <c r="BS47">
        <v>300</v>
      </c>
      <c r="BT47">
        <v>10157.4</v>
      </c>
      <c r="BU47">
        <v>1217.77</v>
      </c>
      <c r="BV47">
        <v>-6.9338200000000003E-3</v>
      </c>
      <c r="BW47">
        <v>3.28</v>
      </c>
      <c r="BX47" t="s">
        <v>403</v>
      </c>
      <c r="BY47" t="s">
        <v>403</v>
      </c>
      <c r="BZ47" t="s">
        <v>403</v>
      </c>
      <c r="CA47" t="s">
        <v>403</v>
      </c>
      <c r="CB47" t="s">
        <v>403</v>
      </c>
      <c r="CC47" t="s">
        <v>403</v>
      </c>
      <c r="CD47" t="s">
        <v>403</v>
      </c>
      <c r="CE47" t="s">
        <v>403</v>
      </c>
      <c r="CF47" t="s">
        <v>403</v>
      </c>
      <c r="CG47" t="s">
        <v>403</v>
      </c>
      <c r="CH47">
        <f t="shared" si="42"/>
        <v>1800.08</v>
      </c>
      <c r="CI47">
        <f t="shared" si="43"/>
        <v>1513.2521996510989</v>
      </c>
      <c r="CJ47">
        <f t="shared" si="44"/>
        <v>0.84065830388154905</v>
      </c>
      <c r="CK47">
        <f t="shared" si="45"/>
        <v>0.19131660776309825</v>
      </c>
      <c r="CL47">
        <v>6</v>
      </c>
      <c r="CM47">
        <v>0.5</v>
      </c>
      <c r="CN47" t="s">
        <v>404</v>
      </c>
      <c r="CO47">
        <v>2</v>
      </c>
      <c r="CP47">
        <v>1657383275.5999999</v>
      </c>
      <c r="CQ47">
        <v>953.274</v>
      </c>
      <c r="CR47">
        <v>999.95399999999995</v>
      </c>
      <c r="CS47">
        <v>22.884</v>
      </c>
      <c r="CT47">
        <v>19.241299999999999</v>
      </c>
      <c r="CU47">
        <v>953.28700000000003</v>
      </c>
      <c r="CV47">
        <v>22.876200000000001</v>
      </c>
      <c r="CW47">
        <v>499.99200000000002</v>
      </c>
      <c r="CX47">
        <v>99.481399999999994</v>
      </c>
      <c r="CY47">
        <v>0.100552</v>
      </c>
      <c r="CZ47">
        <v>28.145299999999999</v>
      </c>
      <c r="DA47">
        <v>28.021799999999999</v>
      </c>
      <c r="DB47">
        <v>999.9</v>
      </c>
      <c r="DC47">
        <v>0</v>
      </c>
      <c r="DD47">
        <v>0</v>
      </c>
      <c r="DE47">
        <v>9979.3799999999992</v>
      </c>
      <c r="DF47">
        <v>0</v>
      </c>
      <c r="DG47">
        <v>1694.74</v>
      </c>
      <c r="DH47">
        <v>-46.679299999999998</v>
      </c>
      <c r="DI47">
        <v>975.6</v>
      </c>
      <c r="DJ47">
        <v>1019.57</v>
      </c>
      <c r="DK47">
        <v>3.64269</v>
      </c>
      <c r="DL47">
        <v>999.95399999999995</v>
      </c>
      <c r="DM47">
        <v>19.241299999999999</v>
      </c>
      <c r="DN47">
        <v>2.2765399999999998</v>
      </c>
      <c r="DO47">
        <v>1.9141600000000001</v>
      </c>
      <c r="DP47">
        <v>19.511299999999999</v>
      </c>
      <c r="DQ47">
        <v>16.7516</v>
      </c>
      <c r="DR47">
        <v>1800.08</v>
      </c>
      <c r="DS47">
        <v>0.97799599999999998</v>
      </c>
      <c r="DT47">
        <v>2.2003600000000002E-2</v>
      </c>
      <c r="DU47">
        <v>0</v>
      </c>
      <c r="DV47">
        <v>860.17</v>
      </c>
      <c r="DW47">
        <v>5.0005300000000004</v>
      </c>
      <c r="DX47">
        <v>16705.099999999999</v>
      </c>
      <c r="DY47">
        <v>16036</v>
      </c>
      <c r="DZ47">
        <v>47.375</v>
      </c>
      <c r="EA47">
        <v>48</v>
      </c>
      <c r="EB47">
        <v>47.811999999999998</v>
      </c>
      <c r="EC47">
        <v>47.686999999999998</v>
      </c>
      <c r="ED47">
        <v>48.625</v>
      </c>
      <c r="EE47">
        <v>1755.58</v>
      </c>
      <c r="EF47">
        <v>39.5</v>
      </c>
      <c r="EG47">
        <v>0</v>
      </c>
      <c r="EH47">
        <v>188.9000000953674</v>
      </c>
      <c r="EI47">
        <v>0</v>
      </c>
      <c r="EJ47">
        <v>860.2358076923075</v>
      </c>
      <c r="EK47">
        <v>-0.94054701484427494</v>
      </c>
      <c r="EL47">
        <v>-17.866666639826938</v>
      </c>
      <c r="EM47">
        <v>16705.792307692311</v>
      </c>
      <c r="EN47">
        <v>15</v>
      </c>
      <c r="EO47">
        <v>1657383153.5999999</v>
      </c>
      <c r="EP47" t="s">
        <v>563</v>
      </c>
      <c r="EQ47">
        <v>1657383151.5999999</v>
      </c>
      <c r="ER47">
        <v>1657383153.5999999</v>
      </c>
      <c r="ES47">
        <v>34</v>
      </c>
      <c r="ET47">
        <v>0.27700000000000002</v>
      </c>
      <c r="EU47">
        <v>-1E-3</v>
      </c>
      <c r="EV47">
        <v>-1.6E-2</v>
      </c>
      <c r="EW47">
        <v>1E-3</v>
      </c>
      <c r="EX47">
        <v>1000</v>
      </c>
      <c r="EY47">
        <v>18</v>
      </c>
      <c r="EZ47">
        <v>7.0000000000000007E-2</v>
      </c>
      <c r="FA47">
        <v>0.01</v>
      </c>
      <c r="FB47">
        <v>-46.796947500000002</v>
      </c>
      <c r="FC47">
        <v>1.174422889305847</v>
      </c>
      <c r="FD47">
        <v>0.1435012003216351</v>
      </c>
      <c r="FE47">
        <v>0</v>
      </c>
      <c r="FF47">
        <v>3.760961500000001</v>
      </c>
      <c r="FG47">
        <v>-0.40084367729832482</v>
      </c>
      <c r="FH47">
        <v>4.0001640813221669E-2</v>
      </c>
      <c r="FI47">
        <v>0</v>
      </c>
      <c r="FJ47">
        <v>0</v>
      </c>
      <c r="FK47">
        <v>2</v>
      </c>
      <c r="FL47" t="s">
        <v>475</v>
      </c>
      <c r="FM47">
        <v>3.1125099999999999</v>
      </c>
      <c r="FN47">
        <v>2.7387100000000002</v>
      </c>
      <c r="FO47">
        <v>0.16465199999999999</v>
      </c>
      <c r="FP47">
        <v>0.16964599999999999</v>
      </c>
      <c r="FQ47">
        <v>0.104717</v>
      </c>
      <c r="FR47">
        <v>9.2689999999999995E-2</v>
      </c>
      <c r="FS47">
        <v>20097.3</v>
      </c>
      <c r="FT47">
        <v>20694.8</v>
      </c>
      <c r="FU47">
        <v>23908.6</v>
      </c>
      <c r="FV47">
        <v>25223.599999999999</v>
      </c>
      <c r="FW47">
        <v>30845.200000000001</v>
      </c>
      <c r="FX47">
        <v>32090.7</v>
      </c>
      <c r="FY47">
        <v>38103.300000000003</v>
      </c>
      <c r="FZ47">
        <v>39230</v>
      </c>
      <c r="GA47">
        <v>2.1697199999999999</v>
      </c>
      <c r="GB47">
        <v>1.8392500000000001</v>
      </c>
      <c r="GC47">
        <v>3.1136E-2</v>
      </c>
      <c r="GD47">
        <v>0</v>
      </c>
      <c r="GE47">
        <v>27.513300000000001</v>
      </c>
      <c r="GF47">
        <v>999.9</v>
      </c>
      <c r="GG47">
        <v>59.8</v>
      </c>
      <c r="GH47">
        <v>35.200000000000003</v>
      </c>
      <c r="GI47">
        <v>34.333799999999997</v>
      </c>
      <c r="GJ47">
        <v>61.1509</v>
      </c>
      <c r="GK47">
        <v>26.414300000000001</v>
      </c>
      <c r="GL47">
        <v>1</v>
      </c>
      <c r="GM47">
        <v>0.32111000000000001</v>
      </c>
      <c r="GN47">
        <v>2.3508800000000001</v>
      </c>
      <c r="GO47">
        <v>20.307400000000001</v>
      </c>
      <c r="GP47">
        <v>5.2545799999999998</v>
      </c>
      <c r="GQ47">
        <v>12.0099</v>
      </c>
      <c r="GR47">
        <v>4.9802499999999998</v>
      </c>
      <c r="GS47">
        <v>3.2930000000000001</v>
      </c>
      <c r="GT47">
        <v>9999</v>
      </c>
      <c r="GU47">
        <v>9999</v>
      </c>
      <c r="GV47">
        <v>9999</v>
      </c>
      <c r="GW47">
        <v>999.9</v>
      </c>
      <c r="GX47">
        <v>1.8757999999999999</v>
      </c>
      <c r="GY47">
        <v>1.87669</v>
      </c>
      <c r="GZ47">
        <v>1.88296</v>
      </c>
      <c r="HA47">
        <v>1.88612</v>
      </c>
      <c r="HB47">
        <v>1.87686</v>
      </c>
      <c r="HC47">
        <v>1.88354</v>
      </c>
      <c r="HD47">
        <v>1.8824399999999999</v>
      </c>
      <c r="HE47">
        <v>1.8858900000000001</v>
      </c>
      <c r="HF47">
        <v>5</v>
      </c>
      <c r="HG47">
        <v>0</v>
      </c>
      <c r="HH47">
        <v>0</v>
      </c>
      <c r="HI47">
        <v>0</v>
      </c>
      <c r="HJ47" t="s">
        <v>407</v>
      </c>
      <c r="HK47" t="s">
        <v>408</v>
      </c>
      <c r="HL47" t="s">
        <v>409</v>
      </c>
      <c r="HM47" t="s">
        <v>409</v>
      </c>
      <c r="HN47" t="s">
        <v>409</v>
      </c>
      <c r="HO47" t="s">
        <v>409</v>
      </c>
      <c r="HP47">
        <v>0</v>
      </c>
      <c r="HQ47">
        <v>100</v>
      </c>
      <c r="HR47">
        <v>100</v>
      </c>
      <c r="HS47">
        <v>-1.2999999999999999E-2</v>
      </c>
      <c r="HT47">
        <v>7.7999999999999996E-3</v>
      </c>
      <c r="HU47">
        <v>0.53843361127877709</v>
      </c>
      <c r="HV47">
        <v>-1.525366800250961E-3</v>
      </c>
      <c r="HW47">
        <v>1.461931187239696E-6</v>
      </c>
      <c r="HX47">
        <v>-4.9129200544651127E-10</v>
      </c>
      <c r="HY47">
        <v>-4.1477964973117502E-2</v>
      </c>
      <c r="HZ47">
        <v>1.0304401366260089E-2</v>
      </c>
      <c r="IA47">
        <v>-7.4986175083245816E-4</v>
      </c>
      <c r="IB47">
        <v>1.7208249193675381E-5</v>
      </c>
      <c r="IC47">
        <v>3</v>
      </c>
      <c r="ID47">
        <v>2175</v>
      </c>
      <c r="IE47">
        <v>1</v>
      </c>
      <c r="IF47">
        <v>24</v>
      </c>
      <c r="IG47">
        <v>2.1</v>
      </c>
      <c r="IH47">
        <v>2</v>
      </c>
      <c r="II47">
        <v>2.0983900000000002</v>
      </c>
      <c r="IJ47">
        <v>2.64771</v>
      </c>
      <c r="IK47">
        <v>1.6015600000000001</v>
      </c>
      <c r="IL47">
        <v>2.33887</v>
      </c>
      <c r="IM47">
        <v>1.5502899999999999</v>
      </c>
      <c r="IN47">
        <v>2.36938</v>
      </c>
      <c r="IO47">
        <v>38.330100000000002</v>
      </c>
      <c r="IP47">
        <v>24.280100000000001</v>
      </c>
      <c r="IQ47">
        <v>18</v>
      </c>
      <c r="IR47">
        <v>594.41999999999996</v>
      </c>
      <c r="IS47">
        <v>421.73700000000002</v>
      </c>
      <c r="IT47">
        <v>25.231100000000001</v>
      </c>
      <c r="IU47">
        <v>31.283899999999999</v>
      </c>
      <c r="IV47">
        <v>29.9999</v>
      </c>
      <c r="IW47">
        <v>31.160799999999998</v>
      </c>
      <c r="IX47">
        <v>31.157</v>
      </c>
      <c r="IY47">
        <v>41.980699999999999</v>
      </c>
      <c r="IZ47">
        <v>51.226300000000002</v>
      </c>
      <c r="JA47">
        <v>0</v>
      </c>
      <c r="JB47">
        <v>25.216100000000001</v>
      </c>
      <c r="JC47">
        <v>1000</v>
      </c>
      <c r="JD47">
        <v>19.366499999999998</v>
      </c>
      <c r="JE47">
        <v>99.391099999999994</v>
      </c>
      <c r="JF47">
        <v>99.302000000000007</v>
      </c>
    </row>
    <row r="48" spans="1:266" x14ac:dyDescent="0.25">
      <c r="A48">
        <v>32</v>
      </c>
      <c r="B48">
        <v>1657383465.0999999</v>
      </c>
      <c r="C48">
        <v>6400.5999999046326</v>
      </c>
      <c r="D48" t="s">
        <v>564</v>
      </c>
      <c r="E48" t="s">
        <v>565</v>
      </c>
      <c r="F48" t="s">
        <v>396</v>
      </c>
      <c r="G48" t="s">
        <v>397</v>
      </c>
      <c r="H48" t="s">
        <v>494</v>
      </c>
      <c r="I48" t="s">
        <v>31</v>
      </c>
      <c r="J48" t="s">
        <v>495</v>
      </c>
      <c r="K48">
        <v>1657383465.0999999</v>
      </c>
      <c r="L48">
        <f t="shared" si="0"/>
        <v>2.18841189122055E-3</v>
      </c>
      <c r="M48">
        <f t="shared" si="1"/>
        <v>2.1884118912205501</v>
      </c>
      <c r="N48">
        <f t="shared" si="2"/>
        <v>35.887284116363716</v>
      </c>
      <c r="O48">
        <f t="shared" si="3"/>
        <v>1153.93</v>
      </c>
      <c r="P48">
        <f t="shared" si="4"/>
        <v>715.49110457534584</v>
      </c>
      <c r="Q48">
        <f t="shared" si="5"/>
        <v>71.250483073253562</v>
      </c>
      <c r="R48">
        <f t="shared" si="6"/>
        <v>114.91137962018001</v>
      </c>
      <c r="S48">
        <f t="shared" si="7"/>
        <v>0.14161427597463302</v>
      </c>
      <c r="T48">
        <f t="shared" si="8"/>
        <v>2.9219945007295447</v>
      </c>
      <c r="U48">
        <f t="shared" si="9"/>
        <v>0.13790891296715951</v>
      </c>
      <c r="V48">
        <f t="shared" si="10"/>
        <v>8.651790751160246E-2</v>
      </c>
      <c r="W48">
        <f t="shared" si="11"/>
        <v>344.3243993020738</v>
      </c>
      <c r="X48">
        <f t="shared" si="12"/>
        <v>29.468315061180615</v>
      </c>
      <c r="Y48">
        <f t="shared" si="13"/>
        <v>28.0578</v>
      </c>
      <c r="Z48">
        <f t="shared" si="14"/>
        <v>3.8076453599792073</v>
      </c>
      <c r="AA48">
        <f t="shared" si="15"/>
        <v>59.95242589484706</v>
      </c>
      <c r="AB48">
        <f t="shared" si="16"/>
        <v>2.2756820858772002</v>
      </c>
      <c r="AC48">
        <f t="shared" si="17"/>
        <v>3.7958131833874567</v>
      </c>
      <c r="AD48">
        <f t="shared" si="18"/>
        <v>1.5319632741020071</v>
      </c>
      <c r="AE48">
        <f t="shared" si="19"/>
        <v>-96.508964402826251</v>
      </c>
      <c r="AF48">
        <f t="shared" si="20"/>
        <v>-8.412132305745871</v>
      </c>
      <c r="AG48">
        <f t="shared" si="21"/>
        <v>-0.62772873337478929</v>
      </c>
      <c r="AH48">
        <f t="shared" si="22"/>
        <v>238.77557386012688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52472.195574817641</v>
      </c>
      <c r="AN48" t="s">
        <v>400</v>
      </c>
      <c r="AO48">
        <v>12165.1</v>
      </c>
      <c r="AP48">
        <v>210.61769230769229</v>
      </c>
      <c r="AQ48">
        <v>938.28899999999999</v>
      </c>
      <c r="AR48">
        <f t="shared" si="26"/>
        <v>0.77553004212167864</v>
      </c>
      <c r="AS48">
        <v>-0.38717931741538342</v>
      </c>
      <c r="AT48" t="s">
        <v>566</v>
      </c>
      <c r="AU48">
        <v>10157.200000000001</v>
      </c>
      <c r="AV48">
        <v>850.34653846153844</v>
      </c>
      <c r="AW48">
        <v>1288.4100000000001</v>
      </c>
      <c r="AX48">
        <f t="shared" si="27"/>
        <v>0.34000315236490064</v>
      </c>
      <c r="AY48">
        <v>0.5</v>
      </c>
      <c r="AZ48">
        <f t="shared" si="28"/>
        <v>1512.9833996510367</v>
      </c>
      <c r="BA48">
        <f t="shared" si="29"/>
        <v>35.887284116363716</v>
      </c>
      <c r="BB48">
        <f t="shared" si="30"/>
        <v>257.20956267855843</v>
      </c>
      <c r="BC48">
        <f t="shared" si="31"/>
        <v>2.3975453691128169E-2</v>
      </c>
      <c r="BD48">
        <f t="shared" si="32"/>
        <v>-0.2717465713553916</v>
      </c>
      <c r="BE48">
        <f t="shared" si="33"/>
        <v>224.29973894542951</v>
      </c>
      <c r="BF48" t="s">
        <v>567</v>
      </c>
      <c r="BG48">
        <v>596.99</v>
      </c>
      <c r="BH48">
        <f t="shared" si="34"/>
        <v>596.99</v>
      </c>
      <c r="BI48">
        <f t="shared" si="35"/>
        <v>0.53664594344967831</v>
      </c>
      <c r="BJ48">
        <f t="shared" si="36"/>
        <v>0.633570711779326</v>
      </c>
      <c r="BK48">
        <f t="shared" si="37"/>
        <v>-1.0258483031008006</v>
      </c>
      <c r="BL48">
        <f t="shared" si="38"/>
        <v>0.40644515498205025</v>
      </c>
      <c r="BM48">
        <f t="shared" si="39"/>
        <v>-0.48115268019891078</v>
      </c>
      <c r="BN48">
        <f t="shared" si="40"/>
        <v>0.44480145695594853</v>
      </c>
      <c r="BO48">
        <f t="shared" si="41"/>
        <v>0.55519854304405147</v>
      </c>
      <c r="BP48">
        <v>254</v>
      </c>
      <c r="BQ48">
        <v>300</v>
      </c>
      <c r="BR48">
        <v>300</v>
      </c>
      <c r="BS48">
        <v>300</v>
      </c>
      <c r="BT48">
        <v>10157.200000000001</v>
      </c>
      <c r="BU48">
        <v>1205.46</v>
      </c>
      <c r="BV48">
        <v>-6.9333499999999996E-3</v>
      </c>
      <c r="BW48">
        <v>3.69</v>
      </c>
      <c r="BX48" t="s">
        <v>403</v>
      </c>
      <c r="BY48" t="s">
        <v>403</v>
      </c>
      <c r="BZ48" t="s">
        <v>403</v>
      </c>
      <c r="CA48" t="s">
        <v>403</v>
      </c>
      <c r="CB48" t="s">
        <v>403</v>
      </c>
      <c r="CC48" t="s">
        <v>403</v>
      </c>
      <c r="CD48" t="s">
        <v>403</v>
      </c>
      <c r="CE48" t="s">
        <v>403</v>
      </c>
      <c r="CF48" t="s">
        <v>403</v>
      </c>
      <c r="CG48" t="s">
        <v>403</v>
      </c>
      <c r="CH48">
        <f t="shared" si="42"/>
        <v>1799.76</v>
      </c>
      <c r="CI48">
        <f t="shared" si="43"/>
        <v>1512.9833996510367</v>
      </c>
      <c r="CJ48">
        <f t="shared" si="44"/>
        <v>0.84065842092892207</v>
      </c>
      <c r="CK48">
        <f t="shared" si="45"/>
        <v>0.19131684185784428</v>
      </c>
      <c r="CL48">
        <v>6</v>
      </c>
      <c r="CM48">
        <v>0.5</v>
      </c>
      <c r="CN48" t="s">
        <v>404</v>
      </c>
      <c r="CO48">
        <v>2</v>
      </c>
      <c r="CP48">
        <v>1657383465.0999999</v>
      </c>
      <c r="CQ48">
        <v>1153.93</v>
      </c>
      <c r="CR48">
        <v>1200.02</v>
      </c>
      <c r="CS48">
        <v>22.8522</v>
      </c>
      <c r="CT48">
        <v>20.2864</v>
      </c>
      <c r="CU48">
        <v>1153.98</v>
      </c>
      <c r="CV48">
        <v>22.845700000000001</v>
      </c>
      <c r="CW48">
        <v>500.05500000000001</v>
      </c>
      <c r="CX48">
        <v>99.482399999999998</v>
      </c>
      <c r="CY48">
        <v>0.100226</v>
      </c>
      <c r="CZ48">
        <v>28.0044</v>
      </c>
      <c r="DA48">
        <v>28.0578</v>
      </c>
      <c r="DB48">
        <v>999.9</v>
      </c>
      <c r="DC48">
        <v>0</v>
      </c>
      <c r="DD48">
        <v>0</v>
      </c>
      <c r="DE48">
        <v>10008.799999999999</v>
      </c>
      <c r="DF48">
        <v>0</v>
      </c>
      <c r="DG48">
        <v>1774.03</v>
      </c>
      <c r="DH48">
        <v>-46.090499999999999</v>
      </c>
      <c r="DI48">
        <v>1180.92</v>
      </c>
      <c r="DJ48">
        <v>1224.8699999999999</v>
      </c>
      <c r="DK48">
        <v>2.5657899999999998</v>
      </c>
      <c r="DL48">
        <v>1200.02</v>
      </c>
      <c r="DM48">
        <v>20.2864</v>
      </c>
      <c r="DN48">
        <v>2.27339</v>
      </c>
      <c r="DO48">
        <v>2.0181399999999998</v>
      </c>
      <c r="DP48">
        <v>19.489100000000001</v>
      </c>
      <c r="DQ48">
        <v>17.587399999999999</v>
      </c>
      <c r="DR48">
        <v>1799.76</v>
      </c>
      <c r="DS48">
        <v>0.977993</v>
      </c>
      <c r="DT48">
        <v>2.2007200000000001E-2</v>
      </c>
      <c r="DU48">
        <v>0</v>
      </c>
      <c r="DV48">
        <v>850.48</v>
      </c>
      <c r="DW48">
        <v>5.0005300000000004</v>
      </c>
      <c r="DX48">
        <v>16532.900000000001</v>
      </c>
      <c r="DY48">
        <v>16033.1</v>
      </c>
      <c r="DZ48">
        <v>47.311999999999998</v>
      </c>
      <c r="EA48">
        <v>47.936999999999998</v>
      </c>
      <c r="EB48">
        <v>47.75</v>
      </c>
      <c r="EC48">
        <v>47.625</v>
      </c>
      <c r="ED48">
        <v>48.561999999999998</v>
      </c>
      <c r="EE48">
        <v>1755.26</v>
      </c>
      <c r="EF48">
        <v>39.5</v>
      </c>
      <c r="EG48">
        <v>0</v>
      </c>
      <c r="EH48">
        <v>188.79999995231631</v>
      </c>
      <c r="EI48">
        <v>0</v>
      </c>
      <c r="EJ48">
        <v>850.34653846153844</v>
      </c>
      <c r="EK48">
        <v>1.876512819614514</v>
      </c>
      <c r="EL48">
        <v>20.078632288897751</v>
      </c>
      <c r="EM48">
        <v>16533.334615384611</v>
      </c>
      <c r="EN48">
        <v>15</v>
      </c>
      <c r="EO48">
        <v>1657383359.0999999</v>
      </c>
      <c r="EP48" t="s">
        <v>568</v>
      </c>
      <c r="EQ48">
        <v>1657383357.0999999</v>
      </c>
      <c r="ER48">
        <v>1657383359.0999999</v>
      </c>
      <c r="ES48">
        <v>35</v>
      </c>
      <c r="ET48">
        <v>-1.4999999999999999E-2</v>
      </c>
      <c r="EU48">
        <v>-1E-3</v>
      </c>
      <c r="EV48">
        <v>-5.1999999999999998E-2</v>
      </c>
      <c r="EW48">
        <v>1E-3</v>
      </c>
      <c r="EX48">
        <v>1200</v>
      </c>
      <c r="EY48">
        <v>20</v>
      </c>
      <c r="EZ48">
        <v>0.06</v>
      </c>
      <c r="FA48">
        <v>0.03</v>
      </c>
      <c r="FB48">
        <v>-46.210582926829268</v>
      </c>
      <c r="FC48">
        <v>3.6731707317064502E-2</v>
      </c>
      <c r="FD48">
        <v>8.8326431429072427E-2</v>
      </c>
      <c r="FE48">
        <v>1</v>
      </c>
      <c r="FF48">
        <v>2.586690975609756</v>
      </c>
      <c r="FG48">
        <v>-0.23772146341463371</v>
      </c>
      <c r="FH48">
        <v>3.7336244458537851E-2</v>
      </c>
      <c r="FI48">
        <v>0</v>
      </c>
      <c r="FJ48">
        <v>1</v>
      </c>
      <c r="FK48">
        <v>2</v>
      </c>
      <c r="FL48" t="s">
        <v>491</v>
      </c>
      <c r="FM48">
        <v>3.1125600000000002</v>
      </c>
      <c r="FN48">
        <v>2.7386400000000002</v>
      </c>
      <c r="FO48">
        <v>0.18578600000000001</v>
      </c>
      <c r="FP48">
        <v>0.190219</v>
      </c>
      <c r="FQ48">
        <v>0.10462399999999999</v>
      </c>
      <c r="FR48">
        <v>9.6290600000000004E-2</v>
      </c>
      <c r="FS48">
        <v>19589.599999999999</v>
      </c>
      <c r="FT48">
        <v>20183</v>
      </c>
      <c r="FU48">
        <v>23910.3</v>
      </c>
      <c r="FV48">
        <v>25225.599999999999</v>
      </c>
      <c r="FW48">
        <v>30850.6</v>
      </c>
      <c r="FX48">
        <v>31965.7</v>
      </c>
      <c r="FY48">
        <v>38106</v>
      </c>
      <c r="FZ48">
        <v>39232.9</v>
      </c>
      <c r="GA48">
        <v>2.1688700000000001</v>
      </c>
      <c r="GB48">
        <v>1.8420300000000001</v>
      </c>
      <c r="GC48">
        <v>2.85096E-2</v>
      </c>
      <c r="GD48">
        <v>0</v>
      </c>
      <c r="GE48">
        <v>27.592199999999998</v>
      </c>
      <c r="GF48">
        <v>999.9</v>
      </c>
      <c r="GG48">
        <v>59.6</v>
      </c>
      <c r="GH48">
        <v>35.299999999999997</v>
      </c>
      <c r="GI48">
        <v>34.406700000000001</v>
      </c>
      <c r="GJ48">
        <v>61.140999999999998</v>
      </c>
      <c r="GK48">
        <v>26.113800000000001</v>
      </c>
      <c r="GL48">
        <v>1</v>
      </c>
      <c r="GM48">
        <v>0.32055400000000001</v>
      </c>
      <c r="GN48">
        <v>2.9761099999999998</v>
      </c>
      <c r="GO48">
        <v>20.2971</v>
      </c>
      <c r="GP48">
        <v>5.2512800000000004</v>
      </c>
      <c r="GQ48">
        <v>12.0099</v>
      </c>
      <c r="GR48">
        <v>4.9787499999999998</v>
      </c>
      <c r="GS48">
        <v>3.2923300000000002</v>
      </c>
      <c r="GT48">
        <v>9999</v>
      </c>
      <c r="GU48">
        <v>9999</v>
      </c>
      <c r="GV48">
        <v>9999</v>
      </c>
      <c r="GW48">
        <v>999.9</v>
      </c>
      <c r="GX48">
        <v>1.8757900000000001</v>
      </c>
      <c r="GY48">
        <v>1.8766799999999999</v>
      </c>
      <c r="GZ48">
        <v>1.8829800000000001</v>
      </c>
      <c r="HA48">
        <v>1.8861300000000001</v>
      </c>
      <c r="HB48">
        <v>1.87686</v>
      </c>
      <c r="HC48">
        <v>1.88354</v>
      </c>
      <c r="HD48">
        <v>1.8824799999999999</v>
      </c>
      <c r="HE48">
        <v>1.88585</v>
      </c>
      <c r="HF48">
        <v>5</v>
      </c>
      <c r="HG48">
        <v>0</v>
      </c>
      <c r="HH48">
        <v>0</v>
      </c>
      <c r="HI48">
        <v>0</v>
      </c>
      <c r="HJ48" t="s">
        <v>407</v>
      </c>
      <c r="HK48" t="s">
        <v>408</v>
      </c>
      <c r="HL48" t="s">
        <v>409</v>
      </c>
      <c r="HM48" t="s">
        <v>409</v>
      </c>
      <c r="HN48" t="s">
        <v>409</v>
      </c>
      <c r="HO48" t="s">
        <v>409</v>
      </c>
      <c r="HP48">
        <v>0</v>
      </c>
      <c r="HQ48">
        <v>100</v>
      </c>
      <c r="HR48">
        <v>100</v>
      </c>
      <c r="HS48">
        <v>-0.05</v>
      </c>
      <c r="HT48">
        <v>6.4999999999999997E-3</v>
      </c>
      <c r="HU48">
        <v>0.52224106343558252</v>
      </c>
      <c r="HV48">
        <v>-1.525366800250961E-3</v>
      </c>
      <c r="HW48">
        <v>1.461931187239696E-6</v>
      </c>
      <c r="HX48">
        <v>-4.9129200544651127E-10</v>
      </c>
      <c r="HY48">
        <v>-4.2680267557293497E-2</v>
      </c>
      <c r="HZ48">
        <v>1.0304401366260089E-2</v>
      </c>
      <c r="IA48">
        <v>-7.4986175083245816E-4</v>
      </c>
      <c r="IB48">
        <v>1.7208249193675381E-5</v>
      </c>
      <c r="IC48">
        <v>3</v>
      </c>
      <c r="ID48">
        <v>2175</v>
      </c>
      <c r="IE48">
        <v>1</v>
      </c>
      <c r="IF48">
        <v>24</v>
      </c>
      <c r="IG48">
        <v>1.8</v>
      </c>
      <c r="IH48">
        <v>1.8</v>
      </c>
      <c r="II48">
        <v>2.4389599999999998</v>
      </c>
      <c r="IJ48">
        <v>2.65015</v>
      </c>
      <c r="IK48">
        <v>1.6015600000000001</v>
      </c>
      <c r="IL48">
        <v>2.33887</v>
      </c>
      <c r="IM48">
        <v>1.5502899999999999</v>
      </c>
      <c r="IN48">
        <v>2.2778299999999998</v>
      </c>
      <c r="IO48">
        <v>38.159300000000002</v>
      </c>
      <c r="IP48">
        <v>24.280100000000001</v>
      </c>
      <c r="IQ48">
        <v>18</v>
      </c>
      <c r="IR48">
        <v>593.62400000000002</v>
      </c>
      <c r="IS48">
        <v>423.38600000000002</v>
      </c>
      <c r="IT48">
        <v>24.712399999999999</v>
      </c>
      <c r="IU48">
        <v>31.252099999999999</v>
      </c>
      <c r="IV48">
        <v>30.000299999999999</v>
      </c>
      <c r="IW48">
        <v>31.138999999999999</v>
      </c>
      <c r="IX48">
        <v>31.135200000000001</v>
      </c>
      <c r="IY48">
        <v>48.832599999999999</v>
      </c>
      <c r="IZ48">
        <v>49.048400000000001</v>
      </c>
      <c r="JA48">
        <v>0</v>
      </c>
      <c r="JB48">
        <v>24.6601</v>
      </c>
      <c r="JC48">
        <v>1200</v>
      </c>
      <c r="JD48">
        <v>20.273800000000001</v>
      </c>
      <c r="JE48">
        <v>99.398200000000003</v>
      </c>
      <c r="JF48">
        <v>99.309700000000007</v>
      </c>
    </row>
    <row r="49" spans="1:266" x14ac:dyDescent="0.25">
      <c r="A49">
        <v>33</v>
      </c>
      <c r="B49">
        <v>1657383626.0999999</v>
      </c>
      <c r="C49">
        <v>6561.5999999046326</v>
      </c>
      <c r="D49" t="s">
        <v>569</v>
      </c>
      <c r="E49" t="s">
        <v>570</v>
      </c>
      <c r="F49" t="s">
        <v>396</v>
      </c>
      <c r="G49" t="s">
        <v>397</v>
      </c>
      <c r="H49" t="s">
        <v>494</v>
      </c>
      <c r="I49" t="s">
        <v>31</v>
      </c>
      <c r="J49" t="s">
        <v>495</v>
      </c>
      <c r="K49">
        <v>1657383626.0999999</v>
      </c>
      <c r="L49">
        <f t="shared" ref="L49:L80" si="46">(M49)/1000</f>
        <v>1.6455658325614624E-3</v>
      </c>
      <c r="M49">
        <f t="shared" ref="M49:M80" si="47">1000*CW49*AK49*(CS49-CT49)/(100*CL49*(1000-AK49*CS49))</f>
        <v>1.6455658325614624</v>
      </c>
      <c r="N49">
        <f t="shared" ref="N49:N80" si="48">CW49*AK49*(CR49-CQ49*(1000-AK49*CT49)/(1000-AK49*CS49))/(100*CL49)</f>
        <v>35.784512062480566</v>
      </c>
      <c r="O49">
        <f t="shared" ref="O49:O80" si="49">CQ49 - IF(AK49&gt;1, N49*CL49*100/(AM49*DE49), 0)</f>
        <v>1454.03</v>
      </c>
      <c r="P49">
        <f t="shared" ref="P49:P80" si="50">((V49-L49/2)*O49-N49)/(V49+L49/2)</f>
        <v>871.63100896628771</v>
      </c>
      <c r="Q49">
        <f t="shared" ref="Q49:Q80" si="51">P49*(CX49+CY49)/1000</f>
        <v>86.797552013096549</v>
      </c>
      <c r="R49">
        <f t="shared" ref="R49:R80" si="52">(CQ49 - IF(AK49&gt;1, N49*CL49*100/(AM49*DE49), 0))*(CX49+CY49)/1000</f>
        <v>144.79320177385301</v>
      </c>
      <c r="S49">
        <f t="shared" ref="S49:S80" si="53">2/((1/U49-1/T49)+SIGN(U49)*SQRT((1/U49-1/T49)*(1/U49-1/T49) + 4*CM49/((CM49+1)*(CM49+1))*(2*1/U49*1/T49-1/T49*1/T49)))</f>
        <v>0.10533329445721583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2.9326645580544559</v>
      </c>
      <c r="U49">
        <f t="shared" ref="U49:U80" si="55">L49*(1000-(1000*0.61365*EXP(17.502*Y49/(240.97+Y49))/(CX49+CY49)+CS49)/2)/(1000*0.61365*EXP(17.502*Y49/(240.97+Y49))/(CX49+CY49)-CS49)</f>
        <v>0.10327576401081832</v>
      </c>
      <c r="V49">
        <f t="shared" ref="V49:V80" si="56">1/((CM49+1)/(S49/1.6)+1/(T49/1.37)) + CM49/((CM49+1)/(S49/1.6) + CM49/(T49/1.37))</f>
        <v>6.4728865932283303E-2</v>
      </c>
      <c r="W49">
        <f t="shared" ref="W49:W80" si="57">(CH49*CK49)</f>
        <v>344.36619930215915</v>
      </c>
      <c r="X49">
        <f t="shared" ref="X49:X80" si="58">(CZ49+(W49+2*0.95*0.0000000567*(((CZ49+$B$7)+273)^4-(CZ49+273)^4)-44100*L49)/(1.84*29.3*T49+8*0.95*0.0000000567*(CZ49+273)^3))</f>
        <v>29.466194650899119</v>
      </c>
      <c r="Y49">
        <f t="shared" ref="Y49:Y80" si="59">($C$7*DA49+$D$7*DB49+$E$7*X49)</f>
        <v>28.027699999999999</v>
      </c>
      <c r="Z49">
        <f t="shared" ref="Z49:Z80" si="60">0.61365*EXP(17.502*Y49/(240.97+Y49))</f>
        <v>3.8009719614620581</v>
      </c>
      <c r="AA49">
        <f t="shared" ref="AA49:AA80" si="61">(AB49/AC49*100)</f>
        <v>60.091003534875611</v>
      </c>
      <c r="AB49">
        <f t="shared" ref="AB49:AB80" si="62">CS49*(CX49+CY49)/1000</f>
        <v>2.2625910718101201</v>
      </c>
      <c r="AC49">
        <f t="shared" ref="AC49:AC80" si="63">0.61365*EXP(17.502*CZ49/(240.97+CZ49))</f>
        <v>3.7652742319354973</v>
      </c>
      <c r="AD49">
        <f t="shared" ref="AD49:AD80" si="64">(Z49-CS49*(CX49+CY49)/1000)</f>
        <v>1.538380889651938</v>
      </c>
      <c r="AE49">
        <f t="shared" ref="AE49:AE80" si="65">(-L49*44100)</f>
        <v>-72.569453215960493</v>
      </c>
      <c r="AF49">
        <f t="shared" ref="AF49:AF80" si="66">2*29.3*T49*0.92*(CZ49-Y49)</f>
        <v>-25.581520325589914</v>
      </c>
      <c r="AG49">
        <f t="shared" ref="AG49:AG80" si="67">2*0.95*0.0000000567*(((CZ49+$B$7)+273)^4-(Y49+273)^4)</f>
        <v>-1.9003972320303713</v>
      </c>
      <c r="AH49">
        <f t="shared" ref="AH49:AH80" si="68">W49+AG49+AE49+AF49</f>
        <v>244.3148285285784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52803.299251372679</v>
      </c>
      <c r="AN49" t="s">
        <v>400</v>
      </c>
      <c r="AO49">
        <v>12165.1</v>
      </c>
      <c r="AP49">
        <v>210.61769230769229</v>
      </c>
      <c r="AQ49">
        <v>938.28899999999999</v>
      </c>
      <c r="AR49">
        <f t="shared" ref="AR49:AR80" si="72">1-AP49/AQ49</f>
        <v>0.77553004212167864</v>
      </c>
      <c r="AS49">
        <v>-0.38717931741538342</v>
      </c>
      <c r="AT49" t="s">
        <v>571</v>
      </c>
      <c r="AU49">
        <v>10157</v>
      </c>
      <c r="AV49">
        <v>834.44064000000014</v>
      </c>
      <c r="AW49">
        <v>1250.6500000000001</v>
      </c>
      <c r="AX49">
        <f t="shared" ref="AX49:AX80" si="73">1-AV49/AW49</f>
        <v>0.33279443489385507</v>
      </c>
      <c r="AY49">
        <v>0.5</v>
      </c>
      <c r="AZ49">
        <f t="shared" ref="AZ49:AZ80" si="74">CI49</f>
        <v>1513.1681996510797</v>
      </c>
      <c r="BA49">
        <f t="shared" ref="BA49:BA80" si="75">N49</f>
        <v>35.784512062480566</v>
      </c>
      <c r="BB49">
        <f t="shared" ref="BB49:BB80" si="76">AX49*AY49*AZ49</f>
        <v>251.78697795111657</v>
      </c>
      <c r="BC49">
        <f t="shared" ref="BC49:BC80" si="77">(BA49-AS49)/AZ49</f>
        <v>2.390460716015361E-2</v>
      </c>
      <c r="BD49">
        <f t="shared" ref="BD49:BD80" si="78">(AQ49-AW49)/AW49</f>
        <v>-0.24975892535881347</v>
      </c>
      <c r="BE49">
        <f t="shared" ref="BE49:BE80" si="79">AP49/(AR49+AP49/AW49)</f>
        <v>223.12694182114316</v>
      </c>
      <c r="BF49" t="s">
        <v>572</v>
      </c>
      <c r="BG49">
        <v>588.04999999999995</v>
      </c>
      <c r="BH49">
        <f t="shared" ref="BH49:BH80" si="80">IF(BG49&lt;&gt;0, BG49, BE49)</f>
        <v>588.04999999999995</v>
      </c>
      <c r="BI49">
        <f t="shared" ref="BI49:BI80" si="81">1-BH49/AW49</f>
        <v>0.52980450165913728</v>
      </c>
      <c r="BJ49">
        <f t="shared" ref="BJ49:BJ80" si="82">(AW49-AV49)/(AW49-BH49)</f>
        <v>0.62814572894657394</v>
      </c>
      <c r="BK49">
        <f t="shared" ref="BK49:BK80" si="83">(AQ49-AW49)/(AQ49-BH49)</f>
        <v>-0.89185099317894379</v>
      </c>
      <c r="BL49">
        <f t="shared" ref="BL49:BL80" si="84">(AW49-AV49)/(AW49-AP49)</f>
        <v>0.40018887578936152</v>
      </c>
      <c r="BM49">
        <f t="shared" ref="BM49:BM80" si="85">(AQ49-AW49)/(AQ49-AP49)</f>
        <v>-0.42926111926908689</v>
      </c>
      <c r="BN49">
        <f t="shared" ref="BN49:BN80" si="86">(BJ49*BH49/AV49)</f>
        <v>0.44266911053976554</v>
      </c>
      <c r="BO49">
        <f t="shared" ref="BO49:BO80" si="87">(1-BN49)</f>
        <v>0.55733088946023446</v>
      </c>
      <c r="BP49">
        <v>256</v>
      </c>
      <c r="BQ49">
        <v>300</v>
      </c>
      <c r="BR49">
        <v>300</v>
      </c>
      <c r="BS49">
        <v>300</v>
      </c>
      <c r="BT49">
        <v>10157</v>
      </c>
      <c r="BU49">
        <v>1171.33</v>
      </c>
      <c r="BV49">
        <v>-6.9339099999999997E-3</v>
      </c>
      <c r="BW49">
        <v>3.38</v>
      </c>
      <c r="BX49" t="s">
        <v>403</v>
      </c>
      <c r="BY49" t="s">
        <v>403</v>
      </c>
      <c r="BZ49" t="s">
        <v>403</v>
      </c>
      <c r="CA49" t="s">
        <v>403</v>
      </c>
      <c r="CB49" t="s">
        <v>403</v>
      </c>
      <c r="CC49" t="s">
        <v>403</v>
      </c>
      <c r="CD49" t="s">
        <v>403</v>
      </c>
      <c r="CE49" t="s">
        <v>403</v>
      </c>
      <c r="CF49" t="s">
        <v>403</v>
      </c>
      <c r="CG49" t="s">
        <v>403</v>
      </c>
      <c r="CH49">
        <f t="shared" ref="CH49:CH80" si="88">$B$11*DF49+$C$11*DG49+$F$11*DR49*(1-DU49)</f>
        <v>1799.98</v>
      </c>
      <c r="CI49">
        <f t="shared" ref="CI49:CI80" si="89">CH49*CJ49</f>
        <v>1513.1681996510797</v>
      </c>
      <c r="CJ49">
        <f t="shared" ref="CJ49:CJ80" si="90">($B$11*$D$9+$C$11*$D$9+$F$11*((EE49+DW49)/MAX(EE49+DW49+EF49, 0.1)*$I$9+EF49/MAX(EE49+DW49+EF49, 0.1)*$J$9))/($B$11+$C$11+$F$11)</f>
        <v>0.84065834045438259</v>
      </c>
      <c r="CK49">
        <f t="shared" ref="CK49:CK80" si="91">($B$11*$K$9+$C$11*$K$9+$F$11*((EE49+DW49)/MAX(EE49+DW49+EF49, 0.1)*$P$9+EF49/MAX(EE49+DW49+EF49, 0.1)*$Q$9))/($B$11+$C$11+$F$11)</f>
        <v>0.19131668090876519</v>
      </c>
      <c r="CL49">
        <v>6</v>
      </c>
      <c r="CM49">
        <v>0.5</v>
      </c>
      <c r="CN49" t="s">
        <v>404</v>
      </c>
      <c r="CO49">
        <v>2</v>
      </c>
      <c r="CP49">
        <v>1657383626.0999999</v>
      </c>
      <c r="CQ49">
        <v>1454.03</v>
      </c>
      <c r="CR49">
        <v>1499.84</v>
      </c>
      <c r="CS49">
        <v>22.7212</v>
      </c>
      <c r="CT49">
        <v>20.791499999999999</v>
      </c>
      <c r="CU49">
        <v>1454.08</v>
      </c>
      <c r="CV49">
        <v>22.712299999999999</v>
      </c>
      <c r="CW49">
        <v>500.029</v>
      </c>
      <c r="CX49">
        <v>99.481300000000005</v>
      </c>
      <c r="CY49">
        <v>9.9315100000000003E-2</v>
      </c>
      <c r="CZ49">
        <v>27.8659</v>
      </c>
      <c r="DA49">
        <v>28.027699999999999</v>
      </c>
      <c r="DB49">
        <v>999.9</v>
      </c>
      <c r="DC49">
        <v>0</v>
      </c>
      <c r="DD49">
        <v>0</v>
      </c>
      <c r="DE49">
        <v>10070</v>
      </c>
      <c r="DF49">
        <v>0</v>
      </c>
      <c r="DG49">
        <v>1780.18</v>
      </c>
      <c r="DH49">
        <v>-45.809600000000003</v>
      </c>
      <c r="DI49">
        <v>1487.83</v>
      </c>
      <c r="DJ49">
        <v>1531.68</v>
      </c>
      <c r="DK49">
        <v>1.9297</v>
      </c>
      <c r="DL49">
        <v>1499.84</v>
      </c>
      <c r="DM49">
        <v>20.791499999999999</v>
      </c>
      <c r="DN49">
        <v>2.2603399999999998</v>
      </c>
      <c r="DO49">
        <v>2.0683699999999998</v>
      </c>
      <c r="DP49">
        <v>19.3965</v>
      </c>
      <c r="DQ49">
        <v>17.977599999999999</v>
      </c>
      <c r="DR49">
        <v>1799.98</v>
      </c>
      <c r="DS49">
        <v>0.97799599999999998</v>
      </c>
      <c r="DT49">
        <v>2.2003600000000002E-2</v>
      </c>
      <c r="DU49">
        <v>0</v>
      </c>
      <c r="DV49">
        <v>834.25400000000002</v>
      </c>
      <c r="DW49">
        <v>5.0005300000000004</v>
      </c>
      <c r="DX49">
        <v>16242.5</v>
      </c>
      <c r="DY49">
        <v>16035.1</v>
      </c>
      <c r="DZ49">
        <v>47.25</v>
      </c>
      <c r="EA49">
        <v>48</v>
      </c>
      <c r="EB49">
        <v>47.75</v>
      </c>
      <c r="EC49">
        <v>47.625</v>
      </c>
      <c r="ED49">
        <v>48.436999999999998</v>
      </c>
      <c r="EE49">
        <v>1755.48</v>
      </c>
      <c r="EF49">
        <v>39.5</v>
      </c>
      <c r="EG49">
        <v>0</v>
      </c>
      <c r="EH49">
        <v>160.5999999046326</v>
      </c>
      <c r="EI49">
        <v>0</v>
      </c>
      <c r="EJ49">
        <v>834.44064000000014</v>
      </c>
      <c r="EK49">
        <v>-3.5255384356782149</v>
      </c>
      <c r="EL49">
        <v>-2.692307651765951</v>
      </c>
      <c r="EM49">
        <v>16234.208000000001</v>
      </c>
      <c r="EN49">
        <v>15</v>
      </c>
      <c r="EO49">
        <v>1657383533.0999999</v>
      </c>
      <c r="EP49" t="s">
        <v>573</v>
      </c>
      <c r="EQ49">
        <v>1657383531.5999999</v>
      </c>
      <c r="ER49">
        <v>1657383533.0999999</v>
      </c>
      <c r="ES49">
        <v>36</v>
      </c>
      <c r="ET49">
        <v>6.5000000000000002E-2</v>
      </c>
      <c r="EU49">
        <v>3.0000000000000001E-3</v>
      </c>
      <c r="EV49">
        <v>-6.9000000000000006E-2</v>
      </c>
      <c r="EW49">
        <v>4.0000000000000001E-3</v>
      </c>
      <c r="EX49">
        <v>1500</v>
      </c>
      <c r="EY49">
        <v>20</v>
      </c>
      <c r="EZ49">
        <v>0.05</v>
      </c>
      <c r="FA49">
        <v>7.0000000000000007E-2</v>
      </c>
      <c r="FB49">
        <v>-46.146247500000001</v>
      </c>
      <c r="FC49">
        <v>0.48848217636033758</v>
      </c>
      <c r="FD49">
        <v>0.13129759515600481</v>
      </c>
      <c r="FE49">
        <v>1</v>
      </c>
      <c r="FF49">
        <v>1.9326587500000001</v>
      </c>
      <c r="FG49">
        <v>-2.531921200750846E-2</v>
      </c>
      <c r="FH49">
        <v>1.7111465189676191E-2</v>
      </c>
      <c r="FI49">
        <v>1</v>
      </c>
      <c r="FJ49">
        <v>2</v>
      </c>
      <c r="FK49">
        <v>2</v>
      </c>
      <c r="FL49" t="s">
        <v>406</v>
      </c>
      <c r="FM49">
        <v>3.1125099999999999</v>
      </c>
      <c r="FN49">
        <v>2.7382599999999999</v>
      </c>
      <c r="FO49">
        <v>0.21388299999999999</v>
      </c>
      <c r="FP49">
        <v>0.217724</v>
      </c>
      <c r="FQ49">
        <v>0.10419</v>
      </c>
      <c r="FR49">
        <v>9.8000400000000001E-2</v>
      </c>
      <c r="FS49">
        <v>18912.3</v>
      </c>
      <c r="FT49">
        <v>19495.900000000001</v>
      </c>
      <c r="FU49">
        <v>23910.2</v>
      </c>
      <c r="FV49">
        <v>25225.4</v>
      </c>
      <c r="FW49">
        <v>30866</v>
      </c>
      <c r="FX49">
        <v>31904.799999999999</v>
      </c>
      <c r="FY49">
        <v>38106.699999999997</v>
      </c>
      <c r="FZ49">
        <v>39232.5</v>
      </c>
      <c r="GA49">
        <v>2.16865</v>
      </c>
      <c r="GB49">
        <v>1.8439300000000001</v>
      </c>
      <c r="GC49">
        <v>3.5814899999999997E-2</v>
      </c>
      <c r="GD49">
        <v>0</v>
      </c>
      <c r="GE49">
        <v>27.442699999999999</v>
      </c>
      <c r="GF49">
        <v>999.9</v>
      </c>
      <c r="GG49">
        <v>59.4</v>
      </c>
      <c r="GH49">
        <v>35.299999999999997</v>
      </c>
      <c r="GI49">
        <v>34.291200000000003</v>
      </c>
      <c r="GJ49">
        <v>60.941000000000003</v>
      </c>
      <c r="GK49">
        <v>26.286100000000001</v>
      </c>
      <c r="GL49">
        <v>1</v>
      </c>
      <c r="GM49">
        <v>0.32008599999999998</v>
      </c>
      <c r="GN49">
        <v>2.7229899999999998</v>
      </c>
      <c r="GO49">
        <v>20.302</v>
      </c>
      <c r="GP49">
        <v>5.2538299999999998</v>
      </c>
      <c r="GQ49">
        <v>12.0099</v>
      </c>
      <c r="GR49">
        <v>4.9797500000000001</v>
      </c>
      <c r="GS49">
        <v>3.2930000000000001</v>
      </c>
      <c r="GT49">
        <v>9999</v>
      </c>
      <c r="GU49">
        <v>9999</v>
      </c>
      <c r="GV49">
        <v>9999</v>
      </c>
      <c r="GW49">
        <v>999.9</v>
      </c>
      <c r="GX49">
        <v>1.87578</v>
      </c>
      <c r="GY49">
        <v>1.87669</v>
      </c>
      <c r="GZ49">
        <v>1.8829800000000001</v>
      </c>
      <c r="HA49">
        <v>1.88611</v>
      </c>
      <c r="HB49">
        <v>1.87686</v>
      </c>
      <c r="HC49">
        <v>1.88354</v>
      </c>
      <c r="HD49">
        <v>1.88246</v>
      </c>
      <c r="HE49">
        <v>1.8858299999999999</v>
      </c>
      <c r="HF49">
        <v>5</v>
      </c>
      <c r="HG49">
        <v>0</v>
      </c>
      <c r="HH49">
        <v>0</v>
      </c>
      <c r="HI49">
        <v>0</v>
      </c>
      <c r="HJ49" t="s">
        <v>407</v>
      </c>
      <c r="HK49" t="s">
        <v>408</v>
      </c>
      <c r="HL49" t="s">
        <v>409</v>
      </c>
      <c r="HM49" t="s">
        <v>409</v>
      </c>
      <c r="HN49" t="s">
        <v>409</v>
      </c>
      <c r="HO49" t="s">
        <v>409</v>
      </c>
      <c r="HP49">
        <v>0</v>
      </c>
      <c r="HQ49">
        <v>100</v>
      </c>
      <c r="HR49">
        <v>100</v>
      </c>
      <c r="HS49">
        <v>-0.05</v>
      </c>
      <c r="HT49">
        <v>8.8999999999999999E-3</v>
      </c>
      <c r="HU49">
        <v>0.58739168600112124</v>
      </c>
      <c r="HV49">
        <v>-1.525366800250961E-3</v>
      </c>
      <c r="HW49">
        <v>1.461931187239696E-6</v>
      </c>
      <c r="HX49">
        <v>-4.9129200544651127E-10</v>
      </c>
      <c r="HY49">
        <v>-3.9897743594483483E-2</v>
      </c>
      <c r="HZ49">
        <v>1.0304401366260089E-2</v>
      </c>
      <c r="IA49">
        <v>-7.4986175083245816E-4</v>
      </c>
      <c r="IB49">
        <v>1.7208249193675381E-5</v>
      </c>
      <c r="IC49">
        <v>3</v>
      </c>
      <c r="ID49">
        <v>2175</v>
      </c>
      <c r="IE49">
        <v>1</v>
      </c>
      <c r="IF49">
        <v>24</v>
      </c>
      <c r="IG49">
        <v>1.6</v>
      </c>
      <c r="IH49">
        <v>1.6</v>
      </c>
      <c r="II49">
        <v>2.9296899999999999</v>
      </c>
      <c r="IJ49">
        <v>2.65137</v>
      </c>
      <c r="IK49">
        <v>1.6015600000000001</v>
      </c>
      <c r="IL49">
        <v>2.33887</v>
      </c>
      <c r="IM49">
        <v>1.5502899999999999</v>
      </c>
      <c r="IN49">
        <v>2.34741</v>
      </c>
      <c r="IO49">
        <v>38.086300000000001</v>
      </c>
      <c r="IP49">
        <v>24.288900000000002</v>
      </c>
      <c r="IQ49">
        <v>18</v>
      </c>
      <c r="IR49">
        <v>593.46699999999998</v>
      </c>
      <c r="IS49">
        <v>424.62700000000001</v>
      </c>
      <c r="IT49">
        <v>24.7334</v>
      </c>
      <c r="IU49">
        <v>31.259599999999999</v>
      </c>
      <c r="IV49">
        <v>30.000299999999999</v>
      </c>
      <c r="IW49">
        <v>31.138999999999999</v>
      </c>
      <c r="IX49">
        <v>31.135200000000001</v>
      </c>
      <c r="IY49">
        <v>58.639400000000002</v>
      </c>
      <c r="IZ49">
        <v>47.292200000000001</v>
      </c>
      <c r="JA49">
        <v>0</v>
      </c>
      <c r="JB49">
        <v>24.7133</v>
      </c>
      <c r="JC49">
        <v>1500</v>
      </c>
      <c r="JD49">
        <v>20.812899999999999</v>
      </c>
      <c r="JE49">
        <v>99.399100000000004</v>
      </c>
      <c r="JF49">
        <v>99.308800000000005</v>
      </c>
    </row>
    <row r="50" spans="1:266" x14ac:dyDescent="0.25">
      <c r="A50">
        <v>34</v>
      </c>
      <c r="B50">
        <v>1657383816</v>
      </c>
      <c r="C50">
        <v>6751.5</v>
      </c>
      <c r="D50" t="s">
        <v>574</v>
      </c>
      <c r="E50" t="s">
        <v>575</v>
      </c>
      <c r="F50" t="s">
        <v>396</v>
      </c>
      <c r="G50" t="s">
        <v>397</v>
      </c>
      <c r="H50" t="s">
        <v>494</v>
      </c>
      <c r="I50" t="s">
        <v>31</v>
      </c>
      <c r="J50" t="s">
        <v>495</v>
      </c>
      <c r="K50">
        <v>1657383816</v>
      </c>
      <c r="L50">
        <f t="shared" si="46"/>
        <v>1.1136087199994818E-3</v>
      </c>
      <c r="M50">
        <f t="shared" si="47"/>
        <v>1.1136087199994817</v>
      </c>
      <c r="N50">
        <f t="shared" si="48"/>
        <v>34.841853148122453</v>
      </c>
      <c r="O50">
        <f t="shared" si="49"/>
        <v>1755.72</v>
      </c>
      <c r="P50">
        <f t="shared" si="50"/>
        <v>913.8708000483723</v>
      </c>
      <c r="Q50">
        <f t="shared" si="51"/>
        <v>91.009752712688979</v>
      </c>
      <c r="R50">
        <f t="shared" si="52"/>
        <v>174.847082349348</v>
      </c>
      <c r="S50">
        <f t="shared" si="53"/>
        <v>6.9828982742247178E-2</v>
      </c>
      <c r="T50">
        <f t="shared" si="54"/>
        <v>2.9218549972745063</v>
      </c>
      <c r="U50">
        <f t="shared" si="55"/>
        <v>6.891495092196781E-2</v>
      </c>
      <c r="V50">
        <f t="shared" si="56"/>
        <v>4.3152969613907077E-2</v>
      </c>
      <c r="W50">
        <f t="shared" si="57"/>
        <v>344.40359930241334</v>
      </c>
      <c r="X50">
        <f t="shared" si="58"/>
        <v>29.474989240741181</v>
      </c>
      <c r="Y50">
        <f t="shared" si="59"/>
        <v>28.019300000000001</v>
      </c>
      <c r="Z50">
        <f t="shared" si="60"/>
        <v>3.7991114398226737</v>
      </c>
      <c r="AA50">
        <f t="shared" si="61"/>
        <v>59.928044355706</v>
      </c>
      <c r="AB50">
        <f t="shared" si="62"/>
        <v>2.2386485420543698</v>
      </c>
      <c r="AC50">
        <f t="shared" si="63"/>
        <v>3.7355608148444759</v>
      </c>
      <c r="AD50">
        <f t="shared" si="64"/>
        <v>1.5604628977683039</v>
      </c>
      <c r="AE50">
        <f t="shared" si="65"/>
        <v>-49.110144551977143</v>
      </c>
      <c r="AF50">
        <f t="shared" si="66"/>
        <v>-45.539912775836768</v>
      </c>
      <c r="AG50">
        <f t="shared" si="67"/>
        <v>-3.3931422772815969</v>
      </c>
      <c r="AH50">
        <f t="shared" si="68"/>
        <v>246.36039969731783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52516.136583362044</v>
      </c>
      <c r="AN50" t="s">
        <v>400</v>
      </c>
      <c r="AO50">
        <v>12165.1</v>
      </c>
      <c r="AP50">
        <v>210.61769230769229</v>
      </c>
      <c r="AQ50">
        <v>938.28899999999999</v>
      </c>
      <c r="AR50">
        <f t="shared" si="72"/>
        <v>0.77553004212167864</v>
      </c>
      <c r="AS50">
        <v>-0.38717931741538342</v>
      </c>
      <c r="AT50" t="s">
        <v>576</v>
      </c>
      <c r="AU50">
        <v>10156.299999999999</v>
      </c>
      <c r="AV50">
        <v>824.39995999999996</v>
      </c>
      <c r="AW50">
        <v>1235.68</v>
      </c>
      <c r="AX50">
        <f t="shared" si="73"/>
        <v>0.33283701281885281</v>
      </c>
      <c r="AY50">
        <v>0.5</v>
      </c>
      <c r="AZ50">
        <f t="shared" si="74"/>
        <v>1513.3358996512065</v>
      </c>
      <c r="BA50">
        <f t="shared" si="75"/>
        <v>34.841853148122453</v>
      </c>
      <c r="BB50">
        <f t="shared" si="76"/>
        <v>251.8471001157194</v>
      </c>
      <c r="BC50">
        <f t="shared" si="77"/>
        <v>2.327905686613092E-2</v>
      </c>
      <c r="BD50">
        <f t="shared" si="78"/>
        <v>-0.24066991454098152</v>
      </c>
      <c r="BE50">
        <f t="shared" si="79"/>
        <v>222.6457188422973</v>
      </c>
      <c r="BF50" t="s">
        <v>577</v>
      </c>
      <c r="BG50">
        <v>579.59</v>
      </c>
      <c r="BH50">
        <f t="shared" si="80"/>
        <v>579.59</v>
      </c>
      <c r="BI50">
        <f t="shared" si="81"/>
        <v>0.53095461608183347</v>
      </c>
      <c r="BJ50">
        <f t="shared" si="82"/>
        <v>0.62686527762959365</v>
      </c>
      <c r="BK50">
        <f t="shared" si="83"/>
        <v>-0.82908232250438418</v>
      </c>
      <c r="BL50">
        <f t="shared" si="84"/>
        <v>0.40122442988456242</v>
      </c>
      <c r="BM50">
        <f t="shared" si="85"/>
        <v>-0.40868864397460952</v>
      </c>
      <c r="BN50">
        <f t="shared" si="86"/>
        <v>0.44071429389848132</v>
      </c>
      <c r="BO50">
        <f t="shared" si="87"/>
        <v>0.55928570610151862</v>
      </c>
      <c r="BP50">
        <v>258</v>
      </c>
      <c r="BQ50">
        <v>300</v>
      </c>
      <c r="BR50">
        <v>300</v>
      </c>
      <c r="BS50">
        <v>300</v>
      </c>
      <c r="BT50">
        <v>10156.299999999999</v>
      </c>
      <c r="BU50">
        <v>1155.06</v>
      </c>
      <c r="BV50">
        <v>-6.9331100000000001E-3</v>
      </c>
      <c r="BW50">
        <v>4.21</v>
      </c>
      <c r="BX50" t="s">
        <v>403</v>
      </c>
      <c r="BY50" t="s">
        <v>403</v>
      </c>
      <c r="BZ50" t="s">
        <v>403</v>
      </c>
      <c r="CA50" t="s">
        <v>403</v>
      </c>
      <c r="CB50" t="s">
        <v>403</v>
      </c>
      <c r="CC50" t="s">
        <v>403</v>
      </c>
      <c r="CD50" t="s">
        <v>403</v>
      </c>
      <c r="CE50" t="s">
        <v>403</v>
      </c>
      <c r="CF50" t="s">
        <v>403</v>
      </c>
      <c r="CG50" t="s">
        <v>403</v>
      </c>
      <c r="CH50">
        <f t="shared" si="88"/>
        <v>1800.18</v>
      </c>
      <c r="CI50">
        <f t="shared" si="89"/>
        <v>1513.3358996512065</v>
      </c>
      <c r="CJ50">
        <f t="shared" si="90"/>
        <v>0.8406581006628262</v>
      </c>
      <c r="CK50">
        <f t="shared" si="91"/>
        <v>0.19131620132565261</v>
      </c>
      <c r="CL50">
        <v>6</v>
      </c>
      <c r="CM50">
        <v>0.5</v>
      </c>
      <c r="CN50" t="s">
        <v>404</v>
      </c>
      <c r="CO50">
        <v>2</v>
      </c>
      <c r="CP50">
        <v>1657383816</v>
      </c>
      <c r="CQ50">
        <v>1755.72</v>
      </c>
      <c r="CR50">
        <v>1799.87</v>
      </c>
      <c r="CS50">
        <v>22.479299999999999</v>
      </c>
      <c r="CT50">
        <v>21.173200000000001</v>
      </c>
      <c r="CU50">
        <v>1756.23</v>
      </c>
      <c r="CV50">
        <v>22.473099999999999</v>
      </c>
      <c r="CW50">
        <v>500.07299999999998</v>
      </c>
      <c r="CX50">
        <v>99.487399999999994</v>
      </c>
      <c r="CY50">
        <v>9.9710900000000005E-2</v>
      </c>
      <c r="CZ50">
        <v>27.7302</v>
      </c>
      <c r="DA50">
        <v>28.019300000000001</v>
      </c>
      <c r="DB50">
        <v>999.9</v>
      </c>
      <c r="DC50">
        <v>0</v>
      </c>
      <c r="DD50">
        <v>0</v>
      </c>
      <c r="DE50">
        <v>10007.5</v>
      </c>
      <c r="DF50">
        <v>0</v>
      </c>
      <c r="DG50">
        <v>1490.74</v>
      </c>
      <c r="DH50">
        <v>-44.1554</v>
      </c>
      <c r="DI50">
        <v>1796.09</v>
      </c>
      <c r="DJ50">
        <v>1838.8</v>
      </c>
      <c r="DK50">
        <v>1.3061400000000001</v>
      </c>
      <c r="DL50">
        <v>1799.87</v>
      </c>
      <c r="DM50">
        <v>21.173200000000001</v>
      </c>
      <c r="DN50">
        <v>2.2364099999999998</v>
      </c>
      <c r="DO50">
        <v>2.1064600000000002</v>
      </c>
      <c r="DP50">
        <v>19.2255</v>
      </c>
      <c r="DQ50">
        <v>18.2681</v>
      </c>
      <c r="DR50">
        <v>1800.18</v>
      </c>
      <c r="DS50">
        <v>0.97799999999999998</v>
      </c>
      <c r="DT50">
        <v>2.1999999999999999E-2</v>
      </c>
      <c r="DU50">
        <v>0</v>
      </c>
      <c r="DV50">
        <v>824.86500000000001</v>
      </c>
      <c r="DW50">
        <v>5.0005300000000004</v>
      </c>
      <c r="DX50">
        <v>16001.4</v>
      </c>
      <c r="DY50">
        <v>16036.8</v>
      </c>
      <c r="DZ50">
        <v>47.25</v>
      </c>
      <c r="EA50">
        <v>47.811999999999998</v>
      </c>
      <c r="EB50">
        <v>47.625</v>
      </c>
      <c r="EC50">
        <v>47.686999999999998</v>
      </c>
      <c r="ED50">
        <v>48.5</v>
      </c>
      <c r="EE50">
        <v>1755.69</v>
      </c>
      <c r="EF50">
        <v>39.49</v>
      </c>
      <c r="EG50">
        <v>0</v>
      </c>
      <c r="EH50">
        <v>189.79999995231631</v>
      </c>
      <c r="EI50">
        <v>0</v>
      </c>
      <c r="EJ50">
        <v>824.39995999999996</v>
      </c>
      <c r="EK50">
        <v>3.416769223489859</v>
      </c>
      <c r="EL50">
        <v>80.761538710340929</v>
      </c>
      <c r="EM50">
        <v>15990.856</v>
      </c>
      <c r="EN50">
        <v>15</v>
      </c>
      <c r="EO50">
        <v>1657383694.5999999</v>
      </c>
      <c r="EP50" t="s">
        <v>578</v>
      </c>
      <c r="EQ50">
        <v>1657383694.5999999</v>
      </c>
      <c r="ER50">
        <v>1657383687.5999999</v>
      </c>
      <c r="ES50">
        <v>37</v>
      </c>
      <c r="ET50">
        <v>-0.26700000000000002</v>
      </c>
      <c r="EU50">
        <v>-2E-3</v>
      </c>
      <c r="EV50">
        <v>-0.55300000000000005</v>
      </c>
      <c r="EW50">
        <v>3.0000000000000001E-3</v>
      </c>
      <c r="EX50">
        <v>1800</v>
      </c>
      <c r="EY50">
        <v>21</v>
      </c>
      <c r="EZ50">
        <v>0.06</v>
      </c>
      <c r="FA50">
        <v>0.04</v>
      </c>
      <c r="FB50">
        <v>-44.466473170731717</v>
      </c>
      <c r="FC50">
        <v>0.75529128919862454</v>
      </c>
      <c r="FD50">
        <v>0.13904182915871149</v>
      </c>
      <c r="FE50">
        <v>0</v>
      </c>
      <c r="FF50">
        <v>1.3046487804878051</v>
      </c>
      <c r="FG50">
        <v>4.1047735191640247E-2</v>
      </c>
      <c r="FH50">
        <v>8.8025265760772482E-3</v>
      </c>
      <c r="FI50">
        <v>1</v>
      </c>
      <c r="FJ50">
        <v>1</v>
      </c>
      <c r="FK50">
        <v>2</v>
      </c>
      <c r="FL50" t="s">
        <v>491</v>
      </c>
      <c r="FM50">
        <v>3.11273</v>
      </c>
      <c r="FN50">
        <v>2.7381099999999998</v>
      </c>
      <c r="FO50">
        <v>0.238901</v>
      </c>
      <c r="FP50">
        <v>0.242146</v>
      </c>
      <c r="FQ50">
        <v>0.10341</v>
      </c>
      <c r="FR50">
        <v>9.9280999999999994E-2</v>
      </c>
      <c r="FS50">
        <v>18305.8</v>
      </c>
      <c r="FT50">
        <v>18883.400000000001</v>
      </c>
      <c r="FU50">
        <v>23906.3</v>
      </c>
      <c r="FV50">
        <v>25222.400000000001</v>
      </c>
      <c r="FW50">
        <v>30888.6</v>
      </c>
      <c r="FX50">
        <v>31856.799999999999</v>
      </c>
      <c r="FY50">
        <v>38101.4</v>
      </c>
      <c r="FZ50">
        <v>39229.199999999997</v>
      </c>
      <c r="GA50">
        <v>2.16797</v>
      </c>
      <c r="GB50">
        <v>1.8452</v>
      </c>
      <c r="GC50">
        <v>3.7550899999999998E-2</v>
      </c>
      <c r="GD50">
        <v>0</v>
      </c>
      <c r="GE50">
        <v>27.405899999999999</v>
      </c>
      <c r="GF50">
        <v>999.9</v>
      </c>
      <c r="GG50">
        <v>59</v>
      </c>
      <c r="GH50">
        <v>35.299999999999997</v>
      </c>
      <c r="GI50">
        <v>34.058399999999999</v>
      </c>
      <c r="GJ50">
        <v>61.290999999999997</v>
      </c>
      <c r="GK50">
        <v>26.161899999999999</v>
      </c>
      <c r="GL50">
        <v>1</v>
      </c>
      <c r="GM50">
        <v>0.32610299999999998</v>
      </c>
      <c r="GN50">
        <v>2.8945699999999999</v>
      </c>
      <c r="GO50">
        <v>20.348800000000001</v>
      </c>
      <c r="GP50">
        <v>5.2529300000000001</v>
      </c>
      <c r="GQ50">
        <v>12.0099</v>
      </c>
      <c r="GR50">
        <v>4.9801000000000002</v>
      </c>
      <c r="GS50">
        <v>3.2930000000000001</v>
      </c>
      <c r="GT50">
        <v>9999</v>
      </c>
      <c r="GU50">
        <v>9999</v>
      </c>
      <c r="GV50">
        <v>9999</v>
      </c>
      <c r="GW50">
        <v>999.9</v>
      </c>
      <c r="GX50">
        <v>1.8757600000000001</v>
      </c>
      <c r="GY50">
        <v>1.8766700000000001</v>
      </c>
      <c r="GZ50">
        <v>1.88293</v>
      </c>
      <c r="HA50">
        <v>1.8860399999999999</v>
      </c>
      <c r="HB50">
        <v>1.87683</v>
      </c>
      <c r="HC50">
        <v>1.88354</v>
      </c>
      <c r="HD50">
        <v>1.8824099999999999</v>
      </c>
      <c r="HE50">
        <v>1.8858299999999999</v>
      </c>
      <c r="HF50">
        <v>5</v>
      </c>
      <c r="HG50">
        <v>0</v>
      </c>
      <c r="HH50">
        <v>0</v>
      </c>
      <c r="HI50">
        <v>0</v>
      </c>
      <c r="HJ50" t="s">
        <v>407</v>
      </c>
      <c r="HK50" t="s">
        <v>408</v>
      </c>
      <c r="HL50" t="s">
        <v>409</v>
      </c>
      <c r="HM50" t="s">
        <v>409</v>
      </c>
      <c r="HN50" t="s">
        <v>409</v>
      </c>
      <c r="HO50" t="s">
        <v>409</v>
      </c>
      <c r="HP50">
        <v>0</v>
      </c>
      <c r="HQ50">
        <v>100</v>
      </c>
      <c r="HR50">
        <v>100</v>
      </c>
      <c r="HS50">
        <v>-0.51</v>
      </c>
      <c r="HT50">
        <v>6.1999999999999998E-3</v>
      </c>
      <c r="HU50">
        <v>0.32170254982731572</v>
      </c>
      <c r="HV50">
        <v>-1.525366800250961E-3</v>
      </c>
      <c r="HW50">
        <v>1.461931187239696E-6</v>
      </c>
      <c r="HX50">
        <v>-4.9129200544651127E-10</v>
      </c>
      <c r="HY50">
        <v>-4.1991363076175278E-2</v>
      </c>
      <c r="HZ50">
        <v>1.0304401366260089E-2</v>
      </c>
      <c r="IA50">
        <v>-7.4986175083245816E-4</v>
      </c>
      <c r="IB50">
        <v>1.7208249193675381E-5</v>
      </c>
      <c r="IC50">
        <v>3</v>
      </c>
      <c r="ID50">
        <v>2175</v>
      </c>
      <c r="IE50">
        <v>1</v>
      </c>
      <c r="IF50">
        <v>24</v>
      </c>
      <c r="IG50">
        <v>2</v>
      </c>
      <c r="IH50">
        <v>2.1</v>
      </c>
      <c r="II50">
        <v>3.3959999999999999</v>
      </c>
      <c r="IJ50">
        <v>2.6452599999999999</v>
      </c>
      <c r="IK50">
        <v>1.6015600000000001</v>
      </c>
      <c r="IL50">
        <v>2.33765</v>
      </c>
      <c r="IM50">
        <v>1.5502899999999999</v>
      </c>
      <c r="IN50">
        <v>2.34375</v>
      </c>
      <c r="IO50">
        <v>37.940600000000003</v>
      </c>
      <c r="IP50">
        <v>16.399799999999999</v>
      </c>
      <c r="IQ50">
        <v>18</v>
      </c>
      <c r="IR50">
        <v>593.303</v>
      </c>
      <c r="IS50">
        <v>425.68200000000002</v>
      </c>
      <c r="IT50">
        <v>24.472899999999999</v>
      </c>
      <c r="IU50">
        <v>31.2986</v>
      </c>
      <c r="IV50">
        <v>30.0002</v>
      </c>
      <c r="IW50">
        <v>31.171600000000002</v>
      </c>
      <c r="IX50">
        <v>31.165199999999999</v>
      </c>
      <c r="IY50">
        <v>67.971400000000003</v>
      </c>
      <c r="IZ50">
        <v>45.7562</v>
      </c>
      <c r="JA50">
        <v>0</v>
      </c>
      <c r="JB50">
        <v>24.461300000000001</v>
      </c>
      <c r="JC50">
        <v>1800</v>
      </c>
      <c r="JD50">
        <v>21.2408</v>
      </c>
      <c r="JE50">
        <v>99.384500000000003</v>
      </c>
      <c r="JF50">
        <v>99.299000000000007</v>
      </c>
    </row>
    <row r="51" spans="1:266" x14ac:dyDescent="0.25">
      <c r="A51">
        <v>35</v>
      </c>
      <c r="B51">
        <v>1657385143.5</v>
      </c>
      <c r="C51">
        <v>8079</v>
      </c>
      <c r="D51" t="s">
        <v>579</v>
      </c>
      <c r="E51" t="s">
        <v>580</v>
      </c>
      <c r="F51" t="s">
        <v>396</v>
      </c>
      <c r="G51" t="s">
        <v>397</v>
      </c>
      <c r="H51" t="s">
        <v>581</v>
      </c>
      <c r="I51" t="s">
        <v>398</v>
      </c>
      <c r="J51" t="s">
        <v>582</v>
      </c>
      <c r="K51">
        <v>1657385143.5</v>
      </c>
      <c r="L51">
        <f t="shared" si="46"/>
        <v>5.4904203414869795E-3</v>
      </c>
      <c r="M51">
        <f t="shared" si="47"/>
        <v>5.4904203414869794</v>
      </c>
      <c r="N51">
        <f t="shared" si="48"/>
        <v>24.392630839941067</v>
      </c>
      <c r="O51">
        <f t="shared" si="49"/>
        <v>368.28800000000001</v>
      </c>
      <c r="P51">
        <f t="shared" si="50"/>
        <v>254.87991805078241</v>
      </c>
      <c r="Q51">
        <f t="shared" si="51"/>
        <v>25.38474759667341</v>
      </c>
      <c r="R51">
        <f t="shared" si="52"/>
        <v>36.679617579839999</v>
      </c>
      <c r="S51">
        <f t="shared" si="53"/>
        <v>0.39159483388408445</v>
      </c>
      <c r="T51">
        <f t="shared" si="54"/>
        <v>2.9275545155262854</v>
      </c>
      <c r="U51">
        <f t="shared" si="55"/>
        <v>0.36464905748242082</v>
      </c>
      <c r="V51">
        <f t="shared" si="56"/>
        <v>0.2301719357033461</v>
      </c>
      <c r="W51">
        <f t="shared" si="57"/>
        <v>344.3946993022173</v>
      </c>
      <c r="X51">
        <f t="shared" si="58"/>
        <v>29.074158171894368</v>
      </c>
      <c r="Y51">
        <f t="shared" si="59"/>
        <v>27.9558</v>
      </c>
      <c r="Z51">
        <f t="shared" si="60"/>
        <v>3.7850724689681865</v>
      </c>
      <c r="AA51">
        <f t="shared" si="61"/>
        <v>59.777718178918938</v>
      </c>
      <c r="AB51">
        <f t="shared" si="62"/>
        <v>2.3315471897789997</v>
      </c>
      <c r="AC51">
        <f t="shared" si="63"/>
        <v>3.9003616411059951</v>
      </c>
      <c r="AD51">
        <f t="shared" si="64"/>
        <v>1.4535252791891868</v>
      </c>
      <c r="AE51">
        <f t="shared" si="65"/>
        <v>-242.12753705957579</v>
      </c>
      <c r="AF51">
        <f t="shared" si="66"/>
        <v>81.361529465662784</v>
      </c>
      <c r="AG51">
        <f t="shared" si="67"/>
        <v>6.070845109749115</v>
      </c>
      <c r="AH51">
        <f t="shared" si="68"/>
        <v>189.69953681805345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52550.741235954752</v>
      </c>
      <c r="AN51" t="s">
        <v>400</v>
      </c>
      <c r="AO51">
        <v>12165.1</v>
      </c>
      <c r="AP51">
        <v>210.61769230769229</v>
      </c>
      <c r="AQ51">
        <v>938.28899999999999</v>
      </c>
      <c r="AR51">
        <f t="shared" si="72"/>
        <v>0.77553004212167864</v>
      </c>
      <c r="AS51">
        <v>-0.38717931741538342</v>
      </c>
      <c r="AT51" t="s">
        <v>583</v>
      </c>
      <c r="AU51">
        <v>10174.200000000001</v>
      </c>
      <c r="AV51">
        <v>894.83091999999988</v>
      </c>
      <c r="AW51">
        <v>1359.71</v>
      </c>
      <c r="AX51">
        <f t="shared" si="73"/>
        <v>0.34189575718351717</v>
      </c>
      <c r="AY51">
        <v>0.5</v>
      </c>
      <c r="AZ51">
        <f t="shared" si="74"/>
        <v>1513.2941996511088</v>
      </c>
      <c r="BA51">
        <f t="shared" si="75"/>
        <v>24.392630839941067</v>
      </c>
      <c r="BB51">
        <f t="shared" si="76"/>
        <v>258.69443311557023</v>
      </c>
      <c r="BC51">
        <f t="shared" si="77"/>
        <v>1.6374747331397595E-2</v>
      </c>
      <c r="BD51">
        <f t="shared" si="78"/>
        <v>-0.30993447132109053</v>
      </c>
      <c r="BE51">
        <f t="shared" si="79"/>
        <v>226.36621092508472</v>
      </c>
      <c r="BF51" t="s">
        <v>584</v>
      </c>
      <c r="BG51">
        <v>622.57000000000005</v>
      </c>
      <c r="BH51">
        <f t="shared" si="80"/>
        <v>622.57000000000005</v>
      </c>
      <c r="BI51">
        <f t="shared" si="81"/>
        <v>0.54213030719785826</v>
      </c>
      <c r="BJ51">
        <f t="shared" si="82"/>
        <v>0.63065235911767126</v>
      </c>
      <c r="BK51">
        <f t="shared" si="83"/>
        <v>-1.3347977156902187</v>
      </c>
      <c r="BL51">
        <f t="shared" si="84"/>
        <v>0.40456199809883397</v>
      </c>
      <c r="BM51">
        <f t="shared" si="85"/>
        <v>-0.57913648036565968</v>
      </c>
      <c r="BN51">
        <f t="shared" si="86"/>
        <v>0.43877030893823904</v>
      </c>
      <c r="BO51">
        <f t="shared" si="87"/>
        <v>0.5612296910617609</v>
      </c>
      <c r="BP51">
        <v>260</v>
      </c>
      <c r="BQ51">
        <v>300</v>
      </c>
      <c r="BR51">
        <v>300</v>
      </c>
      <c r="BS51">
        <v>300</v>
      </c>
      <c r="BT51">
        <v>10174.200000000001</v>
      </c>
      <c r="BU51">
        <v>1262.47</v>
      </c>
      <c r="BV51">
        <v>-6.9458899999999997E-3</v>
      </c>
      <c r="BW51">
        <v>-0.85</v>
      </c>
      <c r="BX51" t="s">
        <v>403</v>
      </c>
      <c r="BY51" t="s">
        <v>403</v>
      </c>
      <c r="BZ51" t="s">
        <v>403</v>
      </c>
      <c r="CA51" t="s">
        <v>403</v>
      </c>
      <c r="CB51" t="s">
        <v>403</v>
      </c>
      <c r="CC51" t="s">
        <v>403</v>
      </c>
      <c r="CD51" t="s">
        <v>403</v>
      </c>
      <c r="CE51" t="s">
        <v>403</v>
      </c>
      <c r="CF51" t="s">
        <v>403</v>
      </c>
      <c r="CG51" t="s">
        <v>403</v>
      </c>
      <c r="CH51">
        <f t="shared" si="88"/>
        <v>1800.13</v>
      </c>
      <c r="CI51">
        <f t="shared" si="89"/>
        <v>1513.2941996511088</v>
      </c>
      <c r="CJ51">
        <f t="shared" si="90"/>
        <v>0.84065828559665612</v>
      </c>
      <c r="CK51">
        <f t="shared" si="91"/>
        <v>0.1913165711933123</v>
      </c>
      <c r="CL51">
        <v>6</v>
      </c>
      <c r="CM51">
        <v>0.5</v>
      </c>
      <c r="CN51" t="s">
        <v>404</v>
      </c>
      <c r="CO51">
        <v>2</v>
      </c>
      <c r="CP51">
        <v>1657385143.5</v>
      </c>
      <c r="CQ51">
        <v>368.28800000000001</v>
      </c>
      <c r="CR51">
        <v>399.97199999999998</v>
      </c>
      <c r="CS51">
        <v>23.410299999999999</v>
      </c>
      <c r="CT51">
        <v>16.9788</v>
      </c>
      <c r="CU51">
        <v>368.16500000000002</v>
      </c>
      <c r="CV51">
        <v>23.4025</v>
      </c>
      <c r="CW51">
        <v>500.21499999999997</v>
      </c>
      <c r="CX51">
        <v>99.494299999999996</v>
      </c>
      <c r="CY51">
        <v>0.10063</v>
      </c>
      <c r="CZ51">
        <v>28.471299999999999</v>
      </c>
      <c r="DA51">
        <v>27.9558</v>
      </c>
      <c r="DB51">
        <v>999.9</v>
      </c>
      <c r="DC51">
        <v>0</v>
      </c>
      <c r="DD51">
        <v>0</v>
      </c>
      <c r="DE51">
        <v>10039.4</v>
      </c>
      <c r="DF51">
        <v>0</v>
      </c>
      <c r="DG51">
        <v>2069.89</v>
      </c>
      <c r="DH51">
        <v>-31.683399999999999</v>
      </c>
      <c r="DI51">
        <v>377.11700000000002</v>
      </c>
      <c r="DJ51">
        <v>406.88</v>
      </c>
      <c r="DK51">
        <v>6.43154</v>
      </c>
      <c r="DL51">
        <v>399.97199999999998</v>
      </c>
      <c r="DM51">
        <v>16.9788</v>
      </c>
      <c r="DN51">
        <v>2.3292000000000002</v>
      </c>
      <c r="DO51">
        <v>1.68929</v>
      </c>
      <c r="DP51">
        <v>19.8797</v>
      </c>
      <c r="DQ51">
        <v>14.798400000000001</v>
      </c>
      <c r="DR51">
        <v>1800.13</v>
      </c>
      <c r="DS51">
        <v>0.97799800000000003</v>
      </c>
      <c r="DT51">
        <v>2.2002000000000001E-2</v>
      </c>
      <c r="DU51">
        <v>0</v>
      </c>
      <c r="DV51">
        <v>893.97799999999995</v>
      </c>
      <c r="DW51">
        <v>5.0005300000000004</v>
      </c>
      <c r="DX51">
        <v>17084.5</v>
      </c>
      <c r="DY51">
        <v>16036.4</v>
      </c>
      <c r="DZ51">
        <v>43.061999999999998</v>
      </c>
      <c r="EA51">
        <v>45</v>
      </c>
      <c r="EB51">
        <v>44.125</v>
      </c>
      <c r="EC51">
        <v>42.875</v>
      </c>
      <c r="ED51">
        <v>44.875</v>
      </c>
      <c r="EE51">
        <v>1755.63</v>
      </c>
      <c r="EF51">
        <v>39.5</v>
      </c>
      <c r="EG51">
        <v>0</v>
      </c>
      <c r="EH51">
        <v>1327</v>
      </c>
      <c r="EI51">
        <v>0</v>
      </c>
      <c r="EJ51">
        <v>894.83091999999988</v>
      </c>
      <c r="EK51">
        <v>-7.3959230532343332</v>
      </c>
      <c r="EL51">
        <v>-146.63076879534589</v>
      </c>
      <c r="EM51">
        <v>17104.12</v>
      </c>
      <c r="EN51">
        <v>15</v>
      </c>
      <c r="EO51">
        <v>1657385090.5</v>
      </c>
      <c r="EP51" t="s">
        <v>585</v>
      </c>
      <c r="EQ51">
        <v>1657385079</v>
      </c>
      <c r="ER51">
        <v>1657385090.5</v>
      </c>
      <c r="ES51">
        <v>39</v>
      </c>
      <c r="ET51">
        <v>0.16</v>
      </c>
      <c r="EU51">
        <v>-2E-3</v>
      </c>
      <c r="EV51">
        <v>0.104</v>
      </c>
      <c r="EW51">
        <v>0</v>
      </c>
      <c r="EX51">
        <v>400</v>
      </c>
      <c r="EY51">
        <v>16</v>
      </c>
      <c r="EZ51">
        <v>0.08</v>
      </c>
      <c r="FA51">
        <v>0.01</v>
      </c>
      <c r="FB51">
        <v>-31.771427500000009</v>
      </c>
      <c r="FC51">
        <v>0.59740075046908592</v>
      </c>
      <c r="FD51">
        <v>6.4232180359614283E-2</v>
      </c>
      <c r="FE51">
        <v>0</v>
      </c>
      <c r="FF51">
        <v>6.5292715000000001</v>
      </c>
      <c r="FG51">
        <v>-0.99426371482178033</v>
      </c>
      <c r="FH51">
        <v>0.1017476656378415</v>
      </c>
      <c r="FI51">
        <v>0</v>
      </c>
      <c r="FJ51">
        <v>0</v>
      </c>
      <c r="FK51">
        <v>2</v>
      </c>
      <c r="FL51" t="s">
        <v>475</v>
      </c>
      <c r="FM51">
        <v>3.1106500000000001</v>
      </c>
      <c r="FN51">
        <v>2.7393100000000001</v>
      </c>
      <c r="FO51">
        <v>8.4335599999999997E-2</v>
      </c>
      <c r="FP51">
        <v>8.9959999999999998E-2</v>
      </c>
      <c r="FQ51">
        <v>0.106651</v>
      </c>
      <c r="FR51">
        <v>8.4830199999999994E-2</v>
      </c>
      <c r="FS51">
        <v>22074.2</v>
      </c>
      <c r="FT51">
        <v>22735.7</v>
      </c>
      <c r="FU51">
        <v>23952.5</v>
      </c>
      <c r="FV51">
        <v>25279</v>
      </c>
      <c r="FW51">
        <v>30833.4</v>
      </c>
      <c r="FX51">
        <v>32442.5</v>
      </c>
      <c r="FY51">
        <v>38170.199999999997</v>
      </c>
      <c r="FZ51">
        <v>39318.300000000003</v>
      </c>
      <c r="GA51">
        <v>2.1815500000000001</v>
      </c>
      <c r="GB51">
        <v>1.8482700000000001</v>
      </c>
      <c r="GC51">
        <v>3.0610700000000001E-2</v>
      </c>
      <c r="GD51">
        <v>0</v>
      </c>
      <c r="GE51">
        <v>27.4558</v>
      </c>
      <c r="GF51">
        <v>999.9</v>
      </c>
      <c r="GG51">
        <v>59.6</v>
      </c>
      <c r="GH51">
        <v>35.299999999999997</v>
      </c>
      <c r="GI51">
        <v>34.400700000000001</v>
      </c>
      <c r="GJ51">
        <v>61.070999999999998</v>
      </c>
      <c r="GK51">
        <v>26.354199999999999</v>
      </c>
      <c r="GL51">
        <v>1</v>
      </c>
      <c r="GM51">
        <v>0.24569099999999999</v>
      </c>
      <c r="GN51">
        <v>0.68443600000000004</v>
      </c>
      <c r="GO51">
        <v>20.324300000000001</v>
      </c>
      <c r="GP51">
        <v>5.2544300000000002</v>
      </c>
      <c r="GQ51">
        <v>12.0101</v>
      </c>
      <c r="GR51">
        <v>4.9803499999999996</v>
      </c>
      <c r="GS51">
        <v>3.2930000000000001</v>
      </c>
      <c r="GT51">
        <v>9999</v>
      </c>
      <c r="GU51">
        <v>9999</v>
      </c>
      <c r="GV51">
        <v>9999</v>
      </c>
      <c r="GW51">
        <v>999.9</v>
      </c>
      <c r="GX51">
        <v>1.8758900000000001</v>
      </c>
      <c r="GY51">
        <v>1.87669</v>
      </c>
      <c r="GZ51">
        <v>1.88304</v>
      </c>
      <c r="HA51">
        <v>1.8861399999999999</v>
      </c>
      <c r="HB51">
        <v>1.87687</v>
      </c>
      <c r="HC51">
        <v>1.8835500000000001</v>
      </c>
      <c r="HD51">
        <v>1.8824799999999999</v>
      </c>
      <c r="HE51">
        <v>1.88591</v>
      </c>
      <c r="HF51">
        <v>5</v>
      </c>
      <c r="HG51">
        <v>0</v>
      </c>
      <c r="HH51">
        <v>0</v>
      </c>
      <c r="HI51">
        <v>0</v>
      </c>
      <c r="HJ51" t="s">
        <v>407</v>
      </c>
      <c r="HK51" t="s">
        <v>408</v>
      </c>
      <c r="HL51" t="s">
        <v>409</v>
      </c>
      <c r="HM51" t="s">
        <v>409</v>
      </c>
      <c r="HN51" t="s">
        <v>409</v>
      </c>
      <c r="HO51" t="s">
        <v>409</v>
      </c>
      <c r="HP51">
        <v>0</v>
      </c>
      <c r="HQ51">
        <v>100</v>
      </c>
      <c r="HR51">
        <v>100</v>
      </c>
      <c r="HS51">
        <v>0.123</v>
      </c>
      <c r="HT51">
        <v>7.7999999999999996E-3</v>
      </c>
      <c r="HU51">
        <v>0.51128250498845373</v>
      </c>
      <c r="HV51">
        <v>-1.525366800250961E-3</v>
      </c>
      <c r="HW51">
        <v>1.461931187239696E-6</v>
      </c>
      <c r="HX51">
        <v>-4.9129200544651127E-10</v>
      </c>
      <c r="HY51">
        <v>-4.3181333052808593E-2</v>
      </c>
      <c r="HZ51">
        <v>1.0304401366260089E-2</v>
      </c>
      <c r="IA51">
        <v>-7.4986175083245816E-4</v>
      </c>
      <c r="IB51">
        <v>1.7208249193675381E-5</v>
      </c>
      <c r="IC51">
        <v>3</v>
      </c>
      <c r="ID51">
        <v>2175</v>
      </c>
      <c r="IE51">
        <v>1</v>
      </c>
      <c r="IF51">
        <v>24</v>
      </c>
      <c r="IG51">
        <v>1.1000000000000001</v>
      </c>
      <c r="IH51">
        <v>0.9</v>
      </c>
      <c r="II51">
        <v>0.99243199999999998</v>
      </c>
      <c r="IJ51">
        <v>2.6428199999999999</v>
      </c>
      <c r="IK51">
        <v>1.6015600000000001</v>
      </c>
      <c r="IL51">
        <v>2.34009</v>
      </c>
      <c r="IM51">
        <v>1.5502899999999999</v>
      </c>
      <c r="IN51">
        <v>2.33521</v>
      </c>
      <c r="IO51">
        <v>37.771099999999997</v>
      </c>
      <c r="IP51">
        <v>24.157499999999999</v>
      </c>
      <c r="IQ51">
        <v>18</v>
      </c>
      <c r="IR51">
        <v>594.10900000000004</v>
      </c>
      <c r="IS51">
        <v>420.916</v>
      </c>
      <c r="IT51">
        <v>26.876200000000001</v>
      </c>
      <c r="IU51">
        <v>30.392600000000002</v>
      </c>
      <c r="IV51">
        <v>29.9999</v>
      </c>
      <c r="IW51">
        <v>30.2575</v>
      </c>
      <c r="IX51">
        <v>30.2455</v>
      </c>
      <c r="IY51">
        <v>19.854099999999999</v>
      </c>
      <c r="IZ51">
        <v>56.902700000000003</v>
      </c>
      <c r="JA51">
        <v>0</v>
      </c>
      <c r="JB51">
        <v>26.8874</v>
      </c>
      <c r="JC51">
        <v>400</v>
      </c>
      <c r="JD51">
        <v>17.1008</v>
      </c>
      <c r="JE51">
        <v>99.568600000000004</v>
      </c>
      <c r="JF51">
        <v>99.523499999999999</v>
      </c>
    </row>
    <row r="52" spans="1:266" x14ac:dyDescent="0.25">
      <c r="A52">
        <v>36</v>
      </c>
      <c r="B52">
        <v>1657385333</v>
      </c>
      <c r="C52">
        <v>8268.5</v>
      </c>
      <c r="D52" t="s">
        <v>586</v>
      </c>
      <c r="E52" t="s">
        <v>587</v>
      </c>
      <c r="F52" t="s">
        <v>396</v>
      </c>
      <c r="G52" t="s">
        <v>397</v>
      </c>
      <c r="H52" t="s">
        <v>581</v>
      </c>
      <c r="I52" t="s">
        <v>398</v>
      </c>
      <c r="J52" t="s">
        <v>582</v>
      </c>
      <c r="K52">
        <v>1657385333</v>
      </c>
      <c r="L52">
        <f t="shared" si="46"/>
        <v>4.1570688430789962E-3</v>
      </c>
      <c r="M52">
        <f t="shared" si="47"/>
        <v>4.1570688430789966</v>
      </c>
      <c r="N52">
        <f t="shared" si="48"/>
        <v>15.597005139724482</v>
      </c>
      <c r="O52">
        <f t="shared" si="49"/>
        <v>279.85300000000001</v>
      </c>
      <c r="P52">
        <f t="shared" si="50"/>
        <v>181.79905134593173</v>
      </c>
      <c r="Q52">
        <f t="shared" si="51"/>
        <v>18.105224538587457</v>
      </c>
      <c r="R52">
        <f t="shared" si="52"/>
        <v>27.870340165615499</v>
      </c>
      <c r="S52">
        <f t="shared" si="53"/>
        <v>0.28255931987930755</v>
      </c>
      <c r="T52">
        <f t="shared" si="54"/>
        <v>2.9188251038439388</v>
      </c>
      <c r="U52">
        <f t="shared" si="55"/>
        <v>0.26819501582123328</v>
      </c>
      <c r="V52">
        <f t="shared" si="56"/>
        <v>0.16885158676916148</v>
      </c>
      <c r="W52">
        <f t="shared" si="57"/>
        <v>344.40299930258999</v>
      </c>
      <c r="X52">
        <f t="shared" si="58"/>
        <v>29.266379454155071</v>
      </c>
      <c r="Y52">
        <f t="shared" si="59"/>
        <v>28.0535</v>
      </c>
      <c r="Z52">
        <f t="shared" si="60"/>
        <v>3.8066913919590637</v>
      </c>
      <c r="AA52">
        <f t="shared" si="61"/>
        <v>59.780568565856861</v>
      </c>
      <c r="AB52">
        <f t="shared" si="62"/>
        <v>2.3104498353573</v>
      </c>
      <c r="AC52">
        <f t="shared" si="63"/>
        <v>3.8648843441694747</v>
      </c>
      <c r="AD52">
        <f t="shared" si="64"/>
        <v>1.4962415566017637</v>
      </c>
      <c r="AE52">
        <f t="shared" si="65"/>
        <v>-183.32673597978373</v>
      </c>
      <c r="AF52">
        <f t="shared" si="66"/>
        <v>41.00793755899204</v>
      </c>
      <c r="AG52">
        <f t="shared" si="67"/>
        <v>3.0680749807034902</v>
      </c>
      <c r="AH52">
        <f t="shared" si="68"/>
        <v>205.1522758625018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52327.504310365082</v>
      </c>
      <c r="AN52" t="s">
        <v>400</v>
      </c>
      <c r="AO52">
        <v>12165.1</v>
      </c>
      <c r="AP52">
        <v>210.61769230769229</v>
      </c>
      <c r="AQ52">
        <v>938.28899999999999</v>
      </c>
      <c r="AR52">
        <f t="shared" si="72"/>
        <v>0.77553004212167864</v>
      </c>
      <c r="AS52">
        <v>-0.38717931741538342</v>
      </c>
      <c r="AT52" t="s">
        <v>588</v>
      </c>
      <c r="AU52">
        <v>10171.799999999999</v>
      </c>
      <c r="AV52">
        <v>830.50730769230779</v>
      </c>
      <c r="AW52">
        <v>1210.6199999999999</v>
      </c>
      <c r="AX52">
        <f t="shared" si="73"/>
        <v>0.31398183765978771</v>
      </c>
      <c r="AY52">
        <v>0.5</v>
      </c>
      <c r="AZ52">
        <f t="shared" si="74"/>
        <v>1513.3355996512951</v>
      </c>
      <c r="BA52">
        <f t="shared" si="75"/>
        <v>15.597005139724482</v>
      </c>
      <c r="BB52">
        <f t="shared" si="76"/>
        <v>237.57994628724521</v>
      </c>
      <c r="BC52">
        <f t="shared" si="77"/>
        <v>1.0562220607790475E-2</v>
      </c>
      <c r="BD52">
        <f t="shared" si="78"/>
        <v>-0.22495167765277291</v>
      </c>
      <c r="BE52">
        <f t="shared" si="79"/>
        <v>221.81838822107503</v>
      </c>
      <c r="BF52" t="s">
        <v>589</v>
      </c>
      <c r="BG52">
        <v>598.88</v>
      </c>
      <c r="BH52">
        <f t="shared" si="80"/>
        <v>598.88</v>
      </c>
      <c r="BI52">
        <f t="shared" si="81"/>
        <v>0.50531132807982682</v>
      </c>
      <c r="BJ52">
        <f t="shared" si="82"/>
        <v>0.62136314824548367</v>
      </c>
      <c r="BK52">
        <f t="shared" si="83"/>
        <v>-0.80236823419532155</v>
      </c>
      <c r="BL52">
        <f t="shared" si="84"/>
        <v>0.38011181512658032</v>
      </c>
      <c r="BM52">
        <f t="shared" si="85"/>
        <v>-0.37425001799734803</v>
      </c>
      <c r="BN52">
        <f t="shared" si="86"/>
        <v>0.44806584936049909</v>
      </c>
      <c r="BO52">
        <f t="shared" si="87"/>
        <v>0.55193415063950091</v>
      </c>
      <c r="BP52">
        <v>262</v>
      </c>
      <c r="BQ52">
        <v>300</v>
      </c>
      <c r="BR52">
        <v>300</v>
      </c>
      <c r="BS52">
        <v>300</v>
      </c>
      <c r="BT52">
        <v>10171.799999999999</v>
      </c>
      <c r="BU52">
        <v>1127.99</v>
      </c>
      <c r="BV52">
        <v>-6.9439000000000002E-3</v>
      </c>
      <c r="BW52">
        <v>-0.65</v>
      </c>
      <c r="BX52" t="s">
        <v>403</v>
      </c>
      <c r="BY52" t="s">
        <v>403</v>
      </c>
      <c r="BZ52" t="s">
        <v>403</v>
      </c>
      <c r="CA52" t="s">
        <v>403</v>
      </c>
      <c r="CB52" t="s">
        <v>403</v>
      </c>
      <c r="CC52" t="s">
        <v>403</v>
      </c>
      <c r="CD52" t="s">
        <v>403</v>
      </c>
      <c r="CE52" t="s">
        <v>403</v>
      </c>
      <c r="CF52" t="s">
        <v>403</v>
      </c>
      <c r="CG52" t="s">
        <v>403</v>
      </c>
      <c r="CH52">
        <f t="shared" si="88"/>
        <v>1800.18</v>
      </c>
      <c r="CI52">
        <f t="shared" si="89"/>
        <v>1513.3355996512951</v>
      </c>
      <c r="CJ52">
        <f t="shared" si="90"/>
        <v>0.8406579340128737</v>
      </c>
      <c r="CK52">
        <f t="shared" si="91"/>
        <v>0.1913158680257474</v>
      </c>
      <c r="CL52">
        <v>6</v>
      </c>
      <c r="CM52">
        <v>0.5</v>
      </c>
      <c r="CN52" t="s">
        <v>404</v>
      </c>
      <c r="CO52">
        <v>2</v>
      </c>
      <c r="CP52">
        <v>1657385333</v>
      </c>
      <c r="CQ52">
        <v>279.85300000000001</v>
      </c>
      <c r="CR52">
        <v>299.964</v>
      </c>
      <c r="CS52">
        <v>23.1998</v>
      </c>
      <c r="CT52">
        <v>18.327400000000001</v>
      </c>
      <c r="CU52">
        <v>279.68200000000002</v>
      </c>
      <c r="CV52">
        <v>23.192699999999999</v>
      </c>
      <c r="CW52">
        <v>500.036</v>
      </c>
      <c r="CX52">
        <v>99.489400000000003</v>
      </c>
      <c r="CY52">
        <v>9.9813499999999999E-2</v>
      </c>
      <c r="CZ52">
        <v>28.3141</v>
      </c>
      <c r="DA52">
        <v>28.0535</v>
      </c>
      <c r="DB52">
        <v>999.9</v>
      </c>
      <c r="DC52">
        <v>0</v>
      </c>
      <c r="DD52">
        <v>0</v>
      </c>
      <c r="DE52">
        <v>9990</v>
      </c>
      <c r="DF52">
        <v>0</v>
      </c>
      <c r="DG52">
        <v>2092.5700000000002</v>
      </c>
      <c r="DH52">
        <v>-20.1112</v>
      </c>
      <c r="DI52">
        <v>286.5</v>
      </c>
      <c r="DJ52">
        <v>305.56400000000002</v>
      </c>
      <c r="DK52">
        <v>4.8724400000000001</v>
      </c>
      <c r="DL52">
        <v>299.964</v>
      </c>
      <c r="DM52">
        <v>18.327400000000001</v>
      </c>
      <c r="DN52">
        <v>2.3081399999999999</v>
      </c>
      <c r="DO52">
        <v>1.82338</v>
      </c>
      <c r="DP52">
        <v>19.7333</v>
      </c>
      <c r="DQ52">
        <v>15.9887</v>
      </c>
      <c r="DR52">
        <v>1800.18</v>
      </c>
      <c r="DS52">
        <v>0.97800900000000002</v>
      </c>
      <c r="DT52">
        <v>2.1991299999999998E-2</v>
      </c>
      <c r="DU52">
        <v>0</v>
      </c>
      <c r="DV52">
        <v>830.02</v>
      </c>
      <c r="DW52">
        <v>5.0005300000000004</v>
      </c>
      <c r="DX52">
        <v>15922.1</v>
      </c>
      <c r="DY52">
        <v>16036.9</v>
      </c>
      <c r="DZ52">
        <v>43.186999999999998</v>
      </c>
      <c r="EA52">
        <v>44.936999999999998</v>
      </c>
      <c r="EB52">
        <v>44.061999999999998</v>
      </c>
      <c r="EC52">
        <v>43.561999999999998</v>
      </c>
      <c r="ED52">
        <v>44.875</v>
      </c>
      <c r="EE52">
        <v>1755.7</v>
      </c>
      <c r="EF52">
        <v>39.479999999999997</v>
      </c>
      <c r="EG52">
        <v>0</v>
      </c>
      <c r="EH52">
        <v>189.20000004768369</v>
      </c>
      <c r="EI52">
        <v>0</v>
      </c>
      <c r="EJ52">
        <v>830.50730769230779</v>
      </c>
      <c r="EK52">
        <v>-4.1323076808887116</v>
      </c>
      <c r="EL52">
        <v>-59.398290497224913</v>
      </c>
      <c r="EM52">
        <v>15922.85384615385</v>
      </c>
      <c r="EN52">
        <v>15</v>
      </c>
      <c r="EO52">
        <v>1657385293.5</v>
      </c>
      <c r="EP52" t="s">
        <v>590</v>
      </c>
      <c r="EQ52">
        <v>1657385289</v>
      </c>
      <c r="ER52">
        <v>1657385293.5</v>
      </c>
      <c r="ES52">
        <v>40</v>
      </c>
      <c r="ET52">
        <v>-1.7000000000000001E-2</v>
      </c>
      <c r="EU52">
        <v>0</v>
      </c>
      <c r="EV52">
        <v>0.155</v>
      </c>
      <c r="EW52">
        <v>0</v>
      </c>
      <c r="EX52">
        <v>300</v>
      </c>
      <c r="EY52">
        <v>18</v>
      </c>
      <c r="EZ52">
        <v>0.09</v>
      </c>
      <c r="FA52">
        <v>0.02</v>
      </c>
      <c r="FB52">
        <v>-20.292525000000001</v>
      </c>
      <c r="FC52">
        <v>0.85133583489682563</v>
      </c>
      <c r="FD52">
        <v>9.1305765836555933E-2</v>
      </c>
      <c r="FE52">
        <v>0</v>
      </c>
      <c r="FF52">
        <v>4.9767012500000014</v>
      </c>
      <c r="FG52">
        <v>-0.6879150844277836</v>
      </c>
      <c r="FH52">
        <v>6.6731108682064458E-2</v>
      </c>
      <c r="FI52">
        <v>0</v>
      </c>
      <c r="FJ52">
        <v>0</v>
      </c>
      <c r="FK52">
        <v>2</v>
      </c>
      <c r="FL52" t="s">
        <v>475</v>
      </c>
      <c r="FM52">
        <v>3.1101299999999998</v>
      </c>
      <c r="FN52">
        <v>2.7380499999999999</v>
      </c>
      <c r="FO52">
        <v>6.7614300000000002E-2</v>
      </c>
      <c r="FP52">
        <v>7.1706500000000006E-2</v>
      </c>
      <c r="FQ52">
        <v>0.105972</v>
      </c>
      <c r="FR52">
        <v>8.9686399999999999E-2</v>
      </c>
      <c r="FS52">
        <v>22478.5</v>
      </c>
      <c r="FT52">
        <v>23193.200000000001</v>
      </c>
      <c r="FU52">
        <v>23953.8</v>
      </c>
      <c r="FV52">
        <v>25280.400000000001</v>
      </c>
      <c r="FW52">
        <v>30858.5</v>
      </c>
      <c r="FX52">
        <v>32270.7</v>
      </c>
      <c r="FY52">
        <v>38172.199999999997</v>
      </c>
      <c r="FZ52">
        <v>39318.6</v>
      </c>
      <c r="GA52">
        <v>2.17963</v>
      </c>
      <c r="GB52">
        <v>1.8502000000000001</v>
      </c>
      <c r="GC52">
        <v>3.4198199999999998E-2</v>
      </c>
      <c r="GD52">
        <v>0</v>
      </c>
      <c r="GE52">
        <v>27.494900000000001</v>
      </c>
      <c r="GF52">
        <v>999.9</v>
      </c>
      <c r="GG52">
        <v>59.7</v>
      </c>
      <c r="GH52">
        <v>35.299999999999997</v>
      </c>
      <c r="GI52">
        <v>34.457500000000003</v>
      </c>
      <c r="GJ52">
        <v>61.420999999999999</v>
      </c>
      <c r="GK52">
        <v>26.5825</v>
      </c>
      <c r="GL52">
        <v>1</v>
      </c>
      <c r="GM52">
        <v>0.247007</v>
      </c>
      <c r="GN52">
        <v>1.7968</v>
      </c>
      <c r="GO52">
        <v>20.3156</v>
      </c>
      <c r="GP52">
        <v>5.2554800000000004</v>
      </c>
      <c r="GQ52">
        <v>12.0099</v>
      </c>
      <c r="GR52">
        <v>4.9810499999999998</v>
      </c>
      <c r="GS52">
        <v>3.2930000000000001</v>
      </c>
      <c r="GT52">
        <v>9999</v>
      </c>
      <c r="GU52">
        <v>9999</v>
      </c>
      <c r="GV52">
        <v>9999</v>
      </c>
      <c r="GW52">
        <v>999.9</v>
      </c>
      <c r="GX52">
        <v>1.8758600000000001</v>
      </c>
      <c r="GY52">
        <v>1.8767199999999999</v>
      </c>
      <c r="GZ52">
        <v>1.88306</v>
      </c>
      <c r="HA52">
        <v>1.8861399999999999</v>
      </c>
      <c r="HB52">
        <v>1.8769199999999999</v>
      </c>
      <c r="HC52">
        <v>1.88354</v>
      </c>
      <c r="HD52">
        <v>1.8824799999999999</v>
      </c>
      <c r="HE52">
        <v>1.8858900000000001</v>
      </c>
      <c r="HF52">
        <v>5</v>
      </c>
      <c r="HG52">
        <v>0</v>
      </c>
      <c r="HH52">
        <v>0</v>
      </c>
      <c r="HI52">
        <v>0</v>
      </c>
      <c r="HJ52" t="s">
        <v>407</v>
      </c>
      <c r="HK52" t="s">
        <v>408</v>
      </c>
      <c r="HL52" t="s">
        <v>409</v>
      </c>
      <c r="HM52" t="s">
        <v>409</v>
      </c>
      <c r="HN52" t="s">
        <v>409</v>
      </c>
      <c r="HO52" t="s">
        <v>409</v>
      </c>
      <c r="HP52">
        <v>0</v>
      </c>
      <c r="HQ52">
        <v>100</v>
      </c>
      <c r="HR52">
        <v>100</v>
      </c>
      <c r="HS52">
        <v>0.17100000000000001</v>
      </c>
      <c r="HT52">
        <v>7.1000000000000004E-3</v>
      </c>
      <c r="HU52">
        <v>0.4939357822617137</v>
      </c>
      <c r="HV52">
        <v>-1.525366800250961E-3</v>
      </c>
      <c r="HW52">
        <v>1.461931187239696E-6</v>
      </c>
      <c r="HX52">
        <v>-4.9129200544651127E-10</v>
      </c>
      <c r="HY52">
        <v>-4.3229332258821959E-2</v>
      </c>
      <c r="HZ52">
        <v>1.0304401366260089E-2</v>
      </c>
      <c r="IA52">
        <v>-7.4986175083245816E-4</v>
      </c>
      <c r="IB52">
        <v>1.7208249193675381E-5</v>
      </c>
      <c r="IC52">
        <v>3</v>
      </c>
      <c r="ID52">
        <v>2175</v>
      </c>
      <c r="IE52">
        <v>1</v>
      </c>
      <c r="IF52">
        <v>24</v>
      </c>
      <c r="IG52">
        <v>0.7</v>
      </c>
      <c r="IH52">
        <v>0.7</v>
      </c>
      <c r="II52">
        <v>0.78979500000000002</v>
      </c>
      <c r="IJ52">
        <v>2.65259</v>
      </c>
      <c r="IK52">
        <v>1.6015600000000001</v>
      </c>
      <c r="IL52">
        <v>2.34009</v>
      </c>
      <c r="IM52">
        <v>1.5502899999999999</v>
      </c>
      <c r="IN52">
        <v>2.3828100000000001</v>
      </c>
      <c r="IO52">
        <v>37.819499999999998</v>
      </c>
      <c r="IP52">
        <v>24.157499999999999</v>
      </c>
      <c r="IQ52">
        <v>18</v>
      </c>
      <c r="IR52">
        <v>592.67499999999995</v>
      </c>
      <c r="IS52">
        <v>422.10399999999998</v>
      </c>
      <c r="IT52">
        <v>26.047499999999999</v>
      </c>
      <c r="IU52">
        <v>30.367699999999999</v>
      </c>
      <c r="IV52">
        <v>30.000499999999999</v>
      </c>
      <c r="IW52">
        <v>30.247</v>
      </c>
      <c r="IX52">
        <v>30.2377</v>
      </c>
      <c r="IY52">
        <v>15.7867</v>
      </c>
      <c r="IZ52">
        <v>54.211199999999998</v>
      </c>
      <c r="JA52">
        <v>0</v>
      </c>
      <c r="JB52">
        <v>25.993200000000002</v>
      </c>
      <c r="JC52">
        <v>300</v>
      </c>
      <c r="JD52">
        <v>18.402000000000001</v>
      </c>
      <c r="JE52">
        <v>99.573999999999998</v>
      </c>
      <c r="JF52">
        <v>99.5261</v>
      </c>
    </row>
    <row r="53" spans="1:266" x14ac:dyDescent="0.25">
      <c r="A53">
        <v>37</v>
      </c>
      <c r="B53">
        <v>1657385482.5999999</v>
      </c>
      <c r="C53">
        <v>8418.0999999046326</v>
      </c>
      <c r="D53" t="s">
        <v>591</v>
      </c>
      <c r="E53" t="s">
        <v>592</v>
      </c>
      <c r="F53" t="s">
        <v>396</v>
      </c>
      <c r="G53" t="s">
        <v>397</v>
      </c>
      <c r="H53" t="s">
        <v>581</v>
      </c>
      <c r="I53" t="s">
        <v>398</v>
      </c>
      <c r="J53" t="s">
        <v>582</v>
      </c>
      <c r="K53">
        <v>1657385482.5999999</v>
      </c>
      <c r="L53">
        <f t="shared" si="46"/>
        <v>3.4790807790884481E-3</v>
      </c>
      <c r="M53">
        <f t="shared" si="47"/>
        <v>3.4790807790884481</v>
      </c>
      <c r="N53">
        <f t="shared" si="48"/>
        <v>8.371285332060701</v>
      </c>
      <c r="O53">
        <f t="shared" si="49"/>
        <v>189.18600000000001</v>
      </c>
      <c r="P53">
        <f t="shared" si="50"/>
        <v>125.59549621625206</v>
      </c>
      <c r="Q53">
        <f t="shared" si="51"/>
        <v>12.507496945004871</v>
      </c>
      <c r="R53">
        <f t="shared" si="52"/>
        <v>18.840192429858</v>
      </c>
      <c r="S53">
        <f t="shared" si="53"/>
        <v>0.23290019573335061</v>
      </c>
      <c r="T53">
        <f t="shared" si="54"/>
        <v>2.9187723105603589</v>
      </c>
      <c r="U53">
        <f t="shared" si="55"/>
        <v>0.22304642583649817</v>
      </c>
      <c r="V53">
        <f t="shared" si="56"/>
        <v>0.1402545966444986</v>
      </c>
      <c r="W53">
        <f t="shared" si="57"/>
        <v>344.32829930261551</v>
      </c>
      <c r="X53">
        <f t="shared" si="58"/>
        <v>29.310024658118518</v>
      </c>
      <c r="Y53">
        <f t="shared" si="59"/>
        <v>28.026499999999999</v>
      </c>
      <c r="Z53">
        <f t="shared" si="60"/>
        <v>3.8007061239978461</v>
      </c>
      <c r="AA53">
        <f t="shared" si="61"/>
        <v>59.839098404823133</v>
      </c>
      <c r="AB53">
        <f t="shared" si="62"/>
        <v>2.2949092346638</v>
      </c>
      <c r="AC53">
        <f t="shared" si="63"/>
        <v>3.835133375737537</v>
      </c>
      <c r="AD53">
        <f t="shared" si="64"/>
        <v>1.5057968893340461</v>
      </c>
      <c r="AE53">
        <f t="shared" si="65"/>
        <v>-153.42746235780055</v>
      </c>
      <c r="AF53">
        <f t="shared" si="66"/>
        <v>24.358840814513027</v>
      </c>
      <c r="AG53">
        <f t="shared" si="67"/>
        <v>1.8210286487772054</v>
      </c>
      <c r="AH53">
        <f t="shared" si="68"/>
        <v>217.08070640810519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52348.998521791305</v>
      </c>
      <c r="AN53" t="s">
        <v>400</v>
      </c>
      <c r="AO53">
        <v>12165.1</v>
      </c>
      <c r="AP53">
        <v>210.61769230769229</v>
      </c>
      <c r="AQ53">
        <v>938.28899999999999</v>
      </c>
      <c r="AR53">
        <f t="shared" si="72"/>
        <v>0.77553004212167864</v>
      </c>
      <c r="AS53">
        <v>-0.38717931741538342</v>
      </c>
      <c r="AT53" t="s">
        <v>593</v>
      </c>
      <c r="AU53">
        <v>10169.1</v>
      </c>
      <c r="AV53">
        <v>801.85091999999986</v>
      </c>
      <c r="AW53">
        <v>1106.69</v>
      </c>
      <c r="AX53">
        <f t="shared" si="73"/>
        <v>0.2754511922941385</v>
      </c>
      <c r="AY53">
        <v>0.5</v>
      </c>
      <c r="AZ53">
        <f t="shared" si="74"/>
        <v>1513.0076996513076</v>
      </c>
      <c r="BA53">
        <f t="shared" si="75"/>
        <v>8.371285332060701</v>
      </c>
      <c r="BB53">
        <f t="shared" si="76"/>
        <v>208.37988740958224</v>
      </c>
      <c r="BC53">
        <f t="shared" si="77"/>
        <v>5.7887773152077064E-3</v>
      </c>
      <c r="BD53">
        <f t="shared" si="78"/>
        <v>-0.15216636998617505</v>
      </c>
      <c r="BE53">
        <f t="shared" si="79"/>
        <v>218.06612880273241</v>
      </c>
      <c r="BF53" t="s">
        <v>594</v>
      </c>
      <c r="BG53">
        <v>598.83000000000004</v>
      </c>
      <c r="BH53">
        <f t="shared" si="80"/>
        <v>598.83000000000004</v>
      </c>
      <c r="BI53">
        <f t="shared" si="81"/>
        <v>0.45889996295258839</v>
      </c>
      <c r="BJ53">
        <f t="shared" si="82"/>
        <v>0.60024235025400741</v>
      </c>
      <c r="BK53">
        <f t="shared" si="83"/>
        <v>-0.49608641986219276</v>
      </c>
      <c r="BL53">
        <f t="shared" si="84"/>
        <v>0.34019473359807867</v>
      </c>
      <c r="BM53">
        <f t="shared" si="85"/>
        <v>-0.23142454322413331</v>
      </c>
      <c r="BN53">
        <f t="shared" si="86"/>
        <v>0.44826677582736618</v>
      </c>
      <c r="BO53">
        <f t="shared" si="87"/>
        <v>0.55173322417263382</v>
      </c>
      <c r="BP53">
        <v>264</v>
      </c>
      <c r="BQ53">
        <v>300</v>
      </c>
      <c r="BR53">
        <v>300</v>
      </c>
      <c r="BS53">
        <v>300</v>
      </c>
      <c r="BT53">
        <v>10169.1</v>
      </c>
      <c r="BU53">
        <v>1044.93</v>
      </c>
      <c r="BV53">
        <v>-6.9417699999999999E-3</v>
      </c>
      <c r="BW53">
        <v>0.01</v>
      </c>
      <c r="BX53" t="s">
        <v>403</v>
      </c>
      <c r="BY53" t="s">
        <v>403</v>
      </c>
      <c r="BZ53" t="s">
        <v>403</v>
      </c>
      <c r="CA53" t="s">
        <v>403</v>
      </c>
      <c r="CB53" t="s">
        <v>403</v>
      </c>
      <c r="CC53" t="s">
        <v>403</v>
      </c>
      <c r="CD53" t="s">
        <v>403</v>
      </c>
      <c r="CE53" t="s">
        <v>403</v>
      </c>
      <c r="CF53" t="s">
        <v>403</v>
      </c>
      <c r="CG53" t="s">
        <v>403</v>
      </c>
      <c r="CH53">
        <f t="shared" si="88"/>
        <v>1799.79</v>
      </c>
      <c r="CI53">
        <f t="shared" si="89"/>
        <v>1513.0076996513076</v>
      </c>
      <c r="CJ53">
        <f t="shared" si="90"/>
        <v>0.84065790989576983</v>
      </c>
      <c r="CK53">
        <f t="shared" si="91"/>
        <v>0.19131581979153986</v>
      </c>
      <c r="CL53">
        <v>6</v>
      </c>
      <c r="CM53">
        <v>0.5</v>
      </c>
      <c r="CN53" t="s">
        <v>404</v>
      </c>
      <c r="CO53">
        <v>2</v>
      </c>
      <c r="CP53">
        <v>1657385482.5999999</v>
      </c>
      <c r="CQ53">
        <v>189.18600000000001</v>
      </c>
      <c r="CR53">
        <v>200.023</v>
      </c>
      <c r="CS53">
        <v>23.044599999999999</v>
      </c>
      <c r="CT53">
        <v>18.965299999999999</v>
      </c>
      <c r="CU53">
        <v>189.006</v>
      </c>
      <c r="CV53">
        <v>23.035499999999999</v>
      </c>
      <c r="CW53">
        <v>499.92500000000001</v>
      </c>
      <c r="CX53">
        <v>99.486400000000003</v>
      </c>
      <c r="CY53">
        <v>9.9153000000000005E-2</v>
      </c>
      <c r="CZ53">
        <v>28.1813</v>
      </c>
      <c r="DA53">
        <v>28.026499999999999</v>
      </c>
      <c r="DB53">
        <v>999.9</v>
      </c>
      <c r="DC53">
        <v>0</v>
      </c>
      <c r="DD53">
        <v>0</v>
      </c>
      <c r="DE53">
        <v>9990</v>
      </c>
      <c r="DF53">
        <v>0</v>
      </c>
      <c r="DG53">
        <v>1891.89</v>
      </c>
      <c r="DH53">
        <v>-10.837199999999999</v>
      </c>
      <c r="DI53">
        <v>193.648</v>
      </c>
      <c r="DJ53">
        <v>203.89</v>
      </c>
      <c r="DK53">
        <v>4.0792999999999999</v>
      </c>
      <c r="DL53">
        <v>200.023</v>
      </c>
      <c r="DM53">
        <v>18.965299999999999</v>
      </c>
      <c r="DN53">
        <v>2.2926199999999999</v>
      </c>
      <c r="DO53">
        <v>1.88679</v>
      </c>
      <c r="DP53">
        <v>19.624700000000001</v>
      </c>
      <c r="DQ53">
        <v>16.524999999999999</v>
      </c>
      <c r="DR53">
        <v>1799.79</v>
      </c>
      <c r="DS53">
        <v>0.97800799999999999</v>
      </c>
      <c r="DT53">
        <v>2.1991799999999999E-2</v>
      </c>
      <c r="DU53">
        <v>0</v>
      </c>
      <c r="DV53">
        <v>801.78099999999995</v>
      </c>
      <c r="DW53">
        <v>5.0005300000000004</v>
      </c>
      <c r="DX53">
        <v>15427.2</v>
      </c>
      <c r="DY53">
        <v>16033.4</v>
      </c>
      <c r="DZ53">
        <v>43.5</v>
      </c>
      <c r="EA53">
        <v>45.061999999999998</v>
      </c>
      <c r="EB53">
        <v>44.311999999999998</v>
      </c>
      <c r="EC53">
        <v>43.875</v>
      </c>
      <c r="ED53">
        <v>45.186999999999998</v>
      </c>
      <c r="EE53">
        <v>1755.32</v>
      </c>
      <c r="EF53">
        <v>39.47</v>
      </c>
      <c r="EG53">
        <v>0</v>
      </c>
      <c r="EH53">
        <v>149</v>
      </c>
      <c r="EI53">
        <v>0</v>
      </c>
      <c r="EJ53">
        <v>801.85091999999986</v>
      </c>
      <c r="EK53">
        <v>-1.1325384602023501</v>
      </c>
      <c r="EL53">
        <v>-273.36153885511351</v>
      </c>
      <c r="EM53">
        <v>15388.752</v>
      </c>
      <c r="EN53">
        <v>15</v>
      </c>
      <c r="EO53">
        <v>1657385410.0999999</v>
      </c>
      <c r="EP53" t="s">
        <v>595</v>
      </c>
      <c r="EQ53">
        <v>1657385399.5999999</v>
      </c>
      <c r="ER53">
        <v>1657385410.0999999</v>
      </c>
      <c r="ES53">
        <v>41</v>
      </c>
      <c r="ET53">
        <v>-7.4999999999999997E-2</v>
      </c>
      <c r="EU53">
        <v>2E-3</v>
      </c>
      <c r="EV53">
        <v>0.16900000000000001</v>
      </c>
      <c r="EW53">
        <v>2E-3</v>
      </c>
      <c r="EX53">
        <v>200</v>
      </c>
      <c r="EY53">
        <v>19</v>
      </c>
      <c r="EZ53">
        <v>0.27</v>
      </c>
      <c r="FA53">
        <v>0.02</v>
      </c>
      <c r="FB53">
        <v>-10.896763414634149</v>
      </c>
      <c r="FC53">
        <v>0.1017972125435168</v>
      </c>
      <c r="FD53">
        <v>4.7977086787683858E-2</v>
      </c>
      <c r="FE53">
        <v>1</v>
      </c>
      <c r="FF53">
        <v>4.0326300000000002</v>
      </c>
      <c r="FG53">
        <v>-1.30536585365833E-2</v>
      </c>
      <c r="FH53">
        <v>2.483607073907014E-2</v>
      </c>
      <c r="FI53">
        <v>1</v>
      </c>
      <c r="FJ53">
        <v>2</v>
      </c>
      <c r="FK53">
        <v>2</v>
      </c>
      <c r="FL53" t="s">
        <v>406</v>
      </c>
      <c r="FM53">
        <v>3.1099000000000001</v>
      </c>
      <c r="FN53">
        <v>2.7374000000000001</v>
      </c>
      <c r="FO53">
        <v>4.82642E-2</v>
      </c>
      <c r="FP53">
        <v>5.0842699999999998E-2</v>
      </c>
      <c r="FQ53">
        <v>0.105459</v>
      </c>
      <c r="FR53">
        <v>9.1931399999999996E-2</v>
      </c>
      <c r="FS53">
        <v>22943.599999999999</v>
      </c>
      <c r="FT53">
        <v>23713.5</v>
      </c>
      <c r="FU53">
        <v>23952.6</v>
      </c>
      <c r="FV53">
        <v>25279.7</v>
      </c>
      <c r="FW53">
        <v>30874.6</v>
      </c>
      <c r="FX53">
        <v>32190.6</v>
      </c>
      <c r="FY53">
        <v>38170.199999999997</v>
      </c>
      <c r="FZ53">
        <v>39317.9</v>
      </c>
      <c r="GA53">
        <v>2.1790799999999999</v>
      </c>
      <c r="GB53">
        <v>1.8500799999999999</v>
      </c>
      <c r="GC53">
        <v>4.0642900000000003E-2</v>
      </c>
      <c r="GD53">
        <v>0</v>
      </c>
      <c r="GE53">
        <v>27.3626</v>
      </c>
      <c r="GF53">
        <v>999.9</v>
      </c>
      <c r="GG53">
        <v>59.9</v>
      </c>
      <c r="GH53">
        <v>35.4</v>
      </c>
      <c r="GI53">
        <v>34.764800000000001</v>
      </c>
      <c r="GJ53">
        <v>61.501899999999999</v>
      </c>
      <c r="GK53">
        <v>26.654599999999999</v>
      </c>
      <c r="GL53">
        <v>1</v>
      </c>
      <c r="GM53">
        <v>0.24901699999999999</v>
      </c>
      <c r="GN53">
        <v>1.7056800000000001</v>
      </c>
      <c r="GO53">
        <v>20.316800000000001</v>
      </c>
      <c r="GP53">
        <v>5.2542799999999996</v>
      </c>
      <c r="GQ53">
        <v>12.010199999999999</v>
      </c>
      <c r="GR53">
        <v>4.9798</v>
      </c>
      <c r="GS53">
        <v>3.2930000000000001</v>
      </c>
      <c r="GT53">
        <v>9999</v>
      </c>
      <c r="GU53">
        <v>9999</v>
      </c>
      <c r="GV53">
        <v>9999</v>
      </c>
      <c r="GW53">
        <v>999.9</v>
      </c>
      <c r="GX53">
        <v>1.8758600000000001</v>
      </c>
      <c r="GY53">
        <v>1.87669</v>
      </c>
      <c r="GZ53">
        <v>1.88304</v>
      </c>
      <c r="HA53">
        <v>1.8861399999999999</v>
      </c>
      <c r="HB53">
        <v>1.87696</v>
      </c>
      <c r="HC53">
        <v>1.88354</v>
      </c>
      <c r="HD53">
        <v>1.8824799999999999</v>
      </c>
      <c r="HE53">
        <v>1.8858900000000001</v>
      </c>
      <c r="HF53">
        <v>5</v>
      </c>
      <c r="HG53">
        <v>0</v>
      </c>
      <c r="HH53">
        <v>0</v>
      </c>
      <c r="HI53">
        <v>0</v>
      </c>
      <c r="HJ53" t="s">
        <v>407</v>
      </c>
      <c r="HK53" t="s">
        <v>408</v>
      </c>
      <c r="HL53" t="s">
        <v>409</v>
      </c>
      <c r="HM53" t="s">
        <v>409</v>
      </c>
      <c r="HN53" t="s">
        <v>409</v>
      </c>
      <c r="HO53" t="s">
        <v>409</v>
      </c>
      <c r="HP53">
        <v>0</v>
      </c>
      <c r="HQ53">
        <v>100</v>
      </c>
      <c r="HR53">
        <v>100</v>
      </c>
      <c r="HS53">
        <v>0.18</v>
      </c>
      <c r="HT53">
        <v>9.1000000000000004E-3</v>
      </c>
      <c r="HU53">
        <v>0.41911753914300492</v>
      </c>
      <c r="HV53">
        <v>-1.525366800250961E-3</v>
      </c>
      <c r="HW53">
        <v>1.461931187239696E-6</v>
      </c>
      <c r="HX53">
        <v>-4.9129200544651127E-10</v>
      </c>
      <c r="HY53">
        <v>-4.0754953031247029E-2</v>
      </c>
      <c r="HZ53">
        <v>1.0304401366260089E-2</v>
      </c>
      <c r="IA53">
        <v>-7.4986175083245816E-4</v>
      </c>
      <c r="IB53">
        <v>1.7208249193675381E-5</v>
      </c>
      <c r="IC53">
        <v>3</v>
      </c>
      <c r="ID53">
        <v>2175</v>
      </c>
      <c r="IE53">
        <v>1</v>
      </c>
      <c r="IF53">
        <v>24</v>
      </c>
      <c r="IG53">
        <v>1.4</v>
      </c>
      <c r="IH53">
        <v>1.2</v>
      </c>
      <c r="II53">
        <v>0.57861300000000004</v>
      </c>
      <c r="IJ53">
        <v>2.65991</v>
      </c>
      <c r="IK53">
        <v>1.6015600000000001</v>
      </c>
      <c r="IL53">
        <v>2.34009</v>
      </c>
      <c r="IM53">
        <v>1.5502899999999999</v>
      </c>
      <c r="IN53">
        <v>2.33887</v>
      </c>
      <c r="IO53">
        <v>37.892099999999999</v>
      </c>
      <c r="IP53">
        <v>24.157499999999999</v>
      </c>
      <c r="IQ53">
        <v>18</v>
      </c>
      <c r="IR53">
        <v>592.36900000000003</v>
      </c>
      <c r="IS53">
        <v>422.08100000000002</v>
      </c>
      <c r="IT53">
        <v>25.898800000000001</v>
      </c>
      <c r="IU53">
        <v>30.3856</v>
      </c>
      <c r="IV53">
        <v>30.0002</v>
      </c>
      <c r="IW53">
        <v>30.254799999999999</v>
      </c>
      <c r="IX53">
        <v>30.2455</v>
      </c>
      <c r="IY53">
        <v>11.559900000000001</v>
      </c>
      <c r="IZ53">
        <v>52.825800000000001</v>
      </c>
      <c r="JA53">
        <v>0</v>
      </c>
      <c r="JB53">
        <v>25.872199999999999</v>
      </c>
      <c r="JC53">
        <v>200</v>
      </c>
      <c r="JD53">
        <v>18.9314</v>
      </c>
      <c r="JE53">
        <v>99.568899999999999</v>
      </c>
      <c r="JF53">
        <v>99.523899999999998</v>
      </c>
    </row>
    <row r="54" spans="1:266" x14ac:dyDescent="0.25">
      <c r="A54">
        <v>38</v>
      </c>
      <c r="B54">
        <v>1657385610.0999999</v>
      </c>
      <c r="C54">
        <v>8545.5999999046326</v>
      </c>
      <c r="D54" t="s">
        <v>596</v>
      </c>
      <c r="E54" t="s">
        <v>597</v>
      </c>
      <c r="F54" t="s">
        <v>396</v>
      </c>
      <c r="G54" t="s">
        <v>397</v>
      </c>
      <c r="H54" t="s">
        <v>581</v>
      </c>
      <c r="I54" t="s">
        <v>398</v>
      </c>
      <c r="J54" t="s">
        <v>582</v>
      </c>
      <c r="K54">
        <v>1657385610.0999999</v>
      </c>
      <c r="L54">
        <f t="shared" si="46"/>
        <v>3.1853255459005267E-3</v>
      </c>
      <c r="M54">
        <f t="shared" si="47"/>
        <v>3.1853255459005267</v>
      </c>
      <c r="N54">
        <f t="shared" si="48"/>
        <v>5.1158390321104239</v>
      </c>
      <c r="O54">
        <f t="shared" si="49"/>
        <v>143.322</v>
      </c>
      <c r="P54">
        <f t="shared" si="50"/>
        <v>100.47697374067546</v>
      </c>
      <c r="Q54">
        <f t="shared" si="51"/>
        <v>10.006397409210456</v>
      </c>
      <c r="R54">
        <f t="shared" si="52"/>
        <v>14.273289054109801</v>
      </c>
      <c r="S54">
        <f t="shared" si="53"/>
        <v>0.21263805494286636</v>
      </c>
      <c r="T54">
        <f t="shared" si="54"/>
        <v>2.923533357741797</v>
      </c>
      <c r="U54">
        <f t="shared" si="55"/>
        <v>0.20440447395448105</v>
      </c>
      <c r="V54">
        <f t="shared" si="56"/>
        <v>0.12846598688856653</v>
      </c>
      <c r="W54">
        <f t="shared" si="57"/>
        <v>344.41108613017929</v>
      </c>
      <c r="X54">
        <f t="shared" si="58"/>
        <v>29.323234387749153</v>
      </c>
      <c r="Y54">
        <f t="shared" si="59"/>
        <v>27.973800000000001</v>
      </c>
      <c r="Z54">
        <f t="shared" si="60"/>
        <v>3.7890474155396547</v>
      </c>
      <c r="AA54">
        <f t="shared" si="61"/>
        <v>59.781680925805361</v>
      </c>
      <c r="AB54">
        <f t="shared" si="62"/>
        <v>2.2844313385007404</v>
      </c>
      <c r="AC54">
        <f t="shared" si="63"/>
        <v>3.8212899054075327</v>
      </c>
      <c r="AD54">
        <f t="shared" si="64"/>
        <v>1.5046160770389143</v>
      </c>
      <c r="AE54">
        <f t="shared" si="65"/>
        <v>-140.47285657421324</v>
      </c>
      <c r="AF54">
        <f t="shared" si="66"/>
        <v>22.9170073176263</v>
      </c>
      <c r="AG54">
        <f t="shared" si="67"/>
        <v>1.7094713644376374</v>
      </c>
      <c r="AH54">
        <f t="shared" si="68"/>
        <v>228.56470823802999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52496.53181633092</v>
      </c>
      <c r="AN54" t="s">
        <v>400</v>
      </c>
      <c r="AO54">
        <v>12165.1</v>
      </c>
      <c r="AP54">
        <v>210.61769230769229</v>
      </c>
      <c r="AQ54">
        <v>938.28899999999999</v>
      </c>
      <c r="AR54">
        <f t="shared" si="72"/>
        <v>0.77553004212167864</v>
      </c>
      <c r="AS54">
        <v>-0.38717931741538342</v>
      </c>
      <c r="AT54" t="s">
        <v>598</v>
      </c>
      <c r="AU54">
        <v>10169.200000000001</v>
      </c>
      <c r="AV54">
        <v>797.13926923076917</v>
      </c>
      <c r="AW54">
        <v>1068.76</v>
      </c>
      <c r="AX54">
        <f t="shared" si="73"/>
        <v>0.2541456742105157</v>
      </c>
      <c r="AY54">
        <v>0.5</v>
      </c>
      <c r="AZ54">
        <f t="shared" si="74"/>
        <v>1513.3619930650896</v>
      </c>
      <c r="BA54">
        <f t="shared" si="75"/>
        <v>5.1158390321104239</v>
      </c>
      <c r="BB54">
        <f t="shared" si="76"/>
        <v>192.30720202604849</v>
      </c>
      <c r="BC54">
        <f t="shared" si="77"/>
        <v>3.6362868730304655E-3</v>
      </c>
      <c r="BD54">
        <f t="shared" si="78"/>
        <v>-0.12207698641416222</v>
      </c>
      <c r="BE54">
        <f t="shared" si="79"/>
        <v>216.55177751056343</v>
      </c>
      <c r="BF54" t="s">
        <v>599</v>
      </c>
      <c r="BG54">
        <v>599.01</v>
      </c>
      <c r="BH54">
        <f t="shared" si="80"/>
        <v>599.01</v>
      </c>
      <c r="BI54">
        <f t="shared" si="81"/>
        <v>0.43952805119952099</v>
      </c>
      <c r="BJ54">
        <f t="shared" si="82"/>
        <v>0.57822401441028382</v>
      </c>
      <c r="BK54">
        <f t="shared" si="83"/>
        <v>-0.38455371537878857</v>
      </c>
      <c r="BL54">
        <f t="shared" si="84"/>
        <v>0.31652178005261822</v>
      </c>
      <c r="BM54">
        <f t="shared" si="85"/>
        <v>-0.17929936033037741</v>
      </c>
      <c r="BN54">
        <f t="shared" si="86"/>
        <v>0.43450621521398597</v>
      </c>
      <c r="BO54">
        <f t="shared" si="87"/>
        <v>0.56549378478601398</v>
      </c>
      <c r="BP54">
        <v>266</v>
      </c>
      <c r="BQ54">
        <v>300</v>
      </c>
      <c r="BR54">
        <v>300</v>
      </c>
      <c r="BS54">
        <v>300</v>
      </c>
      <c r="BT54">
        <v>10169.200000000001</v>
      </c>
      <c r="BU54">
        <v>1012.51</v>
      </c>
      <c r="BV54">
        <v>-6.9417100000000002E-3</v>
      </c>
      <c r="BW54">
        <v>0.13</v>
      </c>
      <c r="BX54" t="s">
        <v>403</v>
      </c>
      <c r="BY54" t="s">
        <v>403</v>
      </c>
      <c r="BZ54" t="s">
        <v>403</v>
      </c>
      <c r="CA54" t="s">
        <v>403</v>
      </c>
      <c r="CB54" t="s">
        <v>403</v>
      </c>
      <c r="CC54" t="s">
        <v>403</v>
      </c>
      <c r="CD54" t="s">
        <v>403</v>
      </c>
      <c r="CE54" t="s">
        <v>403</v>
      </c>
      <c r="CF54" t="s">
        <v>403</v>
      </c>
      <c r="CG54" t="s">
        <v>403</v>
      </c>
      <c r="CH54">
        <f t="shared" si="88"/>
        <v>1800.21</v>
      </c>
      <c r="CI54">
        <f t="shared" si="89"/>
        <v>1513.3619930650896</v>
      </c>
      <c r="CJ54">
        <f t="shared" si="90"/>
        <v>0.84065858597890775</v>
      </c>
      <c r="CK54">
        <f t="shared" si="91"/>
        <v>0.19131717195781564</v>
      </c>
      <c r="CL54">
        <v>6</v>
      </c>
      <c r="CM54">
        <v>0.5</v>
      </c>
      <c r="CN54" t="s">
        <v>404</v>
      </c>
      <c r="CO54">
        <v>2</v>
      </c>
      <c r="CP54">
        <v>1657385610.0999999</v>
      </c>
      <c r="CQ54">
        <v>143.322</v>
      </c>
      <c r="CR54">
        <v>150.00899999999999</v>
      </c>
      <c r="CS54">
        <v>22.938600000000001</v>
      </c>
      <c r="CT54">
        <v>19.203800000000001</v>
      </c>
      <c r="CU54">
        <v>143.166</v>
      </c>
      <c r="CV54">
        <v>22.931899999999999</v>
      </c>
      <c r="CW54">
        <v>499.988</v>
      </c>
      <c r="CX54">
        <v>99.4893</v>
      </c>
      <c r="CY54">
        <v>9.9660899999999997E-2</v>
      </c>
      <c r="CZ54">
        <v>28.119199999999999</v>
      </c>
      <c r="DA54">
        <v>27.973800000000001</v>
      </c>
      <c r="DB54">
        <v>999.9</v>
      </c>
      <c r="DC54">
        <v>0</v>
      </c>
      <c r="DD54">
        <v>0</v>
      </c>
      <c r="DE54">
        <v>10016.9</v>
      </c>
      <c r="DF54">
        <v>0</v>
      </c>
      <c r="DG54">
        <v>2121.4499999999998</v>
      </c>
      <c r="DH54">
        <v>-6.6868600000000002</v>
      </c>
      <c r="DI54">
        <v>146.68700000000001</v>
      </c>
      <c r="DJ54">
        <v>152.946</v>
      </c>
      <c r="DK54">
        <v>3.73481</v>
      </c>
      <c r="DL54">
        <v>150.00899999999999</v>
      </c>
      <c r="DM54">
        <v>19.203800000000001</v>
      </c>
      <c r="DN54">
        <v>2.2821500000000001</v>
      </c>
      <c r="DO54">
        <v>1.9105799999999999</v>
      </c>
      <c r="DP54">
        <v>19.550899999999999</v>
      </c>
      <c r="DQ54">
        <v>16.722100000000001</v>
      </c>
      <c r="DR54">
        <v>1800.21</v>
      </c>
      <c r="DS54">
        <v>0.977989</v>
      </c>
      <c r="DT54">
        <v>2.20114E-2</v>
      </c>
      <c r="DU54">
        <v>0</v>
      </c>
      <c r="DV54">
        <v>796.69100000000003</v>
      </c>
      <c r="DW54">
        <v>5.0005300000000004</v>
      </c>
      <c r="DX54">
        <v>15307.8</v>
      </c>
      <c r="DY54">
        <v>16037.1</v>
      </c>
      <c r="DZ54">
        <v>43.311999999999998</v>
      </c>
      <c r="EA54">
        <v>44.811999999999998</v>
      </c>
      <c r="EB54">
        <v>44.25</v>
      </c>
      <c r="EC54">
        <v>43.375</v>
      </c>
      <c r="ED54">
        <v>45</v>
      </c>
      <c r="EE54">
        <v>1755.7</v>
      </c>
      <c r="EF54">
        <v>39.520000000000003</v>
      </c>
      <c r="EG54">
        <v>0</v>
      </c>
      <c r="EH54">
        <v>126.8999998569489</v>
      </c>
      <c r="EI54">
        <v>0</v>
      </c>
      <c r="EJ54">
        <v>797.13926923076917</v>
      </c>
      <c r="EK54">
        <v>-1.15011964963568</v>
      </c>
      <c r="EL54">
        <v>-17.011965878057861</v>
      </c>
      <c r="EM54">
        <v>15310.9</v>
      </c>
      <c r="EN54">
        <v>15</v>
      </c>
      <c r="EO54">
        <v>1657385557.5999999</v>
      </c>
      <c r="EP54" t="s">
        <v>600</v>
      </c>
      <c r="EQ54">
        <v>1657385546.5999999</v>
      </c>
      <c r="ER54">
        <v>1657385557.5999999</v>
      </c>
      <c r="ES54">
        <v>42</v>
      </c>
      <c r="ET54">
        <v>-7.2999999999999995E-2</v>
      </c>
      <c r="EU54">
        <v>-2E-3</v>
      </c>
      <c r="EV54">
        <v>0.14899999999999999</v>
      </c>
      <c r="EW54">
        <v>0</v>
      </c>
      <c r="EX54">
        <v>150</v>
      </c>
      <c r="EY54">
        <v>19</v>
      </c>
      <c r="EZ54">
        <v>0.23</v>
      </c>
      <c r="FA54">
        <v>0.02</v>
      </c>
      <c r="FB54">
        <v>-6.6623215</v>
      </c>
      <c r="FC54">
        <v>0.10896945590994669</v>
      </c>
      <c r="FD54">
        <v>3.6812445147667149E-2</v>
      </c>
      <c r="FE54">
        <v>1</v>
      </c>
      <c r="FF54">
        <v>3.7429674999999998</v>
      </c>
      <c r="FG54">
        <v>-7.9587917448402781E-2</v>
      </c>
      <c r="FH54">
        <v>8.4913920384115955E-3</v>
      </c>
      <c r="FI54">
        <v>1</v>
      </c>
      <c r="FJ54">
        <v>2</v>
      </c>
      <c r="FK54">
        <v>2</v>
      </c>
      <c r="FL54" t="s">
        <v>406</v>
      </c>
      <c r="FM54">
        <v>3.1099100000000002</v>
      </c>
      <c r="FN54">
        <v>2.73814</v>
      </c>
      <c r="FO54">
        <v>3.7496500000000002E-2</v>
      </c>
      <c r="FP54">
        <v>3.92273E-2</v>
      </c>
      <c r="FQ54">
        <v>0.105133</v>
      </c>
      <c r="FR54">
        <v>9.2773900000000006E-2</v>
      </c>
      <c r="FS54">
        <v>23205.200000000001</v>
      </c>
      <c r="FT54">
        <v>24006.799999999999</v>
      </c>
      <c r="FU54">
        <v>23954.7</v>
      </c>
      <c r="FV54">
        <v>25282.9</v>
      </c>
      <c r="FW54">
        <v>30888.400000000001</v>
      </c>
      <c r="FX54">
        <v>32165.4</v>
      </c>
      <c r="FY54">
        <v>38173.300000000003</v>
      </c>
      <c r="FZ54">
        <v>39323.5</v>
      </c>
      <c r="GA54">
        <v>2.1791299999999998</v>
      </c>
      <c r="GB54">
        <v>1.8509500000000001</v>
      </c>
      <c r="GC54">
        <v>5.6870299999999999E-2</v>
      </c>
      <c r="GD54">
        <v>0</v>
      </c>
      <c r="GE54">
        <v>27.044499999999999</v>
      </c>
      <c r="GF54">
        <v>999.9</v>
      </c>
      <c r="GG54">
        <v>59.9</v>
      </c>
      <c r="GH54">
        <v>35.299999999999997</v>
      </c>
      <c r="GI54">
        <v>34.573900000000002</v>
      </c>
      <c r="GJ54">
        <v>61.271900000000002</v>
      </c>
      <c r="GK54">
        <v>26.947099999999999</v>
      </c>
      <c r="GL54">
        <v>1</v>
      </c>
      <c r="GM54">
        <v>0.24380099999999999</v>
      </c>
      <c r="GN54">
        <v>0.56404399999999999</v>
      </c>
      <c r="GO54">
        <v>20.325199999999999</v>
      </c>
      <c r="GP54">
        <v>5.2560799999999999</v>
      </c>
      <c r="GQ54">
        <v>12.0101</v>
      </c>
      <c r="GR54">
        <v>4.9807499999999996</v>
      </c>
      <c r="GS54">
        <v>3.2930000000000001</v>
      </c>
      <c r="GT54">
        <v>9999</v>
      </c>
      <c r="GU54">
        <v>9999</v>
      </c>
      <c r="GV54">
        <v>9999</v>
      </c>
      <c r="GW54">
        <v>999.9</v>
      </c>
      <c r="GX54">
        <v>1.87582</v>
      </c>
      <c r="GY54">
        <v>1.8767</v>
      </c>
      <c r="GZ54">
        <v>1.8829899999999999</v>
      </c>
      <c r="HA54">
        <v>1.8861399999999999</v>
      </c>
      <c r="HB54">
        <v>1.8768899999999999</v>
      </c>
      <c r="HC54">
        <v>1.8835599999999999</v>
      </c>
      <c r="HD54">
        <v>1.8824799999999999</v>
      </c>
      <c r="HE54">
        <v>1.88588</v>
      </c>
      <c r="HF54">
        <v>5</v>
      </c>
      <c r="HG54">
        <v>0</v>
      </c>
      <c r="HH54">
        <v>0</v>
      </c>
      <c r="HI54">
        <v>0</v>
      </c>
      <c r="HJ54" t="s">
        <v>407</v>
      </c>
      <c r="HK54" t="s">
        <v>408</v>
      </c>
      <c r="HL54" t="s">
        <v>409</v>
      </c>
      <c r="HM54" t="s">
        <v>409</v>
      </c>
      <c r="HN54" t="s">
        <v>409</v>
      </c>
      <c r="HO54" t="s">
        <v>409</v>
      </c>
      <c r="HP54">
        <v>0</v>
      </c>
      <c r="HQ54">
        <v>100</v>
      </c>
      <c r="HR54">
        <v>100</v>
      </c>
      <c r="HS54">
        <v>0.156</v>
      </c>
      <c r="HT54">
        <v>6.7000000000000002E-3</v>
      </c>
      <c r="HU54">
        <v>0.34649465641357152</v>
      </c>
      <c r="HV54">
        <v>-1.525366800250961E-3</v>
      </c>
      <c r="HW54">
        <v>1.461931187239696E-6</v>
      </c>
      <c r="HX54">
        <v>-4.9129200544651127E-10</v>
      </c>
      <c r="HY54">
        <v>-4.278991308389999E-2</v>
      </c>
      <c r="HZ54">
        <v>1.0304401366260089E-2</v>
      </c>
      <c r="IA54">
        <v>-7.4986175083245816E-4</v>
      </c>
      <c r="IB54">
        <v>1.7208249193675381E-5</v>
      </c>
      <c r="IC54">
        <v>3</v>
      </c>
      <c r="ID54">
        <v>2175</v>
      </c>
      <c r="IE54">
        <v>1</v>
      </c>
      <c r="IF54">
        <v>24</v>
      </c>
      <c r="IG54">
        <v>1.1000000000000001</v>
      </c>
      <c r="IH54">
        <v>0.9</v>
      </c>
      <c r="II54">
        <v>0.46997100000000003</v>
      </c>
      <c r="IJ54">
        <v>2.6672400000000001</v>
      </c>
      <c r="IK54">
        <v>1.6015600000000001</v>
      </c>
      <c r="IL54">
        <v>2.34009</v>
      </c>
      <c r="IM54">
        <v>1.5502899999999999</v>
      </c>
      <c r="IN54">
        <v>2.33521</v>
      </c>
      <c r="IO54">
        <v>37.867899999999999</v>
      </c>
      <c r="IP54">
        <v>24.157499999999999</v>
      </c>
      <c r="IQ54">
        <v>18</v>
      </c>
      <c r="IR54">
        <v>592.15499999999997</v>
      </c>
      <c r="IS54">
        <v>422.43</v>
      </c>
      <c r="IT54">
        <v>26.5913</v>
      </c>
      <c r="IU54">
        <v>30.336300000000001</v>
      </c>
      <c r="IV54">
        <v>29.9998</v>
      </c>
      <c r="IW54">
        <v>30.2287</v>
      </c>
      <c r="IX54">
        <v>30.216000000000001</v>
      </c>
      <c r="IY54">
        <v>9.3861899999999991</v>
      </c>
      <c r="IZ54">
        <v>52.145400000000002</v>
      </c>
      <c r="JA54">
        <v>0</v>
      </c>
      <c r="JB54">
        <v>26.590299999999999</v>
      </c>
      <c r="JC54">
        <v>150</v>
      </c>
      <c r="JD54">
        <v>19.2668</v>
      </c>
      <c r="JE54">
        <v>99.577100000000002</v>
      </c>
      <c r="JF54">
        <v>99.537599999999998</v>
      </c>
    </row>
    <row r="55" spans="1:266" x14ac:dyDescent="0.25">
      <c r="A55">
        <v>39</v>
      </c>
      <c r="B55">
        <v>1657385741.5999999</v>
      </c>
      <c r="C55">
        <v>8677.0999999046326</v>
      </c>
      <c r="D55" t="s">
        <v>601</v>
      </c>
      <c r="E55" t="s">
        <v>602</v>
      </c>
      <c r="F55" t="s">
        <v>396</v>
      </c>
      <c r="G55" t="s">
        <v>397</v>
      </c>
      <c r="H55" t="s">
        <v>581</v>
      </c>
      <c r="I55" t="s">
        <v>398</v>
      </c>
      <c r="J55" t="s">
        <v>582</v>
      </c>
      <c r="K55">
        <v>1657385741.5999999</v>
      </c>
      <c r="L55">
        <f t="shared" si="46"/>
        <v>3.1819874773432698E-3</v>
      </c>
      <c r="M55">
        <f t="shared" si="47"/>
        <v>3.1819874773432697</v>
      </c>
      <c r="N55">
        <f t="shared" si="48"/>
        <v>2.0643062006236756</v>
      </c>
      <c r="O55">
        <f t="shared" si="49"/>
        <v>97.097899999999996</v>
      </c>
      <c r="P55">
        <f t="shared" si="50"/>
        <v>78.893359644203329</v>
      </c>
      <c r="Q55">
        <f t="shared" si="51"/>
        <v>7.8564923826736921</v>
      </c>
      <c r="R55">
        <f t="shared" si="52"/>
        <v>9.669367804387349</v>
      </c>
      <c r="S55">
        <f t="shared" si="53"/>
        <v>0.21317597288904461</v>
      </c>
      <c r="T55">
        <f t="shared" si="54"/>
        <v>2.9206956482816637</v>
      </c>
      <c r="U55">
        <f t="shared" si="55"/>
        <v>0.20489384999743374</v>
      </c>
      <c r="V55">
        <f t="shared" si="56"/>
        <v>0.12877596176341066</v>
      </c>
      <c r="W55">
        <f t="shared" si="57"/>
        <v>344.37889930236292</v>
      </c>
      <c r="X55">
        <f t="shared" si="58"/>
        <v>29.291930216804133</v>
      </c>
      <c r="Y55">
        <f t="shared" si="59"/>
        <v>28.0136</v>
      </c>
      <c r="Z55">
        <f t="shared" si="60"/>
        <v>3.7978493955387425</v>
      </c>
      <c r="AA55">
        <f t="shared" si="61"/>
        <v>60.270146292667363</v>
      </c>
      <c r="AB55">
        <f t="shared" si="62"/>
        <v>2.2986605912005498</v>
      </c>
      <c r="AC55">
        <f t="shared" si="63"/>
        <v>3.8139290056447255</v>
      </c>
      <c r="AD55">
        <f t="shared" si="64"/>
        <v>1.4991888043381927</v>
      </c>
      <c r="AE55">
        <f t="shared" si="65"/>
        <v>-140.32564775083819</v>
      </c>
      <c r="AF55">
        <f t="shared" si="66"/>
        <v>11.415889424786364</v>
      </c>
      <c r="AG55">
        <f t="shared" si="67"/>
        <v>0.85241269589121538</v>
      </c>
      <c r="AH55">
        <f t="shared" si="68"/>
        <v>216.3215536722023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52420.704946361875</v>
      </c>
      <c r="AN55" t="s">
        <v>400</v>
      </c>
      <c r="AO55">
        <v>12165.1</v>
      </c>
      <c r="AP55">
        <v>210.61769230769229</v>
      </c>
      <c r="AQ55">
        <v>938.28899999999999</v>
      </c>
      <c r="AR55">
        <f t="shared" si="72"/>
        <v>0.77553004212167864</v>
      </c>
      <c r="AS55">
        <v>-0.38717931741538342</v>
      </c>
      <c r="AT55" t="s">
        <v>603</v>
      </c>
      <c r="AU55">
        <v>10166.299999999999</v>
      </c>
      <c r="AV55">
        <v>796.15073076923079</v>
      </c>
      <c r="AW55">
        <v>1037.07</v>
      </c>
      <c r="AX55">
        <f t="shared" si="73"/>
        <v>0.23230762555157236</v>
      </c>
      <c r="AY55">
        <v>0.5</v>
      </c>
      <c r="AZ55">
        <f t="shared" si="74"/>
        <v>1513.2266996511812</v>
      </c>
      <c r="BA55">
        <f t="shared" si="75"/>
        <v>2.0643062006236756</v>
      </c>
      <c r="BB55">
        <f t="shared" si="76"/>
        <v>175.76705075860414</v>
      </c>
      <c r="BC55">
        <f t="shared" si="77"/>
        <v>1.6200385035528113E-3</v>
      </c>
      <c r="BD55">
        <f t="shared" si="78"/>
        <v>-9.5250079551042796E-2</v>
      </c>
      <c r="BE55">
        <f t="shared" si="79"/>
        <v>215.2192479901467</v>
      </c>
      <c r="BF55" t="s">
        <v>604</v>
      </c>
      <c r="BG55">
        <v>602.30999999999995</v>
      </c>
      <c r="BH55">
        <f t="shared" si="80"/>
        <v>602.30999999999995</v>
      </c>
      <c r="BI55">
        <f t="shared" si="81"/>
        <v>0.41921953195059158</v>
      </c>
      <c r="BJ55">
        <f t="shared" si="82"/>
        <v>0.55414313467377208</v>
      </c>
      <c r="BK55">
        <f t="shared" si="83"/>
        <v>-0.29400944701900994</v>
      </c>
      <c r="BL55">
        <f t="shared" si="84"/>
        <v>0.29151018998722988</v>
      </c>
      <c r="BM55">
        <f t="shared" si="85"/>
        <v>-0.13574947775977039</v>
      </c>
      <c r="BN55">
        <f t="shared" si="86"/>
        <v>0.41922457462656498</v>
      </c>
      <c r="BO55">
        <f t="shared" si="87"/>
        <v>0.58077542537343496</v>
      </c>
      <c r="BP55">
        <v>268</v>
      </c>
      <c r="BQ55">
        <v>300</v>
      </c>
      <c r="BR55">
        <v>300</v>
      </c>
      <c r="BS55">
        <v>300</v>
      </c>
      <c r="BT55">
        <v>10166.299999999999</v>
      </c>
      <c r="BU55">
        <v>986.62</v>
      </c>
      <c r="BV55">
        <v>-6.9399300000000004E-3</v>
      </c>
      <c r="BW55">
        <v>-0.45</v>
      </c>
      <c r="BX55" t="s">
        <v>403</v>
      </c>
      <c r="BY55" t="s">
        <v>403</v>
      </c>
      <c r="BZ55" t="s">
        <v>403</v>
      </c>
      <c r="CA55" t="s">
        <v>403</v>
      </c>
      <c r="CB55" t="s">
        <v>403</v>
      </c>
      <c r="CC55" t="s">
        <v>403</v>
      </c>
      <c r="CD55" t="s">
        <v>403</v>
      </c>
      <c r="CE55" t="s">
        <v>403</v>
      </c>
      <c r="CF55" t="s">
        <v>403</v>
      </c>
      <c r="CG55" t="s">
        <v>403</v>
      </c>
      <c r="CH55">
        <f t="shared" si="88"/>
        <v>1800.05</v>
      </c>
      <c r="CI55">
        <f t="shared" si="89"/>
        <v>1513.2266996511812</v>
      </c>
      <c r="CJ55">
        <f t="shared" si="90"/>
        <v>0.84065814819098428</v>
      </c>
      <c r="CK55">
        <f t="shared" si="91"/>
        <v>0.19131629638196879</v>
      </c>
      <c r="CL55">
        <v>6</v>
      </c>
      <c r="CM55">
        <v>0.5</v>
      </c>
      <c r="CN55" t="s">
        <v>404</v>
      </c>
      <c r="CO55">
        <v>2</v>
      </c>
      <c r="CP55">
        <v>1657385741.5999999</v>
      </c>
      <c r="CQ55">
        <v>97.097899999999996</v>
      </c>
      <c r="CR55">
        <v>99.946399999999997</v>
      </c>
      <c r="CS55">
        <v>23.082699999999999</v>
      </c>
      <c r="CT55">
        <v>19.351700000000001</v>
      </c>
      <c r="CU55">
        <v>96.941500000000005</v>
      </c>
      <c r="CV55">
        <v>23.070399999999999</v>
      </c>
      <c r="CW55">
        <v>499.899</v>
      </c>
      <c r="CX55">
        <v>99.484200000000001</v>
      </c>
      <c r="CY55">
        <v>9.9496500000000002E-2</v>
      </c>
      <c r="CZ55">
        <v>28.086099999999998</v>
      </c>
      <c r="DA55">
        <v>28.0136</v>
      </c>
      <c r="DB55">
        <v>999.9</v>
      </c>
      <c r="DC55">
        <v>0</v>
      </c>
      <c r="DD55">
        <v>0</v>
      </c>
      <c r="DE55">
        <v>10001.200000000001</v>
      </c>
      <c r="DF55">
        <v>0</v>
      </c>
      <c r="DG55">
        <v>2138.4899999999998</v>
      </c>
      <c r="DH55">
        <v>-2.8485</v>
      </c>
      <c r="DI55">
        <v>99.392099999999999</v>
      </c>
      <c r="DJ55">
        <v>101.919</v>
      </c>
      <c r="DK55">
        <v>3.7309299999999999</v>
      </c>
      <c r="DL55">
        <v>99.946399999999997</v>
      </c>
      <c r="DM55">
        <v>19.351700000000001</v>
      </c>
      <c r="DN55">
        <v>2.29636</v>
      </c>
      <c r="DO55">
        <v>1.92519</v>
      </c>
      <c r="DP55">
        <v>19.6509</v>
      </c>
      <c r="DQ55">
        <v>16.842099999999999</v>
      </c>
      <c r="DR55">
        <v>1800.05</v>
      </c>
      <c r="DS55">
        <v>0.97799899999999995</v>
      </c>
      <c r="DT55">
        <v>2.2001E-2</v>
      </c>
      <c r="DU55">
        <v>0</v>
      </c>
      <c r="DV55">
        <v>795.75099999999998</v>
      </c>
      <c r="DW55">
        <v>5.0005300000000004</v>
      </c>
      <c r="DX55">
        <v>15301.8</v>
      </c>
      <c r="DY55">
        <v>16035.7</v>
      </c>
      <c r="DZ55">
        <v>43.686999999999998</v>
      </c>
      <c r="EA55">
        <v>45.186999999999998</v>
      </c>
      <c r="EB55">
        <v>44.436999999999998</v>
      </c>
      <c r="EC55">
        <v>44.25</v>
      </c>
      <c r="ED55">
        <v>45.25</v>
      </c>
      <c r="EE55">
        <v>1755.56</v>
      </c>
      <c r="EF55">
        <v>39.49</v>
      </c>
      <c r="EG55">
        <v>0</v>
      </c>
      <c r="EH55">
        <v>131.20000004768369</v>
      </c>
      <c r="EI55">
        <v>0</v>
      </c>
      <c r="EJ55">
        <v>796.15073076923079</v>
      </c>
      <c r="EK55">
        <v>-1.172410278019961</v>
      </c>
      <c r="EL55">
        <v>452.92307731269477</v>
      </c>
      <c r="EM55">
        <v>15279.33846153846</v>
      </c>
      <c r="EN55">
        <v>15</v>
      </c>
      <c r="EO55">
        <v>1657385710.0999999</v>
      </c>
      <c r="EP55" t="s">
        <v>605</v>
      </c>
      <c r="EQ55">
        <v>1657385699.5999999</v>
      </c>
      <c r="ER55">
        <v>1657385710.0999999</v>
      </c>
      <c r="ES55">
        <v>43</v>
      </c>
      <c r="ET55">
        <v>-5.6000000000000001E-2</v>
      </c>
      <c r="EU55">
        <v>5.0000000000000001E-3</v>
      </c>
      <c r="EV55">
        <v>0.153</v>
      </c>
      <c r="EW55">
        <v>6.0000000000000001E-3</v>
      </c>
      <c r="EX55">
        <v>100</v>
      </c>
      <c r="EY55">
        <v>20</v>
      </c>
      <c r="EZ55">
        <v>0.33</v>
      </c>
      <c r="FA55">
        <v>0.03</v>
      </c>
      <c r="FB55">
        <v>-2.9595956097560978</v>
      </c>
      <c r="FC55">
        <v>0.39894292682926868</v>
      </c>
      <c r="FD55">
        <v>5.4606387281574187E-2</v>
      </c>
      <c r="FE55">
        <v>1</v>
      </c>
      <c r="FF55">
        <v>3.7995092682926832</v>
      </c>
      <c r="FG55">
        <v>-6.1957630662015033E-2</v>
      </c>
      <c r="FH55">
        <v>5.8085968642376459E-2</v>
      </c>
      <c r="FI55">
        <v>1</v>
      </c>
      <c r="FJ55">
        <v>2</v>
      </c>
      <c r="FK55">
        <v>2</v>
      </c>
      <c r="FL55" t="s">
        <v>406</v>
      </c>
      <c r="FM55">
        <v>3.1096599999999999</v>
      </c>
      <c r="FN55">
        <v>2.7378399999999998</v>
      </c>
      <c r="FO55">
        <v>2.5940499999999998E-2</v>
      </c>
      <c r="FP55">
        <v>2.67634E-2</v>
      </c>
      <c r="FQ55">
        <v>0.10557999999999999</v>
      </c>
      <c r="FR55">
        <v>9.3286300000000003E-2</v>
      </c>
      <c r="FS55">
        <v>23485.7</v>
      </c>
      <c r="FT55">
        <v>24319.1</v>
      </c>
      <c r="FU55">
        <v>23956.799999999999</v>
      </c>
      <c r="FV55">
        <v>25284</v>
      </c>
      <c r="FW55">
        <v>30875.8</v>
      </c>
      <c r="FX55">
        <v>32147.200000000001</v>
      </c>
      <c r="FY55">
        <v>38176.699999999997</v>
      </c>
      <c r="FZ55">
        <v>39323.4</v>
      </c>
      <c r="GA55">
        <v>2.1790500000000002</v>
      </c>
      <c r="GB55">
        <v>1.8513299999999999</v>
      </c>
      <c r="GC55">
        <v>3.5829800000000002E-2</v>
      </c>
      <c r="GD55">
        <v>0</v>
      </c>
      <c r="GE55">
        <v>27.4283</v>
      </c>
      <c r="GF55">
        <v>999.9</v>
      </c>
      <c r="GG55">
        <v>60.1</v>
      </c>
      <c r="GH55">
        <v>35.299999999999997</v>
      </c>
      <c r="GI55">
        <v>34.691499999999998</v>
      </c>
      <c r="GJ55">
        <v>61.251899999999999</v>
      </c>
      <c r="GK55">
        <v>26.678699999999999</v>
      </c>
      <c r="GL55">
        <v>1</v>
      </c>
      <c r="GM55">
        <v>0.24357200000000001</v>
      </c>
      <c r="GN55">
        <v>1.75987</v>
      </c>
      <c r="GO55">
        <v>20.316400000000002</v>
      </c>
      <c r="GP55">
        <v>5.2530799999999997</v>
      </c>
      <c r="GQ55">
        <v>12.010199999999999</v>
      </c>
      <c r="GR55">
        <v>4.9797000000000002</v>
      </c>
      <c r="GS55">
        <v>3.29278</v>
      </c>
      <c r="GT55">
        <v>9999</v>
      </c>
      <c r="GU55">
        <v>9999</v>
      </c>
      <c r="GV55">
        <v>9999</v>
      </c>
      <c r="GW55">
        <v>999.9</v>
      </c>
      <c r="GX55">
        <v>1.87581</v>
      </c>
      <c r="GY55">
        <v>1.8767</v>
      </c>
      <c r="GZ55">
        <v>1.88303</v>
      </c>
      <c r="HA55">
        <v>1.8861399999999999</v>
      </c>
      <c r="HB55">
        <v>1.8769100000000001</v>
      </c>
      <c r="HC55">
        <v>1.88354</v>
      </c>
      <c r="HD55">
        <v>1.8824700000000001</v>
      </c>
      <c r="HE55">
        <v>1.88585</v>
      </c>
      <c r="HF55">
        <v>5</v>
      </c>
      <c r="HG55">
        <v>0</v>
      </c>
      <c r="HH55">
        <v>0</v>
      </c>
      <c r="HI55">
        <v>0</v>
      </c>
      <c r="HJ55" t="s">
        <v>407</v>
      </c>
      <c r="HK55" t="s">
        <v>408</v>
      </c>
      <c r="HL55" t="s">
        <v>409</v>
      </c>
      <c r="HM55" t="s">
        <v>409</v>
      </c>
      <c r="HN55" t="s">
        <v>409</v>
      </c>
      <c r="HO55" t="s">
        <v>409</v>
      </c>
      <c r="HP55">
        <v>0</v>
      </c>
      <c r="HQ55">
        <v>100</v>
      </c>
      <c r="HR55">
        <v>100</v>
      </c>
      <c r="HS55">
        <v>0.156</v>
      </c>
      <c r="HT55">
        <v>1.23E-2</v>
      </c>
      <c r="HU55">
        <v>0.29097573666148069</v>
      </c>
      <c r="HV55">
        <v>-1.525366800250961E-3</v>
      </c>
      <c r="HW55">
        <v>1.461931187239696E-6</v>
      </c>
      <c r="HX55">
        <v>-4.9129200544651127E-10</v>
      </c>
      <c r="HY55">
        <v>-3.7629739286629958E-2</v>
      </c>
      <c r="HZ55">
        <v>1.0304401366260089E-2</v>
      </c>
      <c r="IA55">
        <v>-7.4986175083245816E-4</v>
      </c>
      <c r="IB55">
        <v>1.7208249193675381E-5</v>
      </c>
      <c r="IC55">
        <v>3</v>
      </c>
      <c r="ID55">
        <v>2175</v>
      </c>
      <c r="IE55">
        <v>1</v>
      </c>
      <c r="IF55">
        <v>24</v>
      </c>
      <c r="IG55">
        <v>0.7</v>
      </c>
      <c r="IH55">
        <v>0.5</v>
      </c>
      <c r="II55">
        <v>0.35888700000000001</v>
      </c>
      <c r="IJ55">
        <v>2.67822</v>
      </c>
      <c r="IK55">
        <v>1.6015600000000001</v>
      </c>
      <c r="IL55">
        <v>2.34009</v>
      </c>
      <c r="IM55">
        <v>1.5502899999999999</v>
      </c>
      <c r="IN55">
        <v>2.3339799999999999</v>
      </c>
      <c r="IO55">
        <v>37.867899999999999</v>
      </c>
      <c r="IP55">
        <v>24.157499999999999</v>
      </c>
      <c r="IQ55">
        <v>18</v>
      </c>
      <c r="IR55">
        <v>591.96299999999997</v>
      </c>
      <c r="IS55">
        <v>422.6</v>
      </c>
      <c r="IT55">
        <v>25.7636</v>
      </c>
      <c r="IU55">
        <v>30.325900000000001</v>
      </c>
      <c r="IV55">
        <v>30.000900000000001</v>
      </c>
      <c r="IW55">
        <v>30.214099999999998</v>
      </c>
      <c r="IX55">
        <v>30.206299999999999</v>
      </c>
      <c r="IY55">
        <v>7.1732300000000002</v>
      </c>
      <c r="IZ55">
        <v>51.930900000000001</v>
      </c>
      <c r="JA55">
        <v>0</v>
      </c>
      <c r="JB55">
        <v>25.7257</v>
      </c>
      <c r="JC55">
        <v>100</v>
      </c>
      <c r="JD55">
        <v>19.3659</v>
      </c>
      <c r="JE55">
        <v>99.585999999999999</v>
      </c>
      <c r="JF55">
        <v>99.539100000000005</v>
      </c>
    </row>
    <row r="56" spans="1:266" x14ac:dyDescent="0.25">
      <c r="A56">
        <v>40</v>
      </c>
      <c r="B56">
        <v>1657385866.5999999</v>
      </c>
      <c r="C56">
        <v>8802.0999999046326</v>
      </c>
      <c r="D56" t="s">
        <v>606</v>
      </c>
      <c r="E56" t="s">
        <v>607</v>
      </c>
      <c r="F56" t="s">
        <v>396</v>
      </c>
      <c r="G56" t="s">
        <v>397</v>
      </c>
      <c r="H56" t="s">
        <v>581</v>
      </c>
      <c r="I56" t="s">
        <v>398</v>
      </c>
      <c r="J56" t="s">
        <v>582</v>
      </c>
      <c r="K56">
        <v>1657385866.5999999</v>
      </c>
      <c r="L56">
        <f t="shared" si="46"/>
        <v>3.2426495292357913E-3</v>
      </c>
      <c r="M56">
        <f t="shared" si="47"/>
        <v>3.2426495292357913</v>
      </c>
      <c r="N56">
        <f t="shared" si="48"/>
        <v>0.66137251241668682</v>
      </c>
      <c r="O56">
        <f t="shared" si="49"/>
        <v>73.975499999999997</v>
      </c>
      <c r="P56">
        <f t="shared" si="50"/>
        <v>67.135922813630444</v>
      </c>
      <c r="Q56">
        <f t="shared" si="51"/>
        <v>6.6858303688329981</v>
      </c>
      <c r="R56">
        <f t="shared" si="52"/>
        <v>7.3669597991909992</v>
      </c>
      <c r="S56">
        <f t="shared" si="53"/>
        <v>0.21553700959604216</v>
      </c>
      <c r="T56">
        <f t="shared" si="54"/>
        <v>2.9168964065619227</v>
      </c>
      <c r="U56">
        <f t="shared" si="55"/>
        <v>0.2070637728036058</v>
      </c>
      <c r="V56">
        <f t="shared" si="56"/>
        <v>0.13014838966491585</v>
      </c>
      <c r="W56">
        <f t="shared" si="57"/>
        <v>344.33711246691968</v>
      </c>
      <c r="X56">
        <f t="shared" si="58"/>
        <v>29.165908405845983</v>
      </c>
      <c r="Y56">
        <f t="shared" si="59"/>
        <v>27.997699999999998</v>
      </c>
      <c r="Z56">
        <f t="shared" si="60"/>
        <v>3.7943308892137599</v>
      </c>
      <c r="AA56">
        <f t="shared" si="61"/>
        <v>60.233247987881498</v>
      </c>
      <c r="AB56">
        <f t="shared" si="62"/>
        <v>2.2823727877170006</v>
      </c>
      <c r="AC56">
        <f t="shared" si="63"/>
        <v>3.7892241643289726</v>
      </c>
      <c r="AD56">
        <f t="shared" si="64"/>
        <v>1.5119581014967594</v>
      </c>
      <c r="AE56">
        <f t="shared" si="65"/>
        <v>-143.0008442392984</v>
      </c>
      <c r="AF56">
        <f t="shared" si="66"/>
        <v>-3.6326071105299977</v>
      </c>
      <c r="AG56">
        <f t="shared" si="67"/>
        <v>-0.27142395044663631</v>
      </c>
      <c r="AH56">
        <f t="shared" si="68"/>
        <v>197.43223716664463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52331.095307826996</v>
      </c>
      <c r="AN56" t="s">
        <v>400</v>
      </c>
      <c r="AO56">
        <v>12165.1</v>
      </c>
      <c r="AP56">
        <v>210.61769230769229</v>
      </c>
      <c r="AQ56">
        <v>938.28899999999999</v>
      </c>
      <c r="AR56">
        <f t="shared" si="72"/>
        <v>0.77553004212167864</v>
      </c>
      <c r="AS56">
        <v>-0.38717931741538342</v>
      </c>
      <c r="AT56" t="s">
        <v>608</v>
      </c>
      <c r="AU56">
        <v>10165.6</v>
      </c>
      <c r="AV56">
        <v>796.40708000000018</v>
      </c>
      <c r="AW56">
        <v>1016.3</v>
      </c>
      <c r="AX56">
        <f t="shared" si="73"/>
        <v>0.21636615172685214</v>
      </c>
      <c r="AY56">
        <v>0.5</v>
      </c>
      <c r="AZ56">
        <f t="shared" si="74"/>
        <v>1513.0419062334597</v>
      </c>
      <c r="BA56">
        <f t="shared" si="75"/>
        <v>0.66137251241668682</v>
      </c>
      <c r="BB56">
        <f t="shared" si="76"/>
        <v>163.68552732659717</v>
      </c>
      <c r="BC56">
        <f t="shared" si="77"/>
        <v>6.9300911330494276E-4</v>
      </c>
      <c r="BD56">
        <f t="shared" si="78"/>
        <v>-7.6759815015251379E-2</v>
      </c>
      <c r="BE56">
        <f t="shared" si="79"/>
        <v>214.31031746500759</v>
      </c>
      <c r="BF56" t="s">
        <v>609</v>
      </c>
      <c r="BG56">
        <v>601.41</v>
      </c>
      <c r="BH56">
        <f t="shared" si="80"/>
        <v>601.41</v>
      </c>
      <c r="BI56">
        <f t="shared" si="81"/>
        <v>0.40823575715831939</v>
      </c>
      <c r="BJ56">
        <f t="shared" si="82"/>
        <v>0.53000294053845542</v>
      </c>
      <c r="BK56">
        <f t="shared" si="83"/>
        <v>-0.23156979212120662</v>
      </c>
      <c r="BL56">
        <f t="shared" si="84"/>
        <v>0.27292757691283137</v>
      </c>
      <c r="BM56">
        <f t="shared" si="85"/>
        <v>-0.10720637075467396</v>
      </c>
      <c r="BN56">
        <f t="shared" si="86"/>
        <v>0.40023384582320937</v>
      </c>
      <c r="BO56">
        <f t="shared" si="87"/>
        <v>0.59976615417679069</v>
      </c>
      <c r="BP56">
        <v>270</v>
      </c>
      <c r="BQ56">
        <v>300</v>
      </c>
      <c r="BR56">
        <v>300</v>
      </c>
      <c r="BS56">
        <v>300</v>
      </c>
      <c r="BT56">
        <v>10165.6</v>
      </c>
      <c r="BU56">
        <v>969.17</v>
      </c>
      <c r="BV56">
        <v>-6.9392300000000002E-3</v>
      </c>
      <c r="BW56">
        <v>-0.46</v>
      </c>
      <c r="BX56" t="s">
        <v>403</v>
      </c>
      <c r="BY56" t="s">
        <v>403</v>
      </c>
      <c r="BZ56" t="s">
        <v>403</v>
      </c>
      <c r="CA56" t="s">
        <v>403</v>
      </c>
      <c r="CB56" t="s">
        <v>403</v>
      </c>
      <c r="CC56" t="s">
        <v>403</v>
      </c>
      <c r="CD56" t="s">
        <v>403</v>
      </c>
      <c r="CE56" t="s">
        <v>403</v>
      </c>
      <c r="CF56" t="s">
        <v>403</v>
      </c>
      <c r="CG56" t="s">
        <v>403</v>
      </c>
      <c r="CH56">
        <f t="shared" si="88"/>
        <v>1799.83</v>
      </c>
      <c r="CI56">
        <f t="shared" si="89"/>
        <v>1513.0419062334597</v>
      </c>
      <c r="CJ56">
        <f t="shared" si="90"/>
        <v>0.84065823229608339</v>
      </c>
      <c r="CK56">
        <f t="shared" si="91"/>
        <v>0.19131646459216686</v>
      </c>
      <c r="CL56">
        <v>6</v>
      </c>
      <c r="CM56">
        <v>0.5</v>
      </c>
      <c r="CN56" t="s">
        <v>404</v>
      </c>
      <c r="CO56">
        <v>2</v>
      </c>
      <c r="CP56">
        <v>1657385866.5999999</v>
      </c>
      <c r="CQ56">
        <v>73.975499999999997</v>
      </c>
      <c r="CR56">
        <v>75.056799999999996</v>
      </c>
      <c r="CS56">
        <v>22.918500000000002</v>
      </c>
      <c r="CT56">
        <v>19.1172</v>
      </c>
      <c r="CU56">
        <v>73.6738</v>
      </c>
      <c r="CV56">
        <v>22.908300000000001</v>
      </c>
      <c r="CW56">
        <v>500.09199999999998</v>
      </c>
      <c r="CX56">
        <v>99.485600000000005</v>
      </c>
      <c r="CY56">
        <v>0.100882</v>
      </c>
      <c r="CZ56">
        <v>27.974599999999999</v>
      </c>
      <c r="DA56">
        <v>27.997699999999998</v>
      </c>
      <c r="DB56">
        <v>999.9</v>
      </c>
      <c r="DC56">
        <v>0</v>
      </c>
      <c r="DD56">
        <v>0</v>
      </c>
      <c r="DE56">
        <v>9979.3799999999992</v>
      </c>
      <c r="DF56">
        <v>0</v>
      </c>
      <c r="DG56">
        <v>1025.78</v>
      </c>
      <c r="DH56">
        <v>-1.08135</v>
      </c>
      <c r="DI56">
        <v>75.710700000000003</v>
      </c>
      <c r="DJ56">
        <v>76.5197</v>
      </c>
      <c r="DK56">
        <v>3.8013400000000002</v>
      </c>
      <c r="DL56">
        <v>75.056799999999996</v>
      </c>
      <c r="DM56">
        <v>19.1172</v>
      </c>
      <c r="DN56">
        <v>2.2800699999999998</v>
      </c>
      <c r="DO56">
        <v>1.9018900000000001</v>
      </c>
      <c r="DP56">
        <v>19.536300000000001</v>
      </c>
      <c r="DQ56">
        <v>16.650300000000001</v>
      </c>
      <c r="DR56">
        <v>1799.83</v>
      </c>
      <c r="DS56">
        <v>0.97799499999999995</v>
      </c>
      <c r="DT56">
        <v>2.2004599999999999E-2</v>
      </c>
      <c r="DU56">
        <v>0</v>
      </c>
      <c r="DV56">
        <v>796.45500000000004</v>
      </c>
      <c r="DW56">
        <v>5.0005300000000004</v>
      </c>
      <c r="DX56">
        <v>15155.3</v>
      </c>
      <c r="DY56">
        <v>16033.8</v>
      </c>
      <c r="DZ56">
        <v>43.811999999999998</v>
      </c>
      <c r="EA56">
        <v>45.5</v>
      </c>
      <c r="EB56">
        <v>44.686999999999998</v>
      </c>
      <c r="EC56">
        <v>44.25</v>
      </c>
      <c r="ED56">
        <v>45.561999999999998</v>
      </c>
      <c r="EE56">
        <v>1755.33</v>
      </c>
      <c r="EF56">
        <v>39.49</v>
      </c>
      <c r="EG56">
        <v>0</v>
      </c>
      <c r="EH56">
        <v>124.69999980926509</v>
      </c>
      <c r="EI56">
        <v>0</v>
      </c>
      <c r="EJ56">
        <v>796.40708000000018</v>
      </c>
      <c r="EK56">
        <v>0.2220000037487572</v>
      </c>
      <c r="EL56">
        <v>-1074.7076944428291</v>
      </c>
      <c r="EM56">
        <v>15238.664000000001</v>
      </c>
      <c r="EN56">
        <v>15</v>
      </c>
      <c r="EO56">
        <v>1657385814.0999999</v>
      </c>
      <c r="EP56" t="s">
        <v>610</v>
      </c>
      <c r="EQ56">
        <v>1657385814.0999999</v>
      </c>
      <c r="ER56">
        <v>1657385814.0999999</v>
      </c>
      <c r="ES56">
        <v>44</v>
      </c>
      <c r="ET56">
        <v>0.115</v>
      </c>
      <c r="EU56">
        <v>-1E-3</v>
      </c>
      <c r="EV56">
        <v>0.3</v>
      </c>
      <c r="EW56">
        <v>4.0000000000000001E-3</v>
      </c>
      <c r="EX56">
        <v>75</v>
      </c>
      <c r="EY56">
        <v>19</v>
      </c>
      <c r="EZ56">
        <v>0.32</v>
      </c>
      <c r="FA56">
        <v>0.02</v>
      </c>
      <c r="FB56">
        <v>-1.0448164390243899</v>
      </c>
      <c r="FC56">
        <v>1.288195818815671E-2</v>
      </c>
      <c r="FD56">
        <v>3.0625997958890899E-2</v>
      </c>
      <c r="FE56">
        <v>1</v>
      </c>
      <c r="FF56">
        <v>3.722587804878049</v>
      </c>
      <c r="FG56">
        <v>-3.8884390243901022E-2</v>
      </c>
      <c r="FH56">
        <v>2.0544301389234031E-2</v>
      </c>
      <c r="FI56">
        <v>1</v>
      </c>
      <c r="FJ56">
        <v>2</v>
      </c>
      <c r="FK56">
        <v>2</v>
      </c>
      <c r="FL56" t="s">
        <v>406</v>
      </c>
      <c r="FM56">
        <v>3.1105</v>
      </c>
      <c r="FN56">
        <v>2.7390400000000001</v>
      </c>
      <c r="FO56">
        <v>1.98774E-2</v>
      </c>
      <c r="FP56">
        <v>2.0277400000000001E-2</v>
      </c>
      <c r="FQ56">
        <v>0.105036</v>
      </c>
      <c r="FR56">
        <v>9.2452800000000002E-2</v>
      </c>
      <c r="FS56">
        <v>23624.6</v>
      </c>
      <c r="FT56">
        <v>24473.3</v>
      </c>
      <c r="FU56">
        <v>23950</v>
      </c>
      <c r="FV56">
        <v>25276.6</v>
      </c>
      <c r="FW56">
        <v>30886.400000000001</v>
      </c>
      <c r="FX56">
        <v>32167.599999999999</v>
      </c>
      <c r="FY56">
        <v>38166.699999999997</v>
      </c>
      <c r="FZ56">
        <v>39312.400000000001</v>
      </c>
      <c r="GA56">
        <v>2.17875</v>
      </c>
      <c r="GB56">
        <v>1.8472500000000001</v>
      </c>
      <c r="GC56">
        <v>2.1405500000000001E-2</v>
      </c>
      <c r="GD56">
        <v>0</v>
      </c>
      <c r="GE56">
        <v>27.648199999999999</v>
      </c>
      <c r="GF56">
        <v>999.9</v>
      </c>
      <c r="GG56">
        <v>60.3</v>
      </c>
      <c r="GH56">
        <v>35.299999999999997</v>
      </c>
      <c r="GI56">
        <v>34.811500000000002</v>
      </c>
      <c r="GJ56">
        <v>61.591900000000003</v>
      </c>
      <c r="GK56">
        <v>26.646599999999999</v>
      </c>
      <c r="GL56">
        <v>1</v>
      </c>
      <c r="GM56">
        <v>0.256303</v>
      </c>
      <c r="GN56">
        <v>2.14236</v>
      </c>
      <c r="GO56">
        <v>20.312100000000001</v>
      </c>
      <c r="GP56">
        <v>5.2530799999999997</v>
      </c>
      <c r="GQ56">
        <v>12.0099</v>
      </c>
      <c r="GR56">
        <v>4.9796500000000004</v>
      </c>
      <c r="GS56">
        <v>3.2930000000000001</v>
      </c>
      <c r="GT56">
        <v>9999</v>
      </c>
      <c r="GU56">
        <v>9999</v>
      </c>
      <c r="GV56">
        <v>9999</v>
      </c>
      <c r="GW56">
        <v>999.9</v>
      </c>
      <c r="GX56">
        <v>1.8758900000000001</v>
      </c>
      <c r="GY56">
        <v>1.87669</v>
      </c>
      <c r="GZ56">
        <v>1.88307</v>
      </c>
      <c r="HA56">
        <v>1.8861399999999999</v>
      </c>
      <c r="HB56">
        <v>1.8769499999999999</v>
      </c>
      <c r="HC56">
        <v>1.88354</v>
      </c>
      <c r="HD56">
        <v>1.8824799999999999</v>
      </c>
      <c r="HE56">
        <v>1.8858699999999999</v>
      </c>
      <c r="HF56">
        <v>5</v>
      </c>
      <c r="HG56">
        <v>0</v>
      </c>
      <c r="HH56">
        <v>0</v>
      </c>
      <c r="HI56">
        <v>0</v>
      </c>
      <c r="HJ56" t="s">
        <v>407</v>
      </c>
      <c r="HK56" t="s">
        <v>408</v>
      </c>
      <c r="HL56" t="s">
        <v>409</v>
      </c>
      <c r="HM56" t="s">
        <v>409</v>
      </c>
      <c r="HN56" t="s">
        <v>409</v>
      </c>
      <c r="HO56" t="s">
        <v>409</v>
      </c>
      <c r="HP56">
        <v>0</v>
      </c>
      <c r="HQ56">
        <v>100</v>
      </c>
      <c r="HR56">
        <v>100</v>
      </c>
      <c r="HS56">
        <v>0.30199999999999999</v>
      </c>
      <c r="HT56">
        <v>1.0200000000000001E-2</v>
      </c>
      <c r="HU56">
        <v>0.40630356013313679</v>
      </c>
      <c r="HV56">
        <v>-1.525366800250961E-3</v>
      </c>
      <c r="HW56">
        <v>1.461931187239696E-6</v>
      </c>
      <c r="HX56">
        <v>-4.9129200544651127E-10</v>
      </c>
      <c r="HY56">
        <v>-3.9129466724088582E-2</v>
      </c>
      <c r="HZ56">
        <v>1.0304401366260089E-2</v>
      </c>
      <c r="IA56">
        <v>-7.4986175083245816E-4</v>
      </c>
      <c r="IB56">
        <v>1.7208249193675381E-5</v>
      </c>
      <c r="IC56">
        <v>3</v>
      </c>
      <c r="ID56">
        <v>2175</v>
      </c>
      <c r="IE56">
        <v>1</v>
      </c>
      <c r="IF56">
        <v>24</v>
      </c>
      <c r="IG56">
        <v>0.9</v>
      </c>
      <c r="IH56">
        <v>0.9</v>
      </c>
      <c r="II56">
        <v>0.30395499999999998</v>
      </c>
      <c r="IJ56">
        <v>2.6953100000000001</v>
      </c>
      <c r="IK56">
        <v>1.6015600000000001</v>
      </c>
      <c r="IL56">
        <v>2.33887</v>
      </c>
      <c r="IM56">
        <v>1.5502899999999999</v>
      </c>
      <c r="IN56">
        <v>2.32422</v>
      </c>
      <c r="IO56">
        <v>38.013399999999997</v>
      </c>
      <c r="IP56">
        <v>24.148800000000001</v>
      </c>
      <c r="IQ56">
        <v>18</v>
      </c>
      <c r="IR56">
        <v>592.53300000000002</v>
      </c>
      <c r="IS56">
        <v>420.55399999999997</v>
      </c>
      <c r="IT56">
        <v>25.301400000000001</v>
      </c>
      <c r="IU56">
        <v>30.454999999999998</v>
      </c>
      <c r="IV56">
        <v>30.000499999999999</v>
      </c>
      <c r="IW56">
        <v>30.2959</v>
      </c>
      <c r="IX56">
        <v>30.2865</v>
      </c>
      <c r="IY56">
        <v>6.0655900000000003</v>
      </c>
      <c r="IZ56">
        <v>52.878799999999998</v>
      </c>
      <c r="JA56">
        <v>0</v>
      </c>
      <c r="JB56">
        <v>25.3018</v>
      </c>
      <c r="JC56">
        <v>75</v>
      </c>
      <c r="JD56">
        <v>19.161200000000001</v>
      </c>
      <c r="JE56">
        <v>99.559200000000004</v>
      </c>
      <c r="JF56">
        <v>99.5107</v>
      </c>
    </row>
    <row r="57" spans="1:266" x14ac:dyDescent="0.25">
      <c r="A57">
        <v>41</v>
      </c>
      <c r="B57">
        <v>1657385974.5999999</v>
      </c>
      <c r="C57">
        <v>8910.0999999046326</v>
      </c>
      <c r="D57" t="s">
        <v>611</v>
      </c>
      <c r="E57" t="s">
        <v>612</v>
      </c>
      <c r="F57" t="s">
        <v>396</v>
      </c>
      <c r="G57" t="s">
        <v>397</v>
      </c>
      <c r="H57" t="s">
        <v>581</v>
      </c>
      <c r="I57" t="s">
        <v>398</v>
      </c>
      <c r="J57" t="s">
        <v>582</v>
      </c>
      <c r="K57">
        <v>1657385974.5999999</v>
      </c>
      <c r="L57">
        <f t="shared" si="46"/>
        <v>3.1985681472569802E-3</v>
      </c>
      <c r="M57">
        <f t="shared" si="47"/>
        <v>3.1985681472569802</v>
      </c>
      <c r="N57">
        <f t="shared" si="48"/>
        <v>-0.67427284528081399</v>
      </c>
      <c r="O57">
        <f t="shared" si="49"/>
        <v>50.62</v>
      </c>
      <c r="P57">
        <f t="shared" si="50"/>
        <v>54.499873015361914</v>
      </c>
      <c r="Q57">
        <f t="shared" si="51"/>
        <v>5.4276895395899505</v>
      </c>
      <c r="R57">
        <f t="shared" si="52"/>
        <v>5.0412896267959999</v>
      </c>
      <c r="S57">
        <f t="shared" si="53"/>
        <v>0.21605766035517834</v>
      </c>
      <c r="T57">
        <f t="shared" si="54"/>
        <v>2.9200657643017389</v>
      </c>
      <c r="U57">
        <f t="shared" si="55"/>
        <v>0.2075531567090878</v>
      </c>
      <c r="V57">
        <f t="shared" si="56"/>
        <v>0.13045692592036578</v>
      </c>
      <c r="W57">
        <f t="shared" si="57"/>
        <v>344.35479930213586</v>
      </c>
      <c r="X57">
        <f t="shared" si="58"/>
        <v>29.133935982860947</v>
      </c>
      <c r="Y57">
        <f t="shared" si="59"/>
        <v>27.892399999999999</v>
      </c>
      <c r="Z57">
        <f t="shared" si="60"/>
        <v>3.7711007837864137</v>
      </c>
      <c r="AA57">
        <f t="shared" si="61"/>
        <v>60.398198767176467</v>
      </c>
      <c r="AB57">
        <f t="shared" si="62"/>
        <v>2.2829712121662999</v>
      </c>
      <c r="AC57">
        <f t="shared" si="63"/>
        <v>3.7798663847024949</v>
      </c>
      <c r="AD57">
        <f t="shared" si="64"/>
        <v>1.4881295716201137</v>
      </c>
      <c r="AE57">
        <f t="shared" si="65"/>
        <v>-141.05685529403283</v>
      </c>
      <c r="AF57">
        <f t="shared" si="66"/>
        <v>6.2655781023049055</v>
      </c>
      <c r="AG57">
        <f t="shared" si="67"/>
        <v>0.46730405082752308</v>
      </c>
      <c r="AH57">
        <f t="shared" si="68"/>
        <v>210.03082616123547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52429.578324640854</v>
      </c>
      <c r="AN57" t="s">
        <v>400</v>
      </c>
      <c r="AO57">
        <v>12165.1</v>
      </c>
      <c r="AP57">
        <v>210.61769230769229</v>
      </c>
      <c r="AQ57">
        <v>938.28899999999999</v>
      </c>
      <c r="AR57">
        <f t="shared" si="72"/>
        <v>0.77553004212167864</v>
      </c>
      <c r="AS57">
        <v>-0.38717931741538342</v>
      </c>
      <c r="AT57" t="s">
        <v>613</v>
      </c>
      <c r="AU57">
        <v>10167.1</v>
      </c>
      <c r="AV57">
        <v>799.30534615384613</v>
      </c>
      <c r="AW57">
        <v>996.13900000000001</v>
      </c>
      <c r="AX57">
        <f t="shared" si="73"/>
        <v>0.19759657421921428</v>
      </c>
      <c r="AY57">
        <v>0.5</v>
      </c>
      <c r="AZ57">
        <f t="shared" si="74"/>
        <v>1513.117799651068</v>
      </c>
      <c r="BA57">
        <f t="shared" si="75"/>
        <v>-0.67427284528081399</v>
      </c>
      <c r="BB57">
        <f t="shared" si="76"/>
        <v>149.49344680058323</v>
      </c>
      <c r="BC57">
        <f t="shared" si="77"/>
        <v>-1.897364025006088E-4</v>
      </c>
      <c r="BD57">
        <f t="shared" si="78"/>
        <v>-5.8074224581107677E-2</v>
      </c>
      <c r="BE57">
        <f t="shared" si="79"/>
        <v>213.3995515216628</v>
      </c>
      <c r="BF57" t="s">
        <v>614</v>
      </c>
      <c r="BG57">
        <v>603.37</v>
      </c>
      <c r="BH57">
        <f t="shared" si="80"/>
        <v>603.37</v>
      </c>
      <c r="BI57">
        <f t="shared" si="81"/>
        <v>0.39429135893685519</v>
      </c>
      <c r="BJ57">
        <f t="shared" si="82"/>
        <v>0.50114355727196869</v>
      </c>
      <c r="BK57">
        <f t="shared" si="83"/>
        <v>-0.17272833132787338</v>
      </c>
      <c r="BL57">
        <f t="shared" si="84"/>
        <v>0.25057710327986993</v>
      </c>
      <c r="BM57">
        <f t="shared" si="85"/>
        <v>-7.9500180079192601E-2</v>
      </c>
      <c r="BN57">
        <f t="shared" si="86"/>
        <v>0.37829721721014009</v>
      </c>
      <c r="BO57">
        <f t="shared" si="87"/>
        <v>0.62170278278985991</v>
      </c>
      <c r="BP57">
        <v>272</v>
      </c>
      <c r="BQ57">
        <v>300</v>
      </c>
      <c r="BR57">
        <v>300</v>
      </c>
      <c r="BS57">
        <v>300</v>
      </c>
      <c r="BT57">
        <v>10167.1</v>
      </c>
      <c r="BU57">
        <v>958.11</v>
      </c>
      <c r="BV57">
        <v>-6.9394599999999997E-3</v>
      </c>
      <c r="BW57">
        <v>-0.37</v>
      </c>
      <c r="BX57" t="s">
        <v>403</v>
      </c>
      <c r="BY57" t="s">
        <v>403</v>
      </c>
      <c r="BZ57" t="s">
        <v>403</v>
      </c>
      <c r="CA57" t="s">
        <v>403</v>
      </c>
      <c r="CB57" t="s">
        <v>403</v>
      </c>
      <c r="CC57" t="s">
        <v>403</v>
      </c>
      <c r="CD57" t="s">
        <v>403</v>
      </c>
      <c r="CE57" t="s">
        <v>403</v>
      </c>
      <c r="CF57" t="s">
        <v>403</v>
      </c>
      <c r="CG57" t="s">
        <v>403</v>
      </c>
      <c r="CH57">
        <f t="shared" si="88"/>
        <v>1799.92</v>
      </c>
      <c r="CI57">
        <f t="shared" si="89"/>
        <v>1513.117799651068</v>
      </c>
      <c r="CJ57">
        <f t="shared" si="90"/>
        <v>0.84065836240003333</v>
      </c>
      <c r="CK57">
        <f t="shared" si="91"/>
        <v>0.19131672480006659</v>
      </c>
      <c r="CL57">
        <v>6</v>
      </c>
      <c r="CM57">
        <v>0.5</v>
      </c>
      <c r="CN57" t="s">
        <v>404</v>
      </c>
      <c r="CO57">
        <v>2</v>
      </c>
      <c r="CP57">
        <v>1657385974.5999999</v>
      </c>
      <c r="CQ57">
        <v>50.62</v>
      </c>
      <c r="CR57">
        <v>50.005099999999999</v>
      </c>
      <c r="CS57">
        <v>22.923500000000001</v>
      </c>
      <c r="CT57">
        <v>19.172799999999999</v>
      </c>
      <c r="CU57">
        <v>50.370899999999999</v>
      </c>
      <c r="CV57">
        <v>22.9133</v>
      </c>
      <c r="CW57">
        <v>499.94600000000003</v>
      </c>
      <c r="CX57">
        <v>99.491399999999999</v>
      </c>
      <c r="CY57">
        <v>9.9465799999999993E-2</v>
      </c>
      <c r="CZ57">
        <v>27.932200000000002</v>
      </c>
      <c r="DA57">
        <v>27.892399999999999</v>
      </c>
      <c r="DB57">
        <v>999.9</v>
      </c>
      <c r="DC57">
        <v>0</v>
      </c>
      <c r="DD57">
        <v>0</v>
      </c>
      <c r="DE57">
        <v>9996.8799999999992</v>
      </c>
      <c r="DF57">
        <v>0</v>
      </c>
      <c r="DG57">
        <v>2223.7199999999998</v>
      </c>
      <c r="DH57">
        <v>0.61488699999999996</v>
      </c>
      <c r="DI57">
        <v>51.807600000000001</v>
      </c>
      <c r="DJ57">
        <v>50.982599999999998</v>
      </c>
      <c r="DK57">
        <v>3.75068</v>
      </c>
      <c r="DL57">
        <v>50.005099999999999</v>
      </c>
      <c r="DM57">
        <v>19.172799999999999</v>
      </c>
      <c r="DN57">
        <v>2.2806899999999999</v>
      </c>
      <c r="DO57">
        <v>1.9075299999999999</v>
      </c>
      <c r="DP57">
        <v>19.540600000000001</v>
      </c>
      <c r="DQ57">
        <v>16.696899999999999</v>
      </c>
      <c r="DR57">
        <v>1799.92</v>
      </c>
      <c r="DS57">
        <v>0.97799199999999997</v>
      </c>
      <c r="DT57">
        <v>2.2008199999999999E-2</v>
      </c>
      <c r="DU57">
        <v>0</v>
      </c>
      <c r="DV57">
        <v>799.25300000000004</v>
      </c>
      <c r="DW57">
        <v>5.0005300000000004</v>
      </c>
      <c r="DX57">
        <v>15385.5</v>
      </c>
      <c r="DY57">
        <v>16034.5</v>
      </c>
      <c r="DZ57">
        <v>43.561999999999998</v>
      </c>
      <c r="EA57">
        <v>45.311999999999998</v>
      </c>
      <c r="EB57">
        <v>44.561999999999998</v>
      </c>
      <c r="EC57">
        <v>43.625</v>
      </c>
      <c r="ED57">
        <v>45.25</v>
      </c>
      <c r="EE57">
        <v>1755.42</v>
      </c>
      <c r="EF57">
        <v>39.5</v>
      </c>
      <c r="EG57">
        <v>0</v>
      </c>
      <c r="EH57">
        <v>107.69999980926509</v>
      </c>
      <c r="EI57">
        <v>0</v>
      </c>
      <c r="EJ57">
        <v>799.30534615384613</v>
      </c>
      <c r="EK57">
        <v>0.70929914092806212</v>
      </c>
      <c r="EL57">
        <v>-8.3658120922592261</v>
      </c>
      <c r="EM57">
        <v>15384.719230769229</v>
      </c>
      <c r="EN57">
        <v>15</v>
      </c>
      <c r="EO57">
        <v>1657385933.0999999</v>
      </c>
      <c r="EP57" t="s">
        <v>615</v>
      </c>
      <c r="EQ57">
        <v>1657385926.5999999</v>
      </c>
      <c r="ER57">
        <v>1657385933.0999999</v>
      </c>
      <c r="ES57">
        <v>45</v>
      </c>
      <c r="ET57">
        <v>-8.4000000000000005E-2</v>
      </c>
      <c r="EU57">
        <v>0</v>
      </c>
      <c r="EV57">
        <v>0.25</v>
      </c>
      <c r="EW57">
        <v>4.0000000000000001E-3</v>
      </c>
      <c r="EX57">
        <v>50</v>
      </c>
      <c r="EY57">
        <v>19</v>
      </c>
      <c r="EZ57">
        <v>0.28000000000000003</v>
      </c>
      <c r="FA57">
        <v>0.03</v>
      </c>
      <c r="FB57">
        <v>0.62466156097560976</v>
      </c>
      <c r="FC57">
        <v>-0.27280572125435532</v>
      </c>
      <c r="FD57">
        <v>5.2843108642262798E-2</v>
      </c>
      <c r="FE57">
        <v>1</v>
      </c>
      <c r="FF57">
        <v>3.7234853658536591</v>
      </c>
      <c r="FG57">
        <v>-1.4741393728227191E-2</v>
      </c>
      <c r="FH57">
        <v>5.4723461063056061E-2</v>
      </c>
      <c r="FI57">
        <v>1</v>
      </c>
      <c r="FJ57">
        <v>2</v>
      </c>
      <c r="FK57">
        <v>2</v>
      </c>
      <c r="FL57" t="s">
        <v>406</v>
      </c>
      <c r="FM57">
        <v>3.11029</v>
      </c>
      <c r="FN57">
        <v>2.7377699999999998</v>
      </c>
      <c r="FO57">
        <v>1.36767E-2</v>
      </c>
      <c r="FP57">
        <v>1.35993E-2</v>
      </c>
      <c r="FQ57">
        <v>0.105045</v>
      </c>
      <c r="FR57">
        <v>9.2641299999999996E-2</v>
      </c>
      <c r="FS57">
        <v>23769.9</v>
      </c>
      <c r="FT57">
        <v>24637.200000000001</v>
      </c>
      <c r="FU57">
        <v>23946.3</v>
      </c>
      <c r="FV57">
        <v>25274.1</v>
      </c>
      <c r="FW57">
        <v>30881.1</v>
      </c>
      <c r="FX57">
        <v>32158.6</v>
      </c>
      <c r="FY57">
        <v>38160.5</v>
      </c>
      <c r="FZ57">
        <v>39309.699999999997</v>
      </c>
      <c r="GA57">
        <v>2.1774499999999999</v>
      </c>
      <c r="GB57">
        <v>1.84643</v>
      </c>
      <c r="GC57">
        <v>3.0562300000000001E-2</v>
      </c>
      <c r="GD57">
        <v>0</v>
      </c>
      <c r="GE57">
        <v>27.3931</v>
      </c>
      <c r="GF57">
        <v>999.9</v>
      </c>
      <c r="GG57">
        <v>60.3</v>
      </c>
      <c r="GH57">
        <v>35.4</v>
      </c>
      <c r="GI57">
        <v>35.000500000000002</v>
      </c>
      <c r="GJ57">
        <v>61.381900000000002</v>
      </c>
      <c r="GK57">
        <v>26.855</v>
      </c>
      <c r="GL57">
        <v>1</v>
      </c>
      <c r="GM57">
        <v>0.259685</v>
      </c>
      <c r="GN57">
        <v>1.2909299999999999</v>
      </c>
      <c r="GO57">
        <v>20.320900000000002</v>
      </c>
      <c r="GP57">
        <v>5.2536800000000001</v>
      </c>
      <c r="GQ57">
        <v>12.0099</v>
      </c>
      <c r="GR57">
        <v>4.9799499999999997</v>
      </c>
      <c r="GS57">
        <v>3.2930000000000001</v>
      </c>
      <c r="GT57">
        <v>9999</v>
      </c>
      <c r="GU57">
        <v>9999</v>
      </c>
      <c r="GV57">
        <v>9999</v>
      </c>
      <c r="GW57">
        <v>999.9</v>
      </c>
      <c r="GX57">
        <v>1.8758999999999999</v>
      </c>
      <c r="GY57">
        <v>1.8767</v>
      </c>
      <c r="GZ57">
        <v>1.8830499999999999</v>
      </c>
      <c r="HA57">
        <v>1.8861399999999999</v>
      </c>
      <c r="HB57">
        <v>1.8769400000000001</v>
      </c>
      <c r="HC57">
        <v>1.88354</v>
      </c>
      <c r="HD57">
        <v>1.8824700000000001</v>
      </c>
      <c r="HE57">
        <v>1.8858699999999999</v>
      </c>
      <c r="HF57">
        <v>5</v>
      </c>
      <c r="HG57">
        <v>0</v>
      </c>
      <c r="HH57">
        <v>0</v>
      </c>
      <c r="HI57">
        <v>0</v>
      </c>
      <c r="HJ57" t="s">
        <v>407</v>
      </c>
      <c r="HK57" t="s">
        <v>408</v>
      </c>
      <c r="HL57" t="s">
        <v>409</v>
      </c>
      <c r="HM57" t="s">
        <v>409</v>
      </c>
      <c r="HN57" t="s">
        <v>409</v>
      </c>
      <c r="HO57" t="s">
        <v>409</v>
      </c>
      <c r="HP57">
        <v>0</v>
      </c>
      <c r="HQ57">
        <v>100</v>
      </c>
      <c r="HR57">
        <v>100</v>
      </c>
      <c r="HS57">
        <v>0.249</v>
      </c>
      <c r="HT57">
        <v>1.0200000000000001E-2</v>
      </c>
      <c r="HU57">
        <v>0.32229081647384028</v>
      </c>
      <c r="HV57">
        <v>-1.525366800250961E-3</v>
      </c>
      <c r="HW57">
        <v>1.461931187239696E-6</v>
      </c>
      <c r="HX57">
        <v>-4.9129200544651127E-10</v>
      </c>
      <c r="HY57">
        <v>-3.923589169354591E-2</v>
      </c>
      <c r="HZ57">
        <v>1.0304401366260089E-2</v>
      </c>
      <c r="IA57">
        <v>-7.4986175083245816E-4</v>
      </c>
      <c r="IB57">
        <v>1.7208249193675381E-5</v>
      </c>
      <c r="IC57">
        <v>3</v>
      </c>
      <c r="ID57">
        <v>2175</v>
      </c>
      <c r="IE57">
        <v>1</v>
      </c>
      <c r="IF57">
        <v>24</v>
      </c>
      <c r="IG57">
        <v>0.8</v>
      </c>
      <c r="IH57">
        <v>0.7</v>
      </c>
      <c r="II57">
        <v>0.24902299999999999</v>
      </c>
      <c r="IJ57">
        <v>2.7014200000000002</v>
      </c>
      <c r="IK57">
        <v>1.6015600000000001</v>
      </c>
      <c r="IL57">
        <v>2.33887</v>
      </c>
      <c r="IM57">
        <v>1.5502899999999999</v>
      </c>
      <c r="IN57">
        <v>2.3718300000000001</v>
      </c>
      <c r="IO57">
        <v>38.061999999999998</v>
      </c>
      <c r="IP57">
        <v>24.157499999999999</v>
      </c>
      <c r="IQ57">
        <v>18</v>
      </c>
      <c r="IR57">
        <v>592.14099999999996</v>
      </c>
      <c r="IS57">
        <v>420.37799999999999</v>
      </c>
      <c r="IT57">
        <v>25.69</v>
      </c>
      <c r="IU57">
        <v>30.509599999999999</v>
      </c>
      <c r="IV57">
        <v>29.9998</v>
      </c>
      <c r="IW57">
        <v>30.349499999999999</v>
      </c>
      <c r="IX57">
        <v>30.334900000000001</v>
      </c>
      <c r="IY57">
        <v>4.9770000000000003</v>
      </c>
      <c r="IZ57">
        <v>52.686599999999999</v>
      </c>
      <c r="JA57">
        <v>0</v>
      </c>
      <c r="JB57">
        <v>25.7136</v>
      </c>
      <c r="JC57">
        <v>50</v>
      </c>
      <c r="JD57">
        <v>19.0931</v>
      </c>
      <c r="JE57">
        <v>99.543199999999999</v>
      </c>
      <c r="JF57">
        <v>99.502499999999998</v>
      </c>
    </row>
    <row r="58" spans="1:266" x14ac:dyDescent="0.25">
      <c r="A58">
        <v>42</v>
      </c>
      <c r="B58">
        <v>1657386101.5999999</v>
      </c>
      <c r="C58">
        <v>9037.0999999046326</v>
      </c>
      <c r="D58" t="s">
        <v>616</v>
      </c>
      <c r="E58" t="s">
        <v>617</v>
      </c>
      <c r="F58" t="s">
        <v>396</v>
      </c>
      <c r="G58" t="s">
        <v>397</v>
      </c>
      <c r="H58" t="s">
        <v>581</v>
      </c>
      <c r="I58" t="s">
        <v>398</v>
      </c>
      <c r="J58" t="s">
        <v>582</v>
      </c>
      <c r="K58">
        <v>1657386101.5999999</v>
      </c>
      <c r="L58">
        <f t="shared" si="46"/>
        <v>3.2718648504900124E-3</v>
      </c>
      <c r="M58">
        <f t="shared" si="47"/>
        <v>3.2718648504900125</v>
      </c>
      <c r="N58">
        <f t="shared" si="48"/>
        <v>-2.6675436995434363</v>
      </c>
      <c r="O58">
        <f t="shared" si="49"/>
        <v>23.1126</v>
      </c>
      <c r="P58">
        <f t="shared" si="50"/>
        <v>42.493891931439471</v>
      </c>
      <c r="Q58">
        <f t="shared" si="51"/>
        <v>4.2320530450404625</v>
      </c>
      <c r="R58">
        <f t="shared" si="52"/>
        <v>2.3018307988032003</v>
      </c>
      <c r="S58">
        <f t="shared" si="53"/>
        <v>0.21886340576137026</v>
      </c>
      <c r="T58">
        <f t="shared" si="54"/>
        <v>2.9228040356317853</v>
      </c>
      <c r="U58">
        <f t="shared" si="55"/>
        <v>0.21014920349807661</v>
      </c>
      <c r="V58">
        <f t="shared" si="56"/>
        <v>0.13209727819708195</v>
      </c>
      <c r="W58">
        <f t="shared" si="57"/>
        <v>344.36809930216305</v>
      </c>
      <c r="X58">
        <f t="shared" si="58"/>
        <v>29.266351394006744</v>
      </c>
      <c r="Y58">
        <f t="shared" si="59"/>
        <v>28.0258</v>
      </c>
      <c r="Z58">
        <f t="shared" si="60"/>
        <v>3.8005510596346861</v>
      </c>
      <c r="AA58">
        <f t="shared" si="61"/>
        <v>60.242934658487776</v>
      </c>
      <c r="AB58">
        <f t="shared" si="62"/>
        <v>2.2974487493952003</v>
      </c>
      <c r="AC58">
        <f t="shared" si="63"/>
        <v>3.8136401594962921</v>
      </c>
      <c r="AD58">
        <f t="shared" si="64"/>
        <v>1.5031023102394858</v>
      </c>
      <c r="AE58">
        <f t="shared" si="65"/>
        <v>-144.28923990660954</v>
      </c>
      <c r="AF58">
        <f t="shared" si="66"/>
        <v>9.2968784589700331</v>
      </c>
      <c r="AG58">
        <f t="shared" si="67"/>
        <v>0.69372524462441243</v>
      </c>
      <c r="AH58">
        <f t="shared" si="68"/>
        <v>210.06946309914798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52481.631405116357</v>
      </c>
      <c r="AN58" t="s">
        <v>400</v>
      </c>
      <c r="AO58">
        <v>12165.1</v>
      </c>
      <c r="AP58">
        <v>210.61769230769229</v>
      </c>
      <c r="AQ58">
        <v>938.28899999999999</v>
      </c>
      <c r="AR58">
        <f t="shared" si="72"/>
        <v>0.77553004212167864</v>
      </c>
      <c r="AS58">
        <v>-0.38717931741538342</v>
      </c>
      <c r="AT58" t="s">
        <v>618</v>
      </c>
      <c r="AU58">
        <v>10168.1</v>
      </c>
      <c r="AV58">
        <v>805.42276923076918</v>
      </c>
      <c r="AW58">
        <v>976.976</v>
      </c>
      <c r="AX58">
        <f t="shared" si="73"/>
        <v>0.17559615668064599</v>
      </c>
      <c r="AY58">
        <v>0.5</v>
      </c>
      <c r="AZ58">
        <f t="shared" si="74"/>
        <v>1513.1765996510812</v>
      </c>
      <c r="BA58">
        <f t="shared" si="75"/>
        <v>-2.6675436995434363</v>
      </c>
      <c r="BB58">
        <f t="shared" si="76"/>
        <v>132.85399763890919</v>
      </c>
      <c r="BC58">
        <f t="shared" si="77"/>
        <v>-1.5070047889016226E-3</v>
      </c>
      <c r="BD58">
        <f t="shared" si="78"/>
        <v>-3.9598720951179979E-2</v>
      </c>
      <c r="BE58">
        <f t="shared" si="79"/>
        <v>212.50660470013244</v>
      </c>
      <c r="BF58" t="s">
        <v>619</v>
      </c>
      <c r="BG58">
        <v>618.05999999999995</v>
      </c>
      <c r="BH58">
        <f t="shared" si="80"/>
        <v>618.05999999999995</v>
      </c>
      <c r="BI58">
        <f t="shared" si="81"/>
        <v>0.36737442884983873</v>
      </c>
      <c r="BJ58">
        <f t="shared" si="82"/>
        <v>0.47797599095395804</v>
      </c>
      <c r="BK58">
        <f t="shared" si="83"/>
        <v>-0.12081042004315663</v>
      </c>
      <c r="BL58">
        <f t="shared" si="84"/>
        <v>0.2238551197883136</v>
      </c>
      <c r="BM58">
        <f t="shared" si="85"/>
        <v>-5.3165487756676295E-2</v>
      </c>
      <c r="BN58">
        <f t="shared" si="86"/>
        <v>0.36678605603755954</v>
      </c>
      <c r="BO58">
        <f t="shared" si="87"/>
        <v>0.63321394396244046</v>
      </c>
      <c r="BP58">
        <v>274</v>
      </c>
      <c r="BQ58">
        <v>300</v>
      </c>
      <c r="BR58">
        <v>300</v>
      </c>
      <c r="BS58">
        <v>300</v>
      </c>
      <c r="BT58">
        <v>10168.1</v>
      </c>
      <c r="BU58">
        <v>943.28</v>
      </c>
      <c r="BV58">
        <v>-6.9405600000000001E-3</v>
      </c>
      <c r="BW58">
        <v>-0.73</v>
      </c>
      <c r="BX58" t="s">
        <v>403</v>
      </c>
      <c r="BY58" t="s">
        <v>403</v>
      </c>
      <c r="BZ58" t="s">
        <v>403</v>
      </c>
      <c r="CA58" t="s">
        <v>403</v>
      </c>
      <c r="CB58" t="s">
        <v>403</v>
      </c>
      <c r="CC58" t="s">
        <v>403</v>
      </c>
      <c r="CD58" t="s">
        <v>403</v>
      </c>
      <c r="CE58" t="s">
        <v>403</v>
      </c>
      <c r="CF58" t="s">
        <v>403</v>
      </c>
      <c r="CG58" t="s">
        <v>403</v>
      </c>
      <c r="CH58">
        <f t="shared" si="88"/>
        <v>1799.99</v>
      </c>
      <c r="CI58">
        <f t="shared" si="89"/>
        <v>1513.1765996510812</v>
      </c>
      <c r="CJ58">
        <f t="shared" si="90"/>
        <v>0.84065833679691626</v>
      </c>
      <c r="CK58">
        <f t="shared" si="91"/>
        <v>0.19131667359383275</v>
      </c>
      <c r="CL58">
        <v>6</v>
      </c>
      <c r="CM58">
        <v>0.5</v>
      </c>
      <c r="CN58" t="s">
        <v>404</v>
      </c>
      <c r="CO58">
        <v>2</v>
      </c>
      <c r="CP58">
        <v>1657386101.5999999</v>
      </c>
      <c r="CQ58">
        <v>23.1126</v>
      </c>
      <c r="CR58">
        <v>20.003399999999999</v>
      </c>
      <c r="CS58">
        <v>23.0686</v>
      </c>
      <c r="CT58">
        <v>19.234300000000001</v>
      </c>
      <c r="CU58">
        <v>22.747399999999999</v>
      </c>
      <c r="CV58">
        <v>23.0532</v>
      </c>
      <c r="CW58">
        <v>500.178</v>
      </c>
      <c r="CX58">
        <v>99.491600000000005</v>
      </c>
      <c r="CY58">
        <v>0.10043199999999999</v>
      </c>
      <c r="CZ58">
        <v>28.084800000000001</v>
      </c>
      <c r="DA58">
        <v>28.0258</v>
      </c>
      <c r="DB58">
        <v>999.9</v>
      </c>
      <c r="DC58">
        <v>0</v>
      </c>
      <c r="DD58">
        <v>0</v>
      </c>
      <c r="DE58">
        <v>10012.5</v>
      </c>
      <c r="DF58">
        <v>0</v>
      </c>
      <c r="DG58">
        <v>2186.61</v>
      </c>
      <c r="DH58">
        <v>3.1092300000000002</v>
      </c>
      <c r="DI58">
        <v>23.6584</v>
      </c>
      <c r="DJ58">
        <v>20.395700000000001</v>
      </c>
      <c r="DK58">
        <v>3.83439</v>
      </c>
      <c r="DL58">
        <v>20.003399999999999</v>
      </c>
      <c r="DM58">
        <v>19.234300000000001</v>
      </c>
      <c r="DN58">
        <v>2.29514</v>
      </c>
      <c r="DO58">
        <v>1.9136500000000001</v>
      </c>
      <c r="DP58">
        <v>19.642299999999999</v>
      </c>
      <c r="DQ58">
        <v>16.747399999999999</v>
      </c>
      <c r="DR58">
        <v>1799.99</v>
      </c>
      <c r="DS58">
        <v>0.97799199999999997</v>
      </c>
      <c r="DT58">
        <v>2.2008199999999999E-2</v>
      </c>
      <c r="DU58">
        <v>0</v>
      </c>
      <c r="DV58">
        <v>805.779</v>
      </c>
      <c r="DW58">
        <v>5.0005300000000004</v>
      </c>
      <c r="DX58">
        <v>15477.9</v>
      </c>
      <c r="DY58">
        <v>16035.2</v>
      </c>
      <c r="DZ58">
        <v>43.311999999999998</v>
      </c>
      <c r="EA58">
        <v>45.125</v>
      </c>
      <c r="EB58">
        <v>44.311999999999998</v>
      </c>
      <c r="EC58">
        <v>43.5</v>
      </c>
      <c r="ED58">
        <v>44.936999999999998</v>
      </c>
      <c r="EE58">
        <v>1755.49</v>
      </c>
      <c r="EF58">
        <v>39.5</v>
      </c>
      <c r="EG58">
        <v>0</v>
      </c>
      <c r="EH58">
        <v>126.8999998569489</v>
      </c>
      <c r="EI58">
        <v>0</v>
      </c>
      <c r="EJ58">
        <v>805.42276923076918</v>
      </c>
      <c r="EK58">
        <v>1.4714529904386331</v>
      </c>
      <c r="EL58">
        <v>53.548717942147597</v>
      </c>
      <c r="EM58">
        <v>15469.91153846154</v>
      </c>
      <c r="EN58">
        <v>15</v>
      </c>
      <c r="EO58">
        <v>1657386054.0999999</v>
      </c>
      <c r="EP58" t="s">
        <v>620</v>
      </c>
      <c r="EQ58">
        <v>1657386043.0999999</v>
      </c>
      <c r="ER58">
        <v>1657386054.0999999</v>
      </c>
      <c r="ES58">
        <v>46</v>
      </c>
      <c r="ET58">
        <v>7.6999999999999999E-2</v>
      </c>
      <c r="EU58">
        <v>5.0000000000000001E-3</v>
      </c>
      <c r="EV58">
        <v>0.37</v>
      </c>
      <c r="EW58">
        <v>8.9999999999999993E-3</v>
      </c>
      <c r="EX58">
        <v>20</v>
      </c>
      <c r="EY58">
        <v>19</v>
      </c>
      <c r="EZ58">
        <v>0.33</v>
      </c>
      <c r="FA58">
        <v>0.04</v>
      </c>
      <c r="FB58">
        <v>3.1059407317073169</v>
      </c>
      <c r="FC58">
        <v>5.6105226480882824E-3</v>
      </c>
      <c r="FD58">
        <v>2.372362601230937E-2</v>
      </c>
      <c r="FE58">
        <v>1</v>
      </c>
      <c r="FF58">
        <v>3.8480153658536582</v>
      </c>
      <c r="FG58">
        <v>-9.4407804878036142E-2</v>
      </c>
      <c r="FH58">
        <v>9.9385222677292866E-3</v>
      </c>
      <c r="FI58">
        <v>1</v>
      </c>
      <c r="FJ58">
        <v>2</v>
      </c>
      <c r="FK58">
        <v>2</v>
      </c>
      <c r="FL58" t="s">
        <v>406</v>
      </c>
      <c r="FM58">
        <v>3.1107900000000002</v>
      </c>
      <c r="FN58">
        <v>2.73888</v>
      </c>
      <c r="FO58">
        <v>6.2043599999999999E-3</v>
      </c>
      <c r="FP58">
        <v>5.4629300000000004E-3</v>
      </c>
      <c r="FQ58">
        <v>0.105499</v>
      </c>
      <c r="FR58">
        <v>9.2855199999999999E-2</v>
      </c>
      <c r="FS58">
        <v>23951.9</v>
      </c>
      <c r="FT58">
        <v>24842.2</v>
      </c>
      <c r="FU58">
        <v>23948.3</v>
      </c>
      <c r="FV58">
        <v>25276</v>
      </c>
      <c r="FW58">
        <v>30868.2</v>
      </c>
      <c r="FX58">
        <v>32152.9</v>
      </c>
      <c r="FY58">
        <v>38163.9</v>
      </c>
      <c r="FZ58">
        <v>39311.9</v>
      </c>
      <c r="GA58">
        <v>2.1785199999999998</v>
      </c>
      <c r="GB58">
        <v>1.8462700000000001</v>
      </c>
      <c r="GC58">
        <v>3.8147E-2</v>
      </c>
      <c r="GD58">
        <v>0</v>
      </c>
      <c r="GE58">
        <v>27.402699999999999</v>
      </c>
      <c r="GF58">
        <v>999.9</v>
      </c>
      <c r="GG58">
        <v>60.2</v>
      </c>
      <c r="GH58">
        <v>35.4</v>
      </c>
      <c r="GI58">
        <v>34.9392</v>
      </c>
      <c r="GJ58">
        <v>61.161900000000003</v>
      </c>
      <c r="GK58">
        <v>26.6907</v>
      </c>
      <c r="GL58">
        <v>1</v>
      </c>
      <c r="GM58">
        <v>0.25815300000000002</v>
      </c>
      <c r="GN58">
        <v>1.92157</v>
      </c>
      <c r="GO58">
        <v>20.314499999999999</v>
      </c>
      <c r="GP58">
        <v>5.2535299999999996</v>
      </c>
      <c r="GQ58">
        <v>12.0101</v>
      </c>
      <c r="GR58">
        <v>4.9799499999999997</v>
      </c>
      <c r="GS58">
        <v>3.2930000000000001</v>
      </c>
      <c r="GT58">
        <v>9999</v>
      </c>
      <c r="GU58">
        <v>9999</v>
      </c>
      <c r="GV58">
        <v>9999</v>
      </c>
      <c r="GW58">
        <v>999.9</v>
      </c>
      <c r="GX58">
        <v>1.87592</v>
      </c>
      <c r="GY58">
        <v>1.87669</v>
      </c>
      <c r="GZ58">
        <v>1.88307</v>
      </c>
      <c r="HA58">
        <v>1.8861399999999999</v>
      </c>
      <c r="HB58">
        <v>1.87696</v>
      </c>
      <c r="HC58">
        <v>1.88354</v>
      </c>
      <c r="HD58">
        <v>1.8824799999999999</v>
      </c>
      <c r="HE58">
        <v>1.88584</v>
      </c>
      <c r="HF58">
        <v>5</v>
      </c>
      <c r="HG58">
        <v>0</v>
      </c>
      <c r="HH58">
        <v>0</v>
      </c>
      <c r="HI58">
        <v>0</v>
      </c>
      <c r="HJ58" t="s">
        <v>407</v>
      </c>
      <c r="HK58" t="s">
        <v>408</v>
      </c>
      <c r="HL58" t="s">
        <v>409</v>
      </c>
      <c r="HM58" t="s">
        <v>409</v>
      </c>
      <c r="HN58" t="s">
        <v>409</v>
      </c>
      <c r="HO58" t="s">
        <v>409</v>
      </c>
      <c r="HP58">
        <v>0</v>
      </c>
      <c r="HQ58">
        <v>100</v>
      </c>
      <c r="HR58">
        <v>100</v>
      </c>
      <c r="HS58">
        <v>0.36499999999999999</v>
      </c>
      <c r="HT58">
        <v>1.54E-2</v>
      </c>
      <c r="HU58">
        <v>0.39915432316723459</v>
      </c>
      <c r="HV58">
        <v>-1.525366800250961E-3</v>
      </c>
      <c r="HW58">
        <v>1.461931187239696E-6</v>
      </c>
      <c r="HX58">
        <v>-4.9129200544651127E-10</v>
      </c>
      <c r="HY58">
        <v>-3.4463993360144531E-2</v>
      </c>
      <c r="HZ58">
        <v>1.0304401366260089E-2</v>
      </c>
      <c r="IA58">
        <v>-7.4986175083245816E-4</v>
      </c>
      <c r="IB58">
        <v>1.7208249193675381E-5</v>
      </c>
      <c r="IC58">
        <v>3</v>
      </c>
      <c r="ID58">
        <v>2175</v>
      </c>
      <c r="IE58">
        <v>1</v>
      </c>
      <c r="IF58">
        <v>24</v>
      </c>
      <c r="IG58">
        <v>1</v>
      </c>
      <c r="IH58">
        <v>0.8</v>
      </c>
      <c r="II58">
        <v>0.18554699999999999</v>
      </c>
      <c r="IJ58">
        <v>2.7282700000000002</v>
      </c>
      <c r="IK58">
        <v>1.6015600000000001</v>
      </c>
      <c r="IL58">
        <v>2.34009</v>
      </c>
      <c r="IM58">
        <v>1.5502899999999999</v>
      </c>
      <c r="IN58">
        <v>2.3095699999999999</v>
      </c>
      <c r="IO58">
        <v>38.037700000000001</v>
      </c>
      <c r="IP58">
        <v>24.148800000000001</v>
      </c>
      <c r="IQ58">
        <v>18</v>
      </c>
      <c r="IR58">
        <v>592.88499999999999</v>
      </c>
      <c r="IS58">
        <v>420.3</v>
      </c>
      <c r="IT58">
        <v>25.582699999999999</v>
      </c>
      <c r="IU58">
        <v>30.4833</v>
      </c>
      <c r="IV58">
        <v>30</v>
      </c>
      <c r="IW58">
        <v>30.349499999999999</v>
      </c>
      <c r="IX58">
        <v>30.337499999999999</v>
      </c>
      <c r="IY58">
        <v>3.6981099999999998</v>
      </c>
      <c r="IZ58">
        <v>52.637300000000003</v>
      </c>
      <c r="JA58">
        <v>0</v>
      </c>
      <c r="JB58">
        <v>25.567900000000002</v>
      </c>
      <c r="JC58">
        <v>20</v>
      </c>
      <c r="JD58">
        <v>19.161100000000001</v>
      </c>
      <c r="JE58">
        <v>99.551900000000003</v>
      </c>
      <c r="JF58">
        <v>99.509</v>
      </c>
    </row>
    <row r="59" spans="1:266" x14ac:dyDescent="0.25">
      <c r="A59">
        <v>43</v>
      </c>
      <c r="B59">
        <v>1657386209.5999999</v>
      </c>
      <c r="C59">
        <v>9145.0999999046326</v>
      </c>
      <c r="D59" t="s">
        <v>621</v>
      </c>
      <c r="E59" t="s">
        <v>622</v>
      </c>
      <c r="F59" t="s">
        <v>396</v>
      </c>
      <c r="G59" t="s">
        <v>397</v>
      </c>
      <c r="H59" t="s">
        <v>581</v>
      </c>
      <c r="I59" t="s">
        <v>398</v>
      </c>
      <c r="J59" t="s">
        <v>582</v>
      </c>
      <c r="K59">
        <v>1657386209.5999999</v>
      </c>
      <c r="L59">
        <f t="shared" si="46"/>
        <v>3.3824030997991693E-3</v>
      </c>
      <c r="M59">
        <f t="shared" si="47"/>
        <v>3.3824030997991694</v>
      </c>
      <c r="N59">
        <f t="shared" si="48"/>
        <v>19.55316120257536</v>
      </c>
      <c r="O59">
        <f t="shared" si="49"/>
        <v>375.04300000000001</v>
      </c>
      <c r="P59">
        <f t="shared" si="50"/>
        <v>224.3283617902523</v>
      </c>
      <c r="Q59">
        <f t="shared" si="51"/>
        <v>22.339712765150498</v>
      </c>
      <c r="R59">
        <f t="shared" si="52"/>
        <v>37.348611774797</v>
      </c>
      <c r="S59">
        <f t="shared" si="53"/>
        <v>0.22636553177974003</v>
      </c>
      <c r="T59">
        <f t="shared" si="54"/>
        <v>2.9208270298742494</v>
      </c>
      <c r="U59">
        <f t="shared" si="55"/>
        <v>0.21705132489197324</v>
      </c>
      <c r="V59">
        <f t="shared" si="56"/>
        <v>0.13646198685742697</v>
      </c>
      <c r="W59">
        <f t="shared" si="57"/>
        <v>344.38709930220176</v>
      </c>
      <c r="X59">
        <f t="shared" si="58"/>
        <v>29.253290391487727</v>
      </c>
      <c r="Y59">
        <f t="shared" si="59"/>
        <v>28.039899999999999</v>
      </c>
      <c r="Z59">
        <f t="shared" si="60"/>
        <v>3.8036755633028383</v>
      </c>
      <c r="AA59">
        <f t="shared" si="61"/>
        <v>60.240609529690204</v>
      </c>
      <c r="AB59">
        <f t="shared" si="62"/>
        <v>2.2993551051826002</v>
      </c>
      <c r="AC59">
        <f t="shared" si="63"/>
        <v>3.8169519251782127</v>
      </c>
      <c r="AD59">
        <f t="shared" si="64"/>
        <v>1.5043204581202381</v>
      </c>
      <c r="AE59">
        <f t="shared" si="65"/>
        <v>-149.16397670114335</v>
      </c>
      <c r="AF59">
        <f t="shared" si="66"/>
        <v>9.4165640847077885</v>
      </c>
      <c r="AG59">
        <f t="shared" si="67"/>
        <v>0.70323329040854687</v>
      </c>
      <c r="AH59">
        <f t="shared" si="68"/>
        <v>205.34291997617476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52422.119434409018</v>
      </c>
      <c r="AN59" t="s">
        <v>400</v>
      </c>
      <c r="AO59">
        <v>12165.1</v>
      </c>
      <c r="AP59">
        <v>210.61769230769229</v>
      </c>
      <c r="AQ59">
        <v>938.28899999999999</v>
      </c>
      <c r="AR59">
        <f t="shared" si="72"/>
        <v>0.77553004212167864</v>
      </c>
      <c r="AS59">
        <v>-0.38717931741538342</v>
      </c>
      <c r="AT59" t="s">
        <v>623</v>
      </c>
      <c r="AU59">
        <v>10167.9</v>
      </c>
      <c r="AV59">
        <v>809.65243999999996</v>
      </c>
      <c r="AW59">
        <v>1165.29</v>
      </c>
      <c r="AX59">
        <f t="shared" si="73"/>
        <v>0.30519232122475948</v>
      </c>
      <c r="AY59">
        <v>0.5</v>
      </c>
      <c r="AZ59">
        <f t="shared" si="74"/>
        <v>1513.2605996511008</v>
      </c>
      <c r="BA59">
        <f t="shared" si="75"/>
        <v>19.55316120257536</v>
      </c>
      <c r="BB59">
        <f t="shared" si="76"/>
        <v>230.91775751274545</v>
      </c>
      <c r="BC59">
        <f t="shared" si="77"/>
        <v>1.3177069782024466E-2</v>
      </c>
      <c r="BD59">
        <f t="shared" si="78"/>
        <v>-0.19480215225394534</v>
      </c>
      <c r="BE59">
        <f t="shared" si="79"/>
        <v>220.24855158047595</v>
      </c>
      <c r="BF59" t="s">
        <v>624</v>
      </c>
      <c r="BG59">
        <v>591.13</v>
      </c>
      <c r="BH59">
        <f t="shared" si="80"/>
        <v>591.13</v>
      </c>
      <c r="BI59">
        <f t="shared" si="81"/>
        <v>0.49271855074702431</v>
      </c>
      <c r="BJ59">
        <f t="shared" si="82"/>
        <v>0.61940497422321306</v>
      </c>
      <c r="BK59">
        <f t="shared" si="83"/>
        <v>-0.65388193882342094</v>
      </c>
      <c r="BL59">
        <f t="shared" si="84"/>
        <v>0.37252317589442696</v>
      </c>
      <c r="BM59">
        <f t="shared" si="85"/>
        <v>-0.31195540843831959</v>
      </c>
      <c r="BN59">
        <f t="shared" si="86"/>
        <v>0.45222967822164284</v>
      </c>
      <c r="BO59">
        <f t="shared" si="87"/>
        <v>0.54777032177835716</v>
      </c>
      <c r="BP59">
        <v>276</v>
      </c>
      <c r="BQ59">
        <v>300</v>
      </c>
      <c r="BR59">
        <v>300</v>
      </c>
      <c r="BS59">
        <v>300</v>
      </c>
      <c r="BT59">
        <v>10167.9</v>
      </c>
      <c r="BU59">
        <v>1079.8699999999999</v>
      </c>
      <c r="BV59">
        <v>-6.9411200000000003E-3</v>
      </c>
      <c r="BW59">
        <v>-2.5099999999999998</v>
      </c>
      <c r="BX59" t="s">
        <v>403</v>
      </c>
      <c r="BY59" t="s">
        <v>403</v>
      </c>
      <c r="BZ59" t="s">
        <v>403</v>
      </c>
      <c r="CA59" t="s">
        <v>403</v>
      </c>
      <c r="CB59" t="s">
        <v>403</v>
      </c>
      <c r="CC59" t="s">
        <v>403</v>
      </c>
      <c r="CD59" t="s">
        <v>403</v>
      </c>
      <c r="CE59" t="s">
        <v>403</v>
      </c>
      <c r="CF59" t="s">
        <v>403</v>
      </c>
      <c r="CG59" t="s">
        <v>403</v>
      </c>
      <c r="CH59">
        <f t="shared" si="88"/>
        <v>1800.09</v>
      </c>
      <c r="CI59">
        <f t="shared" si="89"/>
        <v>1513.2605996511008</v>
      </c>
      <c r="CJ59">
        <f t="shared" si="90"/>
        <v>0.84065830022448929</v>
      </c>
      <c r="CK59">
        <f t="shared" si="91"/>
        <v>0.19131660044897852</v>
      </c>
      <c r="CL59">
        <v>6</v>
      </c>
      <c r="CM59">
        <v>0.5</v>
      </c>
      <c r="CN59" t="s">
        <v>404</v>
      </c>
      <c r="CO59">
        <v>2</v>
      </c>
      <c r="CP59">
        <v>1657386209.5999999</v>
      </c>
      <c r="CQ59">
        <v>375.04300000000001</v>
      </c>
      <c r="CR59">
        <v>400.02800000000002</v>
      </c>
      <c r="CS59">
        <v>23.089400000000001</v>
      </c>
      <c r="CT59">
        <v>19.124400000000001</v>
      </c>
      <c r="CU59">
        <v>375.16300000000001</v>
      </c>
      <c r="CV59">
        <v>23.079499999999999</v>
      </c>
      <c r="CW59">
        <v>500.02100000000002</v>
      </c>
      <c r="CX59">
        <v>99.484700000000004</v>
      </c>
      <c r="CY59">
        <v>0.100179</v>
      </c>
      <c r="CZ59">
        <v>28.099699999999999</v>
      </c>
      <c r="DA59">
        <v>28.039899999999999</v>
      </c>
      <c r="DB59">
        <v>999.9</v>
      </c>
      <c r="DC59">
        <v>0</v>
      </c>
      <c r="DD59">
        <v>0</v>
      </c>
      <c r="DE59">
        <v>10001.9</v>
      </c>
      <c r="DF59">
        <v>0</v>
      </c>
      <c r="DG59">
        <v>2282.4</v>
      </c>
      <c r="DH59">
        <v>-24.985199999999999</v>
      </c>
      <c r="DI59">
        <v>383.90699999999998</v>
      </c>
      <c r="DJ59">
        <v>407.82799999999997</v>
      </c>
      <c r="DK59">
        <v>3.9649899999999998</v>
      </c>
      <c r="DL59">
        <v>400.02800000000002</v>
      </c>
      <c r="DM59">
        <v>19.124400000000001</v>
      </c>
      <c r="DN59">
        <v>2.29704</v>
      </c>
      <c r="DO59">
        <v>1.9025799999999999</v>
      </c>
      <c r="DP59">
        <v>19.6556</v>
      </c>
      <c r="DQ59">
        <v>16.656099999999999</v>
      </c>
      <c r="DR59">
        <v>1800.09</v>
      </c>
      <c r="DS59">
        <v>0.97799499999999995</v>
      </c>
      <c r="DT59">
        <v>2.2004599999999999E-2</v>
      </c>
      <c r="DU59">
        <v>0</v>
      </c>
      <c r="DV59">
        <v>810.81899999999996</v>
      </c>
      <c r="DW59">
        <v>5.0005300000000004</v>
      </c>
      <c r="DX59">
        <v>15627.1</v>
      </c>
      <c r="DY59">
        <v>16036</v>
      </c>
      <c r="DZ59">
        <v>43.436999999999998</v>
      </c>
      <c r="EA59">
        <v>45.25</v>
      </c>
      <c r="EB59">
        <v>44.311999999999998</v>
      </c>
      <c r="EC59">
        <v>43.936999999999998</v>
      </c>
      <c r="ED59">
        <v>45.125</v>
      </c>
      <c r="EE59">
        <v>1755.59</v>
      </c>
      <c r="EF59">
        <v>39.5</v>
      </c>
      <c r="EG59">
        <v>0</v>
      </c>
      <c r="EH59">
        <v>107.8999998569489</v>
      </c>
      <c r="EI59">
        <v>0</v>
      </c>
      <c r="EJ59">
        <v>809.65243999999996</v>
      </c>
      <c r="EK59">
        <v>7.9247692295855607</v>
      </c>
      <c r="EL59">
        <v>201.57692267089121</v>
      </c>
      <c r="EM59">
        <v>15586.263999999999</v>
      </c>
      <c r="EN59">
        <v>15</v>
      </c>
      <c r="EO59">
        <v>1657386177.5999999</v>
      </c>
      <c r="EP59" t="s">
        <v>625</v>
      </c>
      <c r="EQ59">
        <v>1657386177.5999999</v>
      </c>
      <c r="ER59">
        <v>1657386172.5999999</v>
      </c>
      <c r="ES59">
        <v>47</v>
      </c>
      <c r="ET59">
        <v>-0.126</v>
      </c>
      <c r="EU59">
        <v>-6.0000000000000001E-3</v>
      </c>
      <c r="EV59">
        <v>-0.13500000000000001</v>
      </c>
      <c r="EW59">
        <v>3.0000000000000001E-3</v>
      </c>
      <c r="EX59">
        <v>400</v>
      </c>
      <c r="EY59">
        <v>19</v>
      </c>
      <c r="EZ59">
        <v>0.04</v>
      </c>
      <c r="FA59">
        <v>0.04</v>
      </c>
      <c r="FB59">
        <v>-24.931563414634152</v>
      </c>
      <c r="FC59">
        <v>-0.121994425087081</v>
      </c>
      <c r="FD59">
        <v>6.9613230295991493E-2</v>
      </c>
      <c r="FE59">
        <v>1</v>
      </c>
      <c r="FF59">
        <v>4.0101219512195128</v>
      </c>
      <c r="FG59">
        <v>-1.8764529616722609E-2</v>
      </c>
      <c r="FH59">
        <v>5.3820762890765178E-2</v>
      </c>
      <c r="FI59">
        <v>1</v>
      </c>
      <c r="FJ59">
        <v>2</v>
      </c>
      <c r="FK59">
        <v>2</v>
      </c>
      <c r="FL59" t="s">
        <v>406</v>
      </c>
      <c r="FM59">
        <v>3.1104699999999998</v>
      </c>
      <c r="FN59">
        <v>2.7385299999999999</v>
      </c>
      <c r="FO59">
        <v>8.5543499999999995E-2</v>
      </c>
      <c r="FP59">
        <v>8.9952299999999999E-2</v>
      </c>
      <c r="FQ59">
        <v>0.10557</v>
      </c>
      <c r="FR59">
        <v>9.2459100000000002E-2</v>
      </c>
      <c r="FS59">
        <v>22039.8</v>
      </c>
      <c r="FT59">
        <v>22730.2</v>
      </c>
      <c r="FU59">
        <v>23947.1</v>
      </c>
      <c r="FV59">
        <v>25273.200000000001</v>
      </c>
      <c r="FW59">
        <v>30864.6</v>
      </c>
      <c r="FX59">
        <v>32163.9</v>
      </c>
      <c r="FY59">
        <v>38162.699999999997</v>
      </c>
      <c r="FZ59">
        <v>39308.400000000001</v>
      </c>
      <c r="GA59">
        <v>2.1777700000000002</v>
      </c>
      <c r="GB59">
        <v>1.8469500000000001</v>
      </c>
      <c r="GC59">
        <v>2.5518200000000001E-2</v>
      </c>
      <c r="GD59">
        <v>0</v>
      </c>
      <c r="GE59">
        <v>27.623100000000001</v>
      </c>
      <c r="GF59">
        <v>999.9</v>
      </c>
      <c r="GG59">
        <v>60.2</v>
      </c>
      <c r="GH59">
        <v>35.5</v>
      </c>
      <c r="GI59">
        <v>35.139299999999999</v>
      </c>
      <c r="GJ59">
        <v>61.4619</v>
      </c>
      <c r="GK59">
        <v>26.5825</v>
      </c>
      <c r="GL59">
        <v>1</v>
      </c>
      <c r="GM59">
        <v>0.261347</v>
      </c>
      <c r="GN59">
        <v>2.2838599999999998</v>
      </c>
      <c r="GO59">
        <v>20.309200000000001</v>
      </c>
      <c r="GP59">
        <v>5.2511299999999999</v>
      </c>
      <c r="GQ59">
        <v>12.0099</v>
      </c>
      <c r="GR59">
        <v>4.9795499999999997</v>
      </c>
      <c r="GS59">
        <v>3.2924799999999999</v>
      </c>
      <c r="GT59">
        <v>9999</v>
      </c>
      <c r="GU59">
        <v>9999</v>
      </c>
      <c r="GV59">
        <v>9999</v>
      </c>
      <c r="GW59">
        <v>999.9</v>
      </c>
      <c r="GX59">
        <v>1.8758900000000001</v>
      </c>
      <c r="GY59">
        <v>1.8767100000000001</v>
      </c>
      <c r="GZ59">
        <v>1.8830800000000001</v>
      </c>
      <c r="HA59">
        <v>1.8861399999999999</v>
      </c>
      <c r="HB59">
        <v>1.8769400000000001</v>
      </c>
      <c r="HC59">
        <v>1.8835500000000001</v>
      </c>
      <c r="HD59">
        <v>1.8824799999999999</v>
      </c>
      <c r="HE59">
        <v>1.8858600000000001</v>
      </c>
      <c r="HF59">
        <v>5</v>
      </c>
      <c r="HG59">
        <v>0</v>
      </c>
      <c r="HH59">
        <v>0</v>
      </c>
      <c r="HI59">
        <v>0</v>
      </c>
      <c r="HJ59" t="s">
        <v>407</v>
      </c>
      <c r="HK59" t="s">
        <v>408</v>
      </c>
      <c r="HL59" t="s">
        <v>409</v>
      </c>
      <c r="HM59" t="s">
        <v>409</v>
      </c>
      <c r="HN59" t="s">
        <v>409</v>
      </c>
      <c r="HO59" t="s">
        <v>409</v>
      </c>
      <c r="HP59">
        <v>0</v>
      </c>
      <c r="HQ59">
        <v>100</v>
      </c>
      <c r="HR59">
        <v>100</v>
      </c>
      <c r="HS59">
        <v>-0.12</v>
      </c>
      <c r="HT59">
        <v>9.9000000000000008E-3</v>
      </c>
      <c r="HU59">
        <v>0.27291999551869012</v>
      </c>
      <c r="HV59">
        <v>-1.525366800250961E-3</v>
      </c>
      <c r="HW59">
        <v>1.461931187239696E-6</v>
      </c>
      <c r="HX59">
        <v>-4.9129200544651127E-10</v>
      </c>
      <c r="HY59">
        <v>-4.0115403335091809E-2</v>
      </c>
      <c r="HZ59">
        <v>1.0304401366260089E-2</v>
      </c>
      <c r="IA59">
        <v>-7.4986175083245816E-4</v>
      </c>
      <c r="IB59">
        <v>1.7208249193675381E-5</v>
      </c>
      <c r="IC59">
        <v>3</v>
      </c>
      <c r="ID59">
        <v>2175</v>
      </c>
      <c r="IE59">
        <v>1</v>
      </c>
      <c r="IF59">
        <v>24</v>
      </c>
      <c r="IG59">
        <v>0.5</v>
      </c>
      <c r="IH59">
        <v>0.6</v>
      </c>
      <c r="II59">
        <v>0.99487300000000001</v>
      </c>
      <c r="IJ59">
        <v>2.6721200000000001</v>
      </c>
      <c r="IK59">
        <v>1.6015600000000001</v>
      </c>
      <c r="IL59">
        <v>2.34009</v>
      </c>
      <c r="IM59">
        <v>1.5502899999999999</v>
      </c>
      <c r="IN59">
        <v>2.3584000000000001</v>
      </c>
      <c r="IO59">
        <v>38.086300000000001</v>
      </c>
      <c r="IP59">
        <v>24.148800000000001</v>
      </c>
      <c r="IQ59">
        <v>18</v>
      </c>
      <c r="IR59">
        <v>592.63</v>
      </c>
      <c r="IS59">
        <v>420.96</v>
      </c>
      <c r="IT59">
        <v>25.3629</v>
      </c>
      <c r="IU59">
        <v>30.510400000000001</v>
      </c>
      <c r="IV59">
        <v>30.000499999999999</v>
      </c>
      <c r="IW59">
        <v>30.377400000000002</v>
      </c>
      <c r="IX59">
        <v>30.367899999999999</v>
      </c>
      <c r="IY59">
        <v>19.8828</v>
      </c>
      <c r="IZ59">
        <v>52.961100000000002</v>
      </c>
      <c r="JA59">
        <v>0</v>
      </c>
      <c r="JB59">
        <v>25.353300000000001</v>
      </c>
      <c r="JC59">
        <v>400</v>
      </c>
      <c r="JD59">
        <v>19.088899999999999</v>
      </c>
      <c r="JE59">
        <v>99.548000000000002</v>
      </c>
      <c r="JF59">
        <v>99.499200000000002</v>
      </c>
    </row>
    <row r="60" spans="1:266" x14ac:dyDescent="0.25">
      <c r="A60">
        <v>44</v>
      </c>
      <c r="B60">
        <v>1657386332.5999999</v>
      </c>
      <c r="C60">
        <v>9268.0999999046326</v>
      </c>
      <c r="D60" t="s">
        <v>626</v>
      </c>
      <c r="E60" t="s">
        <v>627</v>
      </c>
      <c r="F60" t="s">
        <v>396</v>
      </c>
      <c r="G60" t="s">
        <v>397</v>
      </c>
      <c r="H60" t="s">
        <v>581</v>
      </c>
      <c r="I60" t="s">
        <v>398</v>
      </c>
      <c r="J60" t="s">
        <v>582</v>
      </c>
      <c r="K60">
        <v>1657386332.5999999</v>
      </c>
      <c r="L60">
        <f t="shared" si="46"/>
        <v>3.5350331868561672E-3</v>
      </c>
      <c r="M60">
        <f t="shared" si="47"/>
        <v>3.5350331868561673</v>
      </c>
      <c r="N60">
        <f t="shared" si="48"/>
        <v>20.161481229653134</v>
      </c>
      <c r="O60">
        <f t="shared" si="49"/>
        <v>374.255</v>
      </c>
      <c r="P60">
        <f t="shared" si="50"/>
        <v>226.77269049974777</v>
      </c>
      <c r="Q60">
        <f t="shared" si="51"/>
        <v>22.583388104152856</v>
      </c>
      <c r="R60">
        <f t="shared" si="52"/>
        <v>37.270563295315</v>
      </c>
      <c r="S60">
        <f t="shared" si="53"/>
        <v>0.23917753101993897</v>
      </c>
      <c r="T60">
        <f t="shared" si="54"/>
        <v>2.9262009808480229</v>
      </c>
      <c r="U60">
        <f t="shared" si="55"/>
        <v>0.22882327563314875</v>
      </c>
      <c r="V60">
        <f t="shared" si="56"/>
        <v>0.14390748095577455</v>
      </c>
      <c r="W60">
        <f t="shared" si="57"/>
        <v>344.40039930222889</v>
      </c>
      <c r="X60">
        <f t="shared" si="58"/>
        <v>29.053313091015436</v>
      </c>
      <c r="Y60">
        <f t="shared" si="59"/>
        <v>27.875800000000002</v>
      </c>
      <c r="Z60">
        <f t="shared" si="60"/>
        <v>3.767450024029392</v>
      </c>
      <c r="AA60">
        <f t="shared" si="61"/>
        <v>60.172913491347792</v>
      </c>
      <c r="AB60">
        <f t="shared" si="62"/>
        <v>2.2756499416642995</v>
      </c>
      <c r="AC60">
        <f t="shared" si="63"/>
        <v>3.7818510183847307</v>
      </c>
      <c r="AD60">
        <f t="shared" si="64"/>
        <v>1.4918000823650925</v>
      </c>
      <c r="AE60">
        <f t="shared" si="65"/>
        <v>-155.89496354035697</v>
      </c>
      <c r="AF60">
        <f t="shared" si="66"/>
        <v>10.317330512077396</v>
      </c>
      <c r="AG60">
        <f t="shared" si="67"/>
        <v>0.76785244580094736</v>
      </c>
      <c r="AH60">
        <f t="shared" si="68"/>
        <v>199.59061871975027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52604.194649930367</v>
      </c>
      <c r="AN60" t="s">
        <v>400</v>
      </c>
      <c r="AO60">
        <v>12165.1</v>
      </c>
      <c r="AP60">
        <v>210.61769230769229</v>
      </c>
      <c r="AQ60">
        <v>938.28899999999999</v>
      </c>
      <c r="AR60">
        <f t="shared" si="72"/>
        <v>0.77553004212167864</v>
      </c>
      <c r="AS60">
        <v>-0.38717931741538342</v>
      </c>
      <c r="AT60" t="s">
        <v>628</v>
      </c>
      <c r="AU60">
        <v>10168</v>
      </c>
      <c r="AV60">
        <v>826.67688461538455</v>
      </c>
      <c r="AW60">
        <v>1219.5999999999999</v>
      </c>
      <c r="AX60">
        <f t="shared" si="73"/>
        <v>0.32217375810480109</v>
      </c>
      <c r="AY60">
        <v>0.5</v>
      </c>
      <c r="AZ60">
        <f t="shared" si="74"/>
        <v>1513.3193996511145</v>
      </c>
      <c r="BA60">
        <f t="shared" si="75"/>
        <v>20.161481229653134</v>
      </c>
      <c r="BB60">
        <f t="shared" si="76"/>
        <v>243.77589909925049</v>
      </c>
      <c r="BC60">
        <f t="shared" si="77"/>
        <v>1.3578535074489808E-2</v>
      </c>
      <c r="BD60">
        <f t="shared" si="78"/>
        <v>-0.23065841259429318</v>
      </c>
      <c r="BE60">
        <f t="shared" si="79"/>
        <v>222.11805077427545</v>
      </c>
      <c r="BF60" t="s">
        <v>629</v>
      </c>
      <c r="BG60">
        <v>595.26</v>
      </c>
      <c r="BH60">
        <f t="shared" si="80"/>
        <v>595.26</v>
      </c>
      <c r="BI60">
        <f t="shared" si="81"/>
        <v>0.51192194162020332</v>
      </c>
      <c r="BJ60">
        <f t="shared" si="82"/>
        <v>0.62934156931257879</v>
      </c>
      <c r="BK60">
        <f t="shared" si="83"/>
        <v>-0.82007935189153081</v>
      </c>
      <c r="BL60">
        <f t="shared" si="84"/>
        <v>0.38942517860723336</v>
      </c>
      <c r="BM60">
        <f t="shared" si="85"/>
        <v>-0.3865907546803411</v>
      </c>
      <c r="BN60">
        <f t="shared" si="86"/>
        <v>0.45316600659918088</v>
      </c>
      <c r="BO60">
        <f t="shared" si="87"/>
        <v>0.54683399340081906</v>
      </c>
      <c r="BP60">
        <v>278</v>
      </c>
      <c r="BQ60">
        <v>300</v>
      </c>
      <c r="BR60">
        <v>300</v>
      </c>
      <c r="BS60">
        <v>300</v>
      </c>
      <c r="BT60">
        <v>10168</v>
      </c>
      <c r="BU60">
        <v>1119.0899999999999</v>
      </c>
      <c r="BV60">
        <v>-6.9411400000000002E-3</v>
      </c>
      <c r="BW60">
        <v>-3.81</v>
      </c>
      <c r="BX60" t="s">
        <v>403</v>
      </c>
      <c r="BY60" t="s">
        <v>403</v>
      </c>
      <c r="BZ60" t="s">
        <v>403</v>
      </c>
      <c r="CA60" t="s">
        <v>403</v>
      </c>
      <c r="CB60" t="s">
        <v>403</v>
      </c>
      <c r="CC60" t="s">
        <v>403</v>
      </c>
      <c r="CD60" t="s">
        <v>403</v>
      </c>
      <c r="CE60" t="s">
        <v>403</v>
      </c>
      <c r="CF60" t="s">
        <v>403</v>
      </c>
      <c r="CG60" t="s">
        <v>403</v>
      </c>
      <c r="CH60">
        <f t="shared" si="88"/>
        <v>1800.16</v>
      </c>
      <c r="CI60">
        <f t="shared" si="89"/>
        <v>1513.3193996511145</v>
      </c>
      <c r="CJ60">
        <f t="shared" si="90"/>
        <v>0.8406582746262079</v>
      </c>
      <c r="CK60">
        <f t="shared" si="91"/>
        <v>0.19131654925241584</v>
      </c>
      <c r="CL60">
        <v>6</v>
      </c>
      <c r="CM60">
        <v>0.5</v>
      </c>
      <c r="CN60" t="s">
        <v>404</v>
      </c>
      <c r="CO60">
        <v>2</v>
      </c>
      <c r="CP60">
        <v>1657386332.5999999</v>
      </c>
      <c r="CQ60">
        <v>374.255</v>
      </c>
      <c r="CR60">
        <v>400.03199999999998</v>
      </c>
      <c r="CS60">
        <v>22.851099999999999</v>
      </c>
      <c r="CT60">
        <v>18.706700000000001</v>
      </c>
      <c r="CU60">
        <v>374.27499999999998</v>
      </c>
      <c r="CV60">
        <v>22.840599999999998</v>
      </c>
      <c r="CW60">
        <v>500.08499999999998</v>
      </c>
      <c r="CX60">
        <v>99.485900000000001</v>
      </c>
      <c r="CY60">
        <v>0.10011299999999999</v>
      </c>
      <c r="CZ60">
        <v>27.941199999999998</v>
      </c>
      <c r="DA60">
        <v>27.875800000000002</v>
      </c>
      <c r="DB60">
        <v>999.9</v>
      </c>
      <c r="DC60">
        <v>0</v>
      </c>
      <c r="DD60">
        <v>0</v>
      </c>
      <c r="DE60">
        <v>10032.5</v>
      </c>
      <c r="DF60">
        <v>0</v>
      </c>
      <c r="DG60">
        <v>2360.41</v>
      </c>
      <c r="DH60">
        <v>-25.7775</v>
      </c>
      <c r="DI60">
        <v>383.00700000000001</v>
      </c>
      <c r="DJ60">
        <v>407.65800000000002</v>
      </c>
      <c r="DK60">
        <v>4.1444299999999998</v>
      </c>
      <c r="DL60">
        <v>400.03199999999998</v>
      </c>
      <c r="DM60">
        <v>18.706700000000001</v>
      </c>
      <c r="DN60">
        <v>2.2733699999999999</v>
      </c>
      <c r="DO60">
        <v>1.8610500000000001</v>
      </c>
      <c r="DP60">
        <v>19.488900000000001</v>
      </c>
      <c r="DQ60">
        <v>16.309200000000001</v>
      </c>
      <c r="DR60">
        <v>1800.16</v>
      </c>
      <c r="DS60">
        <v>0.97799499999999995</v>
      </c>
      <c r="DT60">
        <v>2.2004599999999999E-2</v>
      </c>
      <c r="DU60">
        <v>0</v>
      </c>
      <c r="DV60">
        <v>827.80100000000004</v>
      </c>
      <c r="DW60">
        <v>5.0005300000000004</v>
      </c>
      <c r="DX60">
        <v>15969.3</v>
      </c>
      <c r="DY60">
        <v>16036.7</v>
      </c>
      <c r="DZ60">
        <v>43.436999999999998</v>
      </c>
      <c r="EA60">
        <v>45.25</v>
      </c>
      <c r="EB60">
        <v>44.375</v>
      </c>
      <c r="EC60">
        <v>43.686999999999998</v>
      </c>
      <c r="ED60">
        <v>45.125</v>
      </c>
      <c r="EE60">
        <v>1755.66</v>
      </c>
      <c r="EF60">
        <v>39.5</v>
      </c>
      <c r="EG60">
        <v>0</v>
      </c>
      <c r="EH60">
        <v>122.7999999523163</v>
      </c>
      <c r="EI60">
        <v>0</v>
      </c>
      <c r="EJ60">
        <v>826.67688461538455</v>
      </c>
      <c r="EK60">
        <v>7.6440683724782117</v>
      </c>
      <c r="EL60">
        <v>183.87350438720529</v>
      </c>
      <c r="EM60">
        <v>15944.25</v>
      </c>
      <c r="EN60">
        <v>15</v>
      </c>
      <c r="EO60">
        <v>1657386275.0999999</v>
      </c>
      <c r="EP60" t="s">
        <v>630</v>
      </c>
      <c r="EQ60">
        <v>1657386272.5999999</v>
      </c>
      <c r="ER60">
        <v>1657386275.0999999</v>
      </c>
      <c r="ES60">
        <v>48</v>
      </c>
      <c r="ET60">
        <v>9.9000000000000005E-2</v>
      </c>
      <c r="EU60">
        <v>1E-3</v>
      </c>
      <c r="EV60">
        <v>-3.5999999999999997E-2</v>
      </c>
      <c r="EW60">
        <v>4.0000000000000001E-3</v>
      </c>
      <c r="EX60">
        <v>400</v>
      </c>
      <c r="EY60">
        <v>19</v>
      </c>
      <c r="EZ60">
        <v>0.15</v>
      </c>
      <c r="FA60">
        <v>0.02</v>
      </c>
      <c r="FB60">
        <v>-25.718673170731709</v>
      </c>
      <c r="FC60">
        <v>-0.1685916376306982</v>
      </c>
      <c r="FD60">
        <v>4.9365792562383937E-2</v>
      </c>
      <c r="FE60">
        <v>1</v>
      </c>
      <c r="FF60">
        <v>4.1145421951219507</v>
      </c>
      <c r="FG60">
        <v>7.1824599303139322E-2</v>
      </c>
      <c r="FH60">
        <v>1.1943934170704509E-2</v>
      </c>
      <c r="FI60">
        <v>1</v>
      </c>
      <c r="FJ60">
        <v>2</v>
      </c>
      <c r="FK60">
        <v>2</v>
      </c>
      <c r="FL60" t="s">
        <v>406</v>
      </c>
      <c r="FM60">
        <v>3.1109100000000001</v>
      </c>
      <c r="FN60">
        <v>2.7387299999999999</v>
      </c>
      <c r="FO60">
        <v>8.5367700000000005E-2</v>
      </c>
      <c r="FP60">
        <v>8.9932200000000004E-2</v>
      </c>
      <c r="FQ60">
        <v>0.104777</v>
      </c>
      <c r="FR60">
        <v>9.0978699999999996E-2</v>
      </c>
      <c r="FS60">
        <v>22038.5</v>
      </c>
      <c r="FT60">
        <v>22725.3</v>
      </c>
      <c r="FU60">
        <v>23941.599999999999</v>
      </c>
      <c r="FV60">
        <v>25267.7</v>
      </c>
      <c r="FW60">
        <v>30884.6</v>
      </c>
      <c r="FX60">
        <v>32210</v>
      </c>
      <c r="FY60">
        <v>38153.800000000003</v>
      </c>
      <c r="FZ60">
        <v>39300.699999999997</v>
      </c>
      <c r="GA60">
        <v>2.1775500000000001</v>
      </c>
      <c r="GB60">
        <v>1.8433299999999999</v>
      </c>
      <c r="GC60">
        <v>1.9785000000000001E-2</v>
      </c>
      <c r="GD60">
        <v>0</v>
      </c>
      <c r="GE60">
        <v>27.552600000000002</v>
      </c>
      <c r="GF60">
        <v>999.9</v>
      </c>
      <c r="GG60">
        <v>60.2</v>
      </c>
      <c r="GH60">
        <v>35.5</v>
      </c>
      <c r="GI60">
        <v>35.1372</v>
      </c>
      <c r="GJ60">
        <v>60.981900000000003</v>
      </c>
      <c r="GK60">
        <v>26.546500000000002</v>
      </c>
      <c r="GL60">
        <v>1</v>
      </c>
      <c r="GM60">
        <v>0.26776899999999998</v>
      </c>
      <c r="GN60">
        <v>0.90971900000000006</v>
      </c>
      <c r="GO60">
        <v>20.3232</v>
      </c>
      <c r="GP60">
        <v>5.2532300000000003</v>
      </c>
      <c r="GQ60">
        <v>12.0099</v>
      </c>
      <c r="GR60">
        <v>4.9799499999999997</v>
      </c>
      <c r="GS60">
        <v>3.2930000000000001</v>
      </c>
      <c r="GT60">
        <v>9999</v>
      </c>
      <c r="GU60">
        <v>9999</v>
      </c>
      <c r="GV60">
        <v>9999</v>
      </c>
      <c r="GW60">
        <v>999.9</v>
      </c>
      <c r="GX60">
        <v>1.8758699999999999</v>
      </c>
      <c r="GY60">
        <v>1.87669</v>
      </c>
      <c r="GZ60">
        <v>1.88306</v>
      </c>
      <c r="HA60">
        <v>1.8861399999999999</v>
      </c>
      <c r="HB60">
        <v>1.8769100000000001</v>
      </c>
      <c r="HC60">
        <v>1.8835500000000001</v>
      </c>
      <c r="HD60">
        <v>1.8824799999999999</v>
      </c>
      <c r="HE60">
        <v>1.8858900000000001</v>
      </c>
      <c r="HF60">
        <v>5</v>
      </c>
      <c r="HG60">
        <v>0</v>
      </c>
      <c r="HH60">
        <v>0</v>
      </c>
      <c r="HI60">
        <v>0</v>
      </c>
      <c r="HJ60" t="s">
        <v>407</v>
      </c>
      <c r="HK60" t="s">
        <v>408</v>
      </c>
      <c r="HL60" t="s">
        <v>409</v>
      </c>
      <c r="HM60" t="s">
        <v>409</v>
      </c>
      <c r="HN60" t="s">
        <v>409</v>
      </c>
      <c r="HO60" t="s">
        <v>409</v>
      </c>
      <c r="HP60">
        <v>0</v>
      </c>
      <c r="HQ60">
        <v>100</v>
      </c>
      <c r="HR60">
        <v>100</v>
      </c>
      <c r="HS60">
        <v>-0.02</v>
      </c>
      <c r="HT60">
        <v>1.0500000000000001E-2</v>
      </c>
      <c r="HU60">
        <v>0.37188730361834371</v>
      </c>
      <c r="HV60">
        <v>-1.525366800250961E-3</v>
      </c>
      <c r="HW60">
        <v>1.461931187239696E-6</v>
      </c>
      <c r="HX60">
        <v>-4.9129200544651127E-10</v>
      </c>
      <c r="HY60">
        <v>-3.8715567213329881E-2</v>
      </c>
      <c r="HZ60">
        <v>1.0304401366260089E-2</v>
      </c>
      <c r="IA60">
        <v>-7.4986175083245816E-4</v>
      </c>
      <c r="IB60">
        <v>1.7208249193675381E-5</v>
      </c>
      <c r="IC60">
        <v>3</v>
      </c>
      <c r="ID60">
        <v>2175</v>
      </c>
      <c r="IE60">
        <v>1</v>
      </c>
      <c r="IF60">
        <v>24</v>
      </c>
      <c r="IG60">
        <v>1</v>
      </c>
      <c r="IH60">
        <v>1</v>
      </c>
      <c r="II60">
        <v>0.99243199999999998</v>
      </c>
      <c r="IJ60">
        <v>2.6684600000000001</v>
      </c>
      <c r="IK60">
        <v>1.6015600000000001</v>
      </c>
      <c r="IL60">
        <v>2.34009</v>
      </c>
      <c r="IM60">
        <v>1.5502899999999999</v>
      </c>
      <c r="IN60">
        <v>2.36084</v>
      </c>
      <c r="IO60">
        <v>38.232399999999998</v>
      </c>
      <c r="IP60">
        <v>24.157499999999999</v>
      </c>
      <c r="IQ60">
        <v>18</v>
      </c>
      <c r="IR60">
        <v>593.24300000000005</v>
      </c>
      <c r="IS60">
        <v>419.209</v>
      </c>
      <c r="IT60">
        <v>25.941800000000001</v>
      </c>
      <c r="IU60">
        <v>30.610499999999998</v>
      </c>
      <c r="IV60">
        <v>30.0002</v>
      </c>
      <c r="IW60">
        <v>30.458500000000001</v>
      </c>
      <c r="IX60">
        <v>30.4483</v>
      </c>
      <c r="IY60">
        <v>19.860099999999999</v>
      </c>
      <c r="IZ60">
        <v>54.490299999999998</v>
      </c>
      <c r="JA60">
        <v>0</v>
      </c>
      <c r="JB60">
        <v>25.963100000000001</v>
      </c>
      <c r="JC60">
        <v>400</v>
      </c>
      <c r="JD60">
        <v>18.6265</v>
      </c>
      <c r="JE60">
        <v>99.524799999999999</v>
      </c>
      <c r="JF60">
        <v>99.478899999999996</v>
      </c>
    </row>
    <row r="61" spans="1:266" x14ac:dyDescent="0.25">
      <c r="A61">
        <v>45</v>
      </c>
      <c r="B61">
        <v>1657386447.0999999</v>
      </c>
      <c r="C61">
        <v>9382.5999999046326</v>
      </c>
      <c r="D61" t="s">
        <v>631</v>
      </c>
      <c r="E61" t="s">
        <v>632</v>
      </c>
      <c r="F61" t="s">
        <v>396</v>
      </c>
      <c r="G61" t="s">
        <v>397</v>
      </c>
      <c r="H61" t="s">
        <v>581</v>
      </c>
      <c r="I61" t="s">
        <v>398</v>
      </c>
      <c r="J61" t="s">
        <v>582</v>
      </c>
      <c r="K61">
        <v>1657386447.0999999</v>
      </c>
      <c r="L61">
        <f t="shared" si="46"/>
        <v>3.5612730496050959E-3</v>
      </c>
      <c r="M61">
        <f t="shared" si="47"/>
        <v>3.5612730496050959</v>
      </c>
      <c r="N61">
        <f t="shared" si="48"/>
        <v>25.867293228011668</v>
      </c>
      <c r="O61">
        <f t="shared" si="49"/>
        <v>467.01400000000001</v>
      </c>
      <c r="P61">
        <f t="shared" si="50"/>
        <v>278.21948352750553</v>
      </c>
      <c r="Q61">
        <f t="shared" si="51"/>
        <v>27.707531703027801</v>
      </c>
      <c r="R61">
        <f t="shared" si="52"/>
        <v>46.509342360556005</v>
      </c>
      <c r="S61">
        <f t="shared" si="53"/>
        <v>0.23941188012770387</v>
      </c>
      <c r="T61">
        <f t="shared" si="54"/>
        <v>2.9253658552657686</v>
      </c>
      <c r="U61">
        <f t="shared" si="55"/>
        <v>0.22903497381973714</v>
      </c>
      <c r="V61">
        <f t="shared" si="56"/>
        <v>0.1440417004497507</v>
      </c>
      <c r="W61">
        <f t="shared" si="57"/>
        <v>344.36809930216305</v>
      </c>
      <c r="X61">
        <f t="shared" si="58"/>
        <v>29.36294722417778</v>
      </c>
      <c r="Y61">
        <f t="shared" si="59"/>
        <v>28.074200000000001</v>
      </c>
      <c r="Z61">
        <f t="shared" si="60"/>
        <v>3.8112856645764528</v>
      </c>
      <c r="AA61">
        <f t="shared" si="61"/>
        <v>59.974592241805524</v>
      </c>
      <c r="AB61">
        <f t="shared" si="62"/>
        <v>2.3103694629214004</v>
      </c>
      <c r="AC61">
        <f t="shared" si="63"/>
        <v>3.8522470542299887</v>
      </c>
      <c r="AD61">
        <f t="shared" si="64"/>
        <v>1.5009162016550524</v>
      </c>
      <c r="AE61">
        <f t="shared" si="65"/>
        <v>-157.05214148758472</v>
      </c>
      <c r="AF61">
        <f t="shared" si="66"/>
        <v>28.955982684396332</v>
      </c>
      <c r="AG61">
        <f t="shared" si="67"/>
        <v>2.161161343938617</v>
      </c>
      <c r="AH61">
        <f t="shared" si="68"/>
        <v>218.43310184291326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52524.972680694882</v>
      </c>
      <c r="AN61" t="s">
        <v>400</v>
      </c>
      <c r="AO61">
        <v>12165.1</v>
      </c>
      <c r="AP61">
        <v>210.61769230769229</v>
      </c>
      <c r="AQ61">
        <v>938.28899999999999</v>
      </c>
      <c r="AR61">
        <f t="shared" si="72"/>
        <v>0.77553004212167864</v>
      </c>
      <c r="AS61">
        <v>-0.38717931741538342</v>
      </c>
      <c r="AT61" t="s">
        <v>633</v>
      </c>
      <c r="AU61">
        <v>10169</v>
      </c>
      <c r="AV61">
        <v>872.80415384615378</v>
      </c>
      <c r="AW61">
        <v>1332.58</v>
      </c>
      <c r="AX61">
        <f t="shared" si="73"/>
        <v>0.34502682477138047</v>
      </c>
      <c r="AY61">
        <v>0.5</v>
      </c>
      <c r="AZ61">
        <f t="shared" si="74"/>
        <v>1513.1765996510812</v>
      </c>
      <c r="BA61">
        <f t="shared" si="75"/>
        <v>25.867293228011668</v>
      </c>
      <c r="BB61">
        <f t="shared" si="76"/>
        <v>261.04325874798349</v>
      </c>
      <c r="BC61">
        <f t="shared" si="77"/>
        <v>1.7350567376921498E-2</v>
      </c>
      <c r="BD61">
        <f t="shared" si="78"/>
        <v>-0.29588542526527484</v>
      </c>
      <c r="BE61">
        <f t="shared" si="79"/>
        <v>225.60155878431803</v>
      </c>
      <c r="BF61" t="s">
        <v>634</v>
      </c>
      <c r="BG61">
        <v>611.09</v>
      </c>
      <c r="BH61">
        <f t="shared" si="80"/>
        <v>611.09</v>
      </c>
      <c r="BI61">
        <f t="shared" si="81"/>
        <v>0.54142340422338608</v>
      </c>
      <c r="BJ61">
        <f t="shared" si="82"/>
        <v>0.63725879243488648</v>
      </c>
      <c r="BK61">
        <f t="shared" si="83"/>
        <v>-1.205049526434983</v>
      </c>
      <c r="BL61">
        <f t="shared" si="84"/>
        <v>0.40979616071018432</v>
      </c>
      <c r="BM61">
        <f t="shared" si="85"/>
        <v>-0.54185316341581524</v>
      </c>
      <c r="BN61">
        <f t="shared" si="86"/>
        <v>0.44617394836285001</v>
      </c>
      <c r="BO61">
        <f t="shared" si="87"/>
        <v>0.55382605163715004</v>
      </c>
      <c r="BP61">
        <v>280</v>
      </c>
      <c r="BQ61">
        <v>300</v>
      </c>
      <c r="BR61">
        <v>300</v>
      </c>
      <c r="BS61">
        <v>300</v>
      </c>
      <c r="BT61">
        <v>10169</v>
      </c>
      <c r="BU61">
        <v>1221.8800000000001</v>
      </c>
      <c r="BV61">
        <v>-6.9422599999999996E-3</v>
      </c>
      <c r="BW61">
        <v>-4.03</v>
      </c>
      <c r="BX61" t="s">
        <v>403</v>
      </c>
      <c r="BY61" t="s">
        <v>403</v>
      </c>
      <c r="BZ61" t="s">
        <v>403</v>
      </c>
      <c r="CA61" t="s">
        <v>403</v>
      </c>
      <c r="CB61" t="s">
        <v>403</v>
      </c>
      <c r="CC61" t="s">
        <v>403</v>
      </c>
      <c r="CD61" t="s">
        <v>403</v>
      </c>
      <c r="CE61" t="s">
        <v>403</v>
      </c>
      <c r="CF61" t="s">
        <v>403</v>
      </c>
      <c r="CG61" t="s">
        <v>403</v>
      </c>
      <c r="CH61">
        <f t="shared" si="88"/>
        <v>1799.99</v>
      </c>
      <c r="CI61">
        <f t="shared" si="89"/>
        <v>1513.1765996510812</v>
      </c>
      <c r="CJ61">
        <f t="shared" si="90"/>
        <v>0.84065833679691626</v>
      </c>
      <c r="CK61">
        <f t="shared" si="91"/>
        <v>0.19131667359383275</v>
      </c>
      <c r="CL61">
        <v>6</v>
      </c>
      <c r="CM61">
        <v>0.5</v>
      </c>
      <c r="CN61" t="s">
        <v>404</v>
      </c>
      <c r="CO61">
        <v>2</v>
      </c>
      <c r="CP61">
        <v>1657386447.0999999</v>
      </c>
      <c r="CQ61">
        <v>467.01400000000001</v>
      </c>
      <c r="CR61">
        <v>500.03800000000001</v>
      </c>
      <c r="CS61">
        <v>23.199100000000001</v>
      </c>
      <c r="CT61">
        <v>19.026299999999999</v>
      </c>
      <c r="CU61">
        <v>466.846</v>
      </c>
      <c r="CV61">
        <v>23.188099999999999</v>
      </c>
      <c r="CW61">
        <v>500.19</v>
      </c>
      <c r="CX61">
        <v>99.488100000000003</v>
      </c>
      <c r="CY61">
        <v>0.10065399999999999</v>
      </c>
      <c r="CZ61">
        <v>28.2578</v>
      </c>
      <c r="DA61">
        <v>28.074200000000001</v>
      </c>
      <c r="DB61">
        <v>999.9</v>
      </c>
      <c r="DC61">
        <v>0</v>
      </c>
      <c r="DD61">
        <v>0</v>
      </c>
      <c r="DE61">
        <v>10027.5</v>
      </c>
      <c r="DF61">
        <v>0</v>
      </c>
      <c r="DG61">
        <v>1992.35</v>
      </c>
      <c r="DH61">
        <v>-33.024299999999997</v>
      </c>
      <c r="DI61">
        <v>478.10599999999999</v>
      </c>
      <c r="DJ61">
        <v>509.73700000000002</v>
      </c>
      <c r="DK61">
        <v>4.1727800000000004</v>
      </c>
      <c r="DL61">
        <v>500.03800000000001</v>
      </c>
      <c r="DM61">
        <v>19.026299999999999</v>
      </c>
      <c r="DN61">
        <v>2.3080400000000001</v>
      </c>
      <c r="DO61">
        <v>1.89289</v>
      </c>
      <c r="DP61">
        <v>19.732600000000001</v>
      </c>
      <c r="DQ61">
        <v>16.575800000000001</v>
      </c>
      <c r="DR61">
        <v>1799.99</v>
      </c>
      <c r="DS61">
        <v>0.97799199999999997</v>
      </c>
      <c r="DT61">
        <v>2.2008199999999999E-2</v>
      </c>
      <c r="DU61">
        <v>0</v>
      </c>
      <c r="DV61">
        <v>874.48400000000004</v>
      </c>
      <c r="DW61">
        <v>5.0005300000000004</v>
      </c>
      <c r="DX61">
        <v>16810</v>
      </c>
      <c r="DY61">
        <v>16035.1</v>
      </c>
      <c r="DZ61">
        <v>43.375</v>
      </c>
      <c r="EA61">
        <v>45.061999999999998</v>
      </c>
      <c r="EB61">
        <v>44.311999999999998</v>
      </c>
      <c r="EC61">
        <v>43.686999999999998</v>
      </c>
      <c r="ED61">
        <v>45.061999999999998</v>
      </c>
      <c r="EE61">
        <v>1755.49</v>
      </c>
      <c r="EF61">
        <v>39.5</v>
      </c>
      <c r="EG61">
        <v>0</v>
      </c>
      <c r="EH61">
        <v>113.8999998569489</v>
      </c>
      <c r="EI61">
        <v>0</v>
      </c>
      <c r="EJ61">
        <v>872.80415384615378</v>
      </c>
      <c r="EK61">
        <v>9.0041709339469769</v>
      </c>
      <c r="EL61">
        <v>-41.511111638212803</v>
      </c>
      <c r="EM61">
        <v>16769.492307692311</v>
      </c>
      <c r="EN61">
        <v>15</v>
      </c>
      <c r="EO61">
        <v>1657386414.0999999</v>
      </c>
      <c r="EP61" t="s">
        <v>635</v>
      </c>
      <c r="EQ61">
        <v>1657386406.0999999</v>
      </c>
      <c r="ER61">
        <v>1657386414.0999999</v>
      </c>
      <c r="ES61">
        <v>49</v>
      </c>
      <c r="ET61">
        <v>0.24</v>
      </c>
      <c r="EU61">
        <v>-1E-3</v>
      </c>
      <c r="EV61">
        <v>0.153</v>
      </c>
      <c r="EW61">
        <v>4.0000000000000001E-3</v>
      </c>
      <c r="EX61">
        <v>500</v>
      </c>
      <c r="EY61">
        <v>19</v>
      </c>
      <c r="EZ61">
        <v>0.08</v>
      </c>
      <c r="FA61">
        <v>0.02</v>
      </c>
      <c r="FB61">
        <v>-32.882727500000001</v>
      </c>
      <c r="FC61">
        <v>-0.1343651031894372</v>
      </c>
      <c r="FD61">
        <v>5.1278343321035438E-2</v>
      </c>
      <c r="FE61">
        <v>1</v>
      </c>
      <c r="FF61">
        <v>4.19616875</v>
      </c>
      <c r="FG61">
        <v>5.9374446529077932E-2</v>
      </c>
      <c r="FH61">
        <v>3.1301275707828577E-2</v>
      </c>
      <c r="FI61">
        <v>1</v>
      </c>
      <c r="FJ61">
        <v>2</v>
      </c>
      <c r="FK61">
        <v>2</v>
      </c>
      <c r="FL61" t="s">
        <v>406</v>
      </c>
      <c r="FM61">
        <v>3.1111</v>
      </c>
      <c r="FN61">
        <v>2.7392300000000001</v>
      </c>
      <c r="FO61">
        <v>0.10094400000000001</v>
      </c>
      <c r="FP61">
        <v>0.106198</v>
      </c>
      <c r="FQ61">
        <v>0.105903</v>
      </c>
      <c r="FR61">
        <v>9.2101600000000006E-2</v>
      </c>
      <c r="FS61">
        <v>21663.7</v>
      </c>
      <c r="FT61">
        <v>22320.3</v>
      </c>
      <c r="FU61">
        <v>23942</v>
      </c>
      <c r="FV61">
        <v>25268.799999999999</v>
      </c>
      <c r="FW61">
        <v>30846.400000000001</v>
      </c>
      <c r="FX61">
        <v>32171.8</v>
      </c>
      <c r="FY61">
        <v>38154.6</v>
      </c>
      <c r="FZ61">
        <v>39302.800000000003</v>
      </c>
      <c r="GA61">
        <v>2.1772300000000002</v>
      </c>
      <c r="GB61">
        <v>1.8445199999999999</v>
      </c>
      <c r="GC61">
        <v>4.1484800000000002E-2</v>
      </c>
      <c r="GD61">
        <v>0</v>
      </c>
      <c r="GE61">
        <v>27.396599999999999</v>
      </c>
      <c r="GF61">
        <v>999.9</v>
      </c>
      <c r="GG61">
        <v>60.2</v>
      </c>
      <c r="GH61">
        <v>35.5</v>
      </c>
      <c r="GI61">
        <v>35.139099999999999</v>
      </c>
      <c r="GJ61">
        <v>61.121899999999997</v>
      </c>
      <c r="GK61">
        <v>26.7668</v>
      </c>
      <c r="GL61">
        <v>1</v>
      </c>
      <c r="GM61">
        <v>0.26934200000000003</v>
      </c>
      <c r="GN61">
        <v>2.0453999999999999</v>
      </c>
      <c r="GO61">
        <v>20.311699999999998</v>
      </c>
      <c r="GP61">
        <v>5.2505300000000004</v>
      </c>
      <c r="GQ61">
        <v>12.0099</v>
      </c>
      <c r="GR61">
        <v>4.9787499999999998</v>
      </c>
      <c r="GS61">
        <v>3.2922500000000001</v>
      </c>
      <c r="GT61">
        <v>9999</v>
      </c>
      <c r="GU61">
        <v>9999</v>
      </c>
      <c r="GV61">
        <v>9999</v>
      </c>
      <c r="GW61">
        <v>999.9</v>
      </c>
      <c r="GX61">
        <v>1.8758900000000001</v>
      </c>
      <c r="GY61">
        <v>1.87673</v>
      </c>
      <c r="GZ61">
        <v>1.8830499999999999</v>
      </c>
      <c r="HA61">
        <v>1.8861399999999999</v>
      </c>
      <c r="HB61">
        <v>1.8769100000000001</v>
      </c>
      <c r="HC61">
        <v>1.8835500000000001</v>
      </c>
      <c r="HD61">
        <v>1.8824799999999999</v>
      </c>
      <c r="HE61">
        <v>1.8858699999999999</v>
      </c>
      <c r="HF61">
        <v>5</v>
      </c>
      <c r="HG61">
        <v>0</v>
      </c>
      <c r="HH61">
        <v>0</v>
      </c>
      <c r="HI61">
        <v>0</v>
      </c>
      <c r="HJ61" t="s">
        <v>407</v>
      </c>
      <c r="HK61" t="s">
        <v>408</v>
      </c>
      <c r="HL61" t="s">
        <v>409</v>
      </c>
      <c r="HM61" t="s">
        <v>409</v>
      </c>
      <c r="HN61" t="s">
        <v>409</v>
      </c>
      <c r="HO61" t="s">
        <v>409</v>
      </c>
      <c r="HP61">
        <v>0</v>
      </c>
      <c r="HQ61">
        <v>100</v>
      </c>
      <c r="HR61">
        <v>100</v>
      </c>
      <c r="HS61">
        <v>0.16800000000000001</v>
      </c>
      <c r="HT61">
        <v>1.0999999999999999E-2</v>
      </c>
      <c r="HU61">
        <v>0.61183005268198665</v>
      </c>
      <c r="HV61">
        <v>-1.525366800250961E-3</v>
      </c>
      <c r="HW61">
        <v>1.461931187239696E-6</v>
      </c>
      <c r="HX61">
        <v>-4.9129200544651127E-10</v>
      </c>
      <c r="HY61">
        <v>-3.9252321817542492E-2</v>
      </c>
      <c r="HZ61">
        <v>1.0304401366260089E-2</v>
      </c>
      <c r="IA61">
        <v>-7.4986175083245816E-4</v>
      </c>
      <c r="IB61">
        <v>1.7208249193675381E-5</v>
      </c>
      <c r="IC61">
        <v>3</v>
      </c>
      <c r="ID61">
        <v>2175</v>
      </c>
      <c r="IE61">
        <v>1</v>
      </c>
      <c r="IF61">
        <v>24</v>
      </c>
      <c r="IG61">
        <v>0.7</v>
      </c>
      <c r="IH61">
        <v>0.6</v>
      </c>
      <c r="II61">
        <v>1.18896</v>
      </c>
      <c r="IJ61">
        <v>2.6672400000000001</v>
      </c>
      <c r="IK61">
        <v>1.6015600000000001</v>
      </c>
      <c r="IL61">
        <v>2.34009</v>
      </c>
      <c r="IM61">
        <v>1.5502899999999999</v>
      </c>
      <c r="IN61">
        <v>2.2985799999999998</v>
      </c>
      <c r="IO61">
        <v>38.232399999999998</v>
      </c>
      <c r="IP61">
        <v>24.148800000000001</v>
      </c>
      <c r="IQ61">
        <v>18</v>
      </c>
      <c r="IR61">
        <v>593.05999999999995</v>
      </c>
      <c r="IS61">
        <v>420.00299999999999</v>
      </c>
      <c r="IT61">
        <v>25.8184</v>
      </c>
      <c r="IU61">
        <v>30.589300000000001</v>
      </c>
      <c r="IV61">
        <v>30.000299999999999</v>
      </c>
      <c r="IW61">
        <v>30.462900000000001</v>
      </c>
      <c r="IX61">
        <v>30.451000000000001</v>
      </c>
      <c r="IY61">
        <v>23.785900000000002</v>
      </c>
      <c r="IZ61">
        <v>53.363700000000001</v>
      </c>
      <c r="JA61">
        <v>0</v>
      </c>
      <c r="JB61">
        <v>25.733699999999999</v>
      </c>
      <c r="JC61">
        <v>500</v>
      </c>
      <c r="JD61">
        <v>19.037299999999998</v>
      </c>
      <c r="JE61">
        <v>99.526799999999994</v>
      </c>
      <c r="JF61">
        <v>99.483900000000006</v>
      </c>
    </row>
    <row r="62" spans="1:266" x14ac:dyDescent="0.25">
      <c r="A62">
        <v>46</v>
      </c>
      <c r="B62">
        <v>1657386589.5999999</v>
      </c>
      <c r="C62">
        <v>9525.0999999046326</v>
      </c>
      <c r="D62" t="s">
        <v>636</v>
      </c>
      <c r="E62" t="s">
        <v>637</v>
      </c>
      <c r="F62" t="s">
        <v>396</v>
      </c>
      <c r="G62" t="s">
        <v>397</v>
      </c>
      <c r="H62" t="s">
        <v>581</v>
      </c>
      <c r="I62" t="s">
        <v>398</v>
      </c>
      <c r="J62" t="s">
        <v>582</v>
      </c>
      <c r="K62">
        <v>1657386589.5999999</v>
      </c>
      <c r="L62">
        <f t="shared" si="46"/>
        <v>3.734185489597132E-3</v>
      </c>
      <c r="M62">
        <f t="shared" si="47"/>
        <v>3.7341854895971323</v>
      </c>
      <c r="N62">
        <f t="shared" si="48"/>
        <v>31.346009528734562</v>
      </c>
      <c r="O62">
        <f t="shared" si="49"/>
        <v>559.93399999999997</v>
      </c>
      <c r="P62">
        <f t="shared" si="50"/>
        <v>343.50470269235223</v>
      </c>
      <c r="Q62">
        <f t="shared" si="51"/>
        <v>34.209020872246462</v>
      </c>
      <c r="R62">
        <f t="shared" si="52"/>
        <v>55.762828697678003</v>
      </c>
      <c r="S62">
        <f t="shared" si="53"/>
        <v>0.25425928923126878</v>
      </c>
      <c r="T62">
        <f t="shared" si="54"/>
        <v>2.9274434752185678</v>
      </c>
      <c r="U62">
        <f t="shared" si="55"/>
        <v>0.24259699291261022</v>
      </c>
      <c r="V62">
        <f t="shared" si="56"/>
        <v>0.15262634858970384</v>
      </c>
      <c r="W62">
        <f t="shared" si="57"/>
        <v>344.38769930202511</v>
      </c>
      <c r="X62">
        <f t="shared" si="58"/>
        <v>29.130810032038099</v>
      </c>
      <c r="Y62">
        <f t="shared" si="59"/>
        <v>27.884599999999999</v>
      </c>
      <c r="Z62">
        <f t="shared" si="60"/>
        <v>3.7693849823042758</v>
      </c>
      <c r="AA62">
        <f t="shared" si="61"/>
        <v>59.913176880982441</v>
      </c>
      <c r="AB62">
        <f t="shared" si="62"/>
        <v>2.2830499159033</v>
      </c>
      <c r="AC62">
        <f t="shared" si="63"/>
        <v>3.8105973255909626</v>
      </c>
      <c r="AD62">
        <f t="shared" si="64"/>
        <v>1.4863350664009758</v>
      </c>
      <c r="AE62">
        <f t="shared" si="65"/>
        <v>-164.67758009123352</v>
      </c>
      <c r="AF62">
        <f t="shared" si="66"/>
        <v>29.43423803661128</v>
      </c>
      <c r="AG62">
        <f t="shared" si="67"/>
        <v>2.1911854509384519</v>
      </c>
      <c r="AH62">
        <f t="shared" si="68"/>
        <v>211.33554269834133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52617.262578124726</v>
      </c>
      <c r="AN62" t="s">
        <v>400</v>
      </c>
      <c r="AO62">
        <v>12165.1</v>
      </c>
      <c r="AP62">
        <v>210.61769230769229</v>
      </c>
      <c r="AQ62">
        <v>938.28899999999999</v>
      </c>
      <c r="AR62">
        <f t="shared" si="72"/>
        <v>0.77553004212167864</v>
      </c>
      <c r="AS62">
        <v>-0.38717931741538342</v>
      </c>
      <c r="AT62" t="s">
        <v>638</v>
      </c>
      <c r="AU62">
        <v>10168.6</v>
      </c>
      <c r="AV62">
        <v>913.06792307692308</v>
      </c>
      <c r="AW62">
        <v>1419.7</v>
      </c>
      <c r="AX62">
        <f t="shared" si="73"/>
        <v>0.35685854541316964</v>
      </c>
      <c r="AY62">
        <v>0.5</v>
      </c>
      <c r="AZ62">
        <f t="shared" si="74"/>
        <v>1513.2608996510123</v>
      </c>
      <c r="BA62">
        <f t="shared" si="75"/>
        <v>31.346009528734562</v>
      </c>
      <c r="BB62">
        <f t="shared" si="76"/>
        <v>270.01004174004237</v>
      </c>
      <c r="BC62">
        <f t="shared" si="77"/>
        <v>2.0970071223982752E-2</v>
      </c>
      <c r="BD62">
        <f t="shared" si="78"/>
        <v>-0.33909347045150384</v>
      </c>
      <c r="BE62">
        <f t="shared" si="79"/>
        <v>227.96991832457701</v>
      </c>
      <c r="BF62" t="s">
        <v>639</v>
      </c>
      <c r="BG62">
        <v>624.52</v>
      </c>
      <c r="BH62">
        <f t="shared" si="80"/>
        <v>624.52</v>
      </c>
      <c r="BI62">
        <f t="shared" si="81"/>
        <v>0.56010424737620634</v>
      </c>
      <c r="BJ62">
        <f t="shared" si="82"/>
        <v>0.63712879715671533</v>
      </c>
      <c r="BK62">
        <f t="shared" si="83"/>
        <v>-1.534284776380076</v>
      </c>
      <c r="BL62">
        <f t="shared" si="84"/>
        <v>0.41902199188577227</v>
      </c>
      <c r="BM62">
        <f t="shared" si="85"/>
        <v>-0.66157754869670138</v>
      </c>
      <c r="BN62">
        <f t="shared" si="86"/>
        <v>0.43578321649876872</v>
      </c>
      <c r="BO62">
        <f t="shared" si="87"/>
        <v>0.56421678350123128</v>
      </c>
      <c r="BP62">
        <v>282</v>
      </c>
      <c r="BQ62">
        <v>300</v>
      </c>
      <c r="BR62">
        <v>300</v>
      </c>
      <c r="BS62">
        <v>300</v>
      </c>
      <c r="BT62">
        <v>10168.6</v>
      </c>
      <c r="BU62">
        <v>1305.25</v>
      </c>
      <c r="BV62">
        <v>-6.94248E-3</v>
      </c>
      <c r="BW62">
        <v>-1.1499999999999999</v>
      </c>
      <c r="BX62" t="s">
        <v>403</v>
      </c>
      <c r="BY62" t="s">
        <v>403</v>
      </c>
      <c r="BZ62" t="s">
        <v>403</v>
      </c>
      <c r="CA62" t="s">
        <v>403</v>
      </c>
      <c r="CB62" t="s">
        <v>403</v>
      </c>
      <c r="CC62" t="s">
        <v>403</v>
      </c>
      <c r="CD62" t="s">
        <v>403</v>
      </c>
      <c r="CE62" t="s">
        <v>403</v>
      </c>
      <c r="CF62" t="s">
        <v>403</v>
      </c>
      <c r="CG62" t="s">
        <v>403</v>
      </c>
      <c r="CH62">
        <f t="shared" si="88"/>
        <v>1800.09</v>
      </c>
      <c r="CI62">
        <f t="shared" si="89"/>
        <v>1513.2608996510123</v>
      </c>
      <c r="CJ62">
        <f t="shared" si="90"/>
        <v>0.8406584668827739</v>
      </c>
      <c r="CK62">
        <f t="shared" si="91"/>
        <v>0.1913169337655479</v>
      </c>
      <c r="CL62">
        <v>6</v>
      </c>
      <c r="CM62">
        <v>0.5</v>
      </c>
      <c r="CN62" t="s">
        <v>404</v>
      </c>
      <c r="CO62">
        <v>2</v>
      </c>
      <c r="CP62">
        <v>1657386589.5999999</v>
      </c>
      <c r="CQ62">
        <v>559.93399999999997</v>
      </c>
      <c r="CR62">
        <v>600.04</v>
      </c>
      <c r="CS62">
        <v>22.924900000000001</v>
      </c>
      <c r="CT62">
        <v>18.5486</v>
      </c>
      <c r="CU62">
        <v>559.95600000000002</v>
      </c>
      <c r="CV62">
        <v>22.916399999999999</v>
      </c>
      <c r="CW62">
        <v>500.22800000000001</v>
      </c>
      <c r="CX62">
        <v>99.488</v>
      </c>
      <c r="CY62">
        <v>0.100217</v>
      </c>
      <c r="CZ62">
        <v>28.071100000000001</v>
      </c>
      <c r="DA62">
        <v>27.884599999999999</v>
      </c>
      <c r="DB62">
        <v>999.9</v>
      </c>
      <c r="DC62">
        <v>0</v>
      </c>
      <c r="DD62">
        <v>0</v>
      </c>
      <c r="DE62">
        <v>10039.4</v>
      </c>
      <c r="DF62">
        <v>0</v>
      </c>
      <c r="DG62">
        <v>1084.94</v>
      </c>
      <c r="DH62">
        <v>-40.106900000000003</v>
      </c>
      <c r="DI62">
        <v>573.07100000000003</v>
      </c>
      <c r="DJ62">
        <v>611.38099999999997</v>
      </c>
      <c r="DK62">
        <v>4.3762999999999996</v>
      </c>
      <c r="DL62">
        <v>600.04</v>
      </c>
      <c r="DM62">
        <v>18.5486</v>
      </c>
      <c r="DN62">
        <v>2.2807499999999998</v>
      </c>
      <c r="DO62">
        <v>1.8453599999999999</v>
      </c>
      <c r="DP62">
        <v>19.5411</v>
      </c>
      <c r="DQ62">
        <v>16.176400000000001</v>
      </c>
      <c r="DR62">
        <v>1800.09</v>
      </c>
      <c r="DS62">
        <v>0.97799199999999997</v>
      </c>
      <c r="DT62">
        <v>2.2008199999999999E-2</v>
      </c>
      <c r="DU62">
        <v>0</v>
      </c>
      <c r="DV62">
        <v>913.56</v>
      </c>
      <c r="DW62">
        <v>5.0005300000000004</v>
      </c>
      <c r="DX62">
        <v>17383.900000000001</v>
      </c>
      <c r="DY62">
        <v>16036</v>
      </c>
      <c r="DZ62">
        <v>43.5</v>
      </c>
      <c r="EA62">
        <v>45.061999999999998</v>
      </c>
      <c r="EB62">
        <v>44.375</v>
      </c>
      <c r="EC62">
        <v>43.936999999999998</v>
      </c>
      <c r="ED62">
        <v>45.125</v>
      </c>
      <c r="EE62">
        <v>1755.58</v>
      </c>
      <c r="EF62">
        <v>39.51</v>
      </c>
      <c r="EG62">
        <v>0</v>
      </c>
      <c r="EH62">
        <v>142</v>
      </c>
      <c r="EI62">
        <v>0</v>
      </c>
      <c r="EJ62">
        <v>913.06792307692308</v>
      </c>
      <c r="EK62">
        <v>6.3497435778487006</v>
      </c>
      <c r="EL62">
        <v>220.88205198202419</v>
      </c>
      <c r="EM62">
        <v>17332.892307692309</v>
      </c>
      <c r="EN62">
        <v>15</v>
      </c>
      <c r="EO62">
        <v>1657386529.5999999</v>
      </c>
      <c r="EP62" t="s">
        <v>640</v>
      </c>
      <c r="EQ62">
        <v>1657386529.5999999</v>
      </c>
      <c r="ER62">
        <v>1657386529.5999999</v>
      </c>
      <c r="ES62">
        <v>50</v>
      </c>
      <c r="ET62">
        <v>-0.152</v>
      </c>
      <c r="EU62">
        <v>-2E-3</v>
      </c>
      <c r="EV62">
        <v>-3.5000000000000003E-2</v>
      </c>
      <c r="EW62">
        <v>2E-3</v>
      </c>
      <c r="EX62">
        <v>600</v>
      </c>
      <c r="EY62">
        <v>19</v>
      </c>
      <c r="EZ62">
        <v>7.0000000000000007E-2</v>
      </c>
      <c r="FA62">
        <v>0.02</v>
      </c>
      <c r="FB62">
        <v>-39.951268292682933</v>
      </c>
      <c r="FC62">
        <v>-0.38561602787455201</v>
      </c>
      <c r="FD62">
        <v>5.8203165780232331E-2</v>
      </c>
      <c r="FE62">
        <v>1</v>
      </c>
      <c r="FF62">
        <v>4.3842951219512187</v>
      </c>
      <c r="FG62">
        <v>8.5305783972126639E-2</v>
      </c>
      <c r="FH62">
        <v>2.5619249919709659E-2</v>
      </c>
      <c r="FI62">
        <v>1</v>
      </c>
      <c r="FJ62">
        <v>2</v>
      </c>
      <c r="FK62">
        <v>2</v>
      </c>
      <c r="FL62" t="s">
        <v>406</v>
      </c>
      <c r="FM62">
        <v>3.1111800000000001</v>
      </c>
      <c r="FN62">
        <v>2.73889</v>
      </c>
      <c r="FO62">
        <v>0.11516899999999999</v>
      </c>
      <c r="FP62">
        <v>0.120923</v>
      </c>
      <c r="FQ62">
        <v>0.10502400000000001</v>
      </c>
      <c r="FR62">
        <v>9.0422600000000006E-2</v>
      </c>
      <c r="FS62">
        <v>21321.599999999999</v>
      </c>
      <c r="FT62">
        <v>21954.7</v>
      </c>
      <c r="FU62">
        <v>23942.9</v>
      </c>
      <c r="FV62">
        <v>25271.4</v>
      </c>
      <c r="FW62">
        <v>30877.5</v>
      </c>
      <c r="FX62">
        <v>32235.599999999999</v>
      </c>
      <c r="FY62">
        <v>38155.599999999999</v>
      </c>
      <c r="FZ62">
        <v>39308</v>
      </c>
      <c r="GA62">
        <v>2.1779999999999999</v>
      </c>
      <c r="GB62">
        <v>1.84422</v>
      </c>
      <c r="GC62">
        <v>3.8221499999999999E-2</v>
      </c>
      <c r="GD62">
        <v>0</v>
      </c>
      <c r="GE62">
        <v>27.260100000000001</v>
      </c>
      <c r="GF62">
        <v>999.9</v>
      </c>
      <c r="GG62">
        <v>60.2</v>
      </c>
      <c r="GH62">
        <v>35.6</v>
      </c>
      <c r="GI62">
        <v>35.331899999999997</v>
      </c>
      <c r="GJ62">
        <v>61.081899999999997</v>
      </c>
      <c r="GK62">
        <v>26.534500000000001</v>
      </c>
      <c r="GL62">
        <v>1</v>
      </c>
      <c r="GM62">
        <v>0.263874</v>
      </c>
      <c r="GN62">
        <v>0.38721699999999998</v>
      </c>
      <c r="GO62">
        <v>20.325099999999999</v>
      </c>
      <c r="GP62">
        <v>5.2523299999999997</v>
      </c>
      <c r="GQ62">
        <v>12.0099</v>
      </c>
      <c r="GR62">
        <v>4.9798499999999999</v>
      </c>
      <c r="GS62">
        <v>3.2930000000000001</v>
      </c>
      <c r="GT62">
        <v>9999</v>
      </c>
      <c r="GU62">
        <v>9999</v>
      </c>
      <c r="GV62">
        <v>9999</v>
      </c>
      <c r="GW62">
        <v>999.9</v>
      </c>
      <c r="GX62">
        <v>1.8758600000000001</v>
      </c>
      <c r="GY62">
        <v>1.8767</v>
      </c>
      <c r="GZ62">
        <v>1.8830499999999999</v>
      </c>
      <c r="HA62">
        <v>1.8861399999999999</v>
      </c>
      <c r="HB62">
        <v>1.8769499999999999</v>
      </c>
      <c r="HC62">
        <v>1.88354</v>
      </c>
      <c r="HD62">
        <v>1.8824799999999999</v>
      </c>
      <c r="HE62">
        <v>1.8858699999999999</v>
      </c>
      <c r="HF62">
        <v>5</v>
      </c>
      <c r="HG62">
        <v>0</v>
      </c>
      <c r="HH62">
        <v>0</v>
      </c>
      <c r="HI62">
        <v>0</v>
      </c>
      <c r="HJ62" t="s">
        <v>407</v>
      </c>
      <c r="HK62" t="s">
        <v>408</v>
      </c>
      <c r="HL62" t="s">
        <v>409</v>
      </c>
      <c r="HM62" t="s">
        <v>409</v>
      </c>
      <c r="HN62" t="s">
        <v>409</v>
      </c>
      <c r="HO62" t="s">
        <v>409</v>
      </c>
      <c r="HP62">
        <v>0</v>
      </c>
      <c r="HQ62">
        <v>100</v>
      </c>
      <c r="HR62">
        <v>100</v>
      </c>
      <c r="HS62">
        <v>-2.1999999999999999E-2</v>
      </c>
      <c r="HT62">
        <v>8.5000000000000006E-3</v>
      </c>
      <c r="HU62">
        <v>0.45991870213842811</v>
      </c>
      <c r="HV62">
        <v>-1.525366800250961E-3</v>
      </c>
      <c r="HW62">
        <v>1.461931187239696E-6</v>
      </c>
      <c r="HX62">
        <v>-4.9129200544651127E-10</v>
      </c>
      <c r="HY62">
        <v>-4.0904796720724897E-2</v>
      </c>
      <c r="HZ62">
        <v>1.0304401366260089E-2</v>
      </c>
      <c r="IA62">
        <v>-7.4986175083245816E-4</v>
      </c>
      <c r="IB62">
        <v>1.7208249193675381E-5</v>
      </c>
      <c r="IC62">
        <v>3</v>
      </c>
      <c r="ID62">
        <v>2175</v>
      </c>
      <c r="IE62">
        <v>1</v>
      </c>
      <c r="IF62">
        <v>24</v>
      </c>
      <c r="IG62">
        <v>1</v>
      </c>
      <c r="IH62">
        <v>1</v>
      </c>
      <c r="II62">
        <v>1.3781699999999999</v>
      </c>
      <c r="IJ62">
        <v>2.66235</v>
      </c>
      <c r="IK62">
        <v>1.6015600000000001</v>
      </c>
      <c r="IL62">
        <v>2.34009</v>
      </c>
      <c r="IM62">
        <v>1.5502899999999999</v>
      </c>
      <c r="IN62">
        <v>2.4011200000000001</v>
      </c>
      <c r="IO62">
        <v>38.207999999999998</v>
      </c>
      <c r="IP62">
        <v>24.1663</v>
      </c>
      <c r="IQ62">
        <v>18</v>
      </c>
      <c r="IR62">
        <v>593.60199999999998</v>
      </c>
      <c r="IS62">
        <v>419.80900000000003</v>
      </c>
      <c r="IT62">
        <v>26.576699999999999</v>
      </c>
      <c r="IU62">
        <v>30.580100000000002</v>
      </c>
      <c r="IV62">
        <v>29.999700000000001</v>
      </c>
      <c r="IW62">
        <v>30.4634</v>
      </c>
      <c r="IX62">
        <v>30.450900000000001</v>
      </c>
      <c r="IY62">
        <v>27.581900000000001</v>
      </c>
      <c r="IZ62">
        <v>54.4726</v>
      </c>
      <c r="JA62">
        <v>0</v>
      </c>
      <c r="JB62">
        <v>26.5914</v>
      </c>
      <c r="JC62">
        <v>600</v>
      </c>
      <c r="JD62">
        <v>18.630800000000001</v>
      </c>
      <c r="JE62">
        <v>99.529799999999994</v>
      </c>
      <c r="JF62">
        <v>99.495800000000003</v>
      </c>
    </row>
    <row r="63" spans="1:266" x14ac:dyDescent="0.25">
      <c r="A63">
        <v>47</v>
      </c>
      <c r="B63">
        <v>1657386704.5999999</v>
      </c>
      <c r="C63">
        <v>9640.0999999046326</v>
      </c>
      <c r="D63" t="s">
        <v>641</v>
      </c>
      <c r="E63" t="s">
        <v>642</v>
      </c>
      <c r="F63" t="s">
        <v>396</v>
      </c>
      <c r="G63" t="s">
        <v>397</v>
      </c>
      <c r="H63" t="s">
        <v>581</v>
      </c>
      <c r="I63" t="s">
        <v>398</v>
      </c>
      <c r="J63" t="s">
        <v>582</v>
      </c>
      <c r="K63">
        <v>1657386704.5999999</v>
      </c>
      <c r="L63">
        <f t="shared" si="46"/>
        <v>3.7827974319015151E-3</v>
      </c>
      <c r="M63">
        <f t="shared" si="47"/>
        <v>3.782797431901515</v>
      </c>
      <c r="N63">
        <f t="shared" si="48"/>
        <v>37.189044942807165</v>
      </c>
      <c r="O63">
        <f t="shared" si="49"/>
        <v>751.947</v>
      </c>
      <c r="P63">
        <f t="shared" si="50"/>
        <v>500.33020414648519</v>
      </c>
      <c r="Q63">
        <f t="shared" si="51"/>
        <v>49.828809140835517</v>
      </c>
      <c r="R63">
        <f t="shared" si="52"/>
        <v>74.887790576109012</v>
      </c>
      <c r="S63">
        <f t="shared" si="53"/>
        <v>0.26225368049229431</v>
      </c>
      <c r="T63">
        <f t="shared" si="54"/>
        <v>2.9198432777158558</v>
      </c>
      <c r="U63">
        <f t="shared" si="55"/>
        <v>0.2498350802762081</v>
      </c>
      <c r="V63">
        <f t="shared" si="56"/>
        <v>0.15721367210229362</v>
      </c>
      <c r="W63">
        <f t="shared" si="57"/>
        <v>344.37819930200567</v>
      </c>
      <c r="X63">
        <f t="shared" si="58"/>
        <v>29.22837006753565</v>
      </c>
      <c r="Y63">
        <f t="shared" si="59"/>
        <v>27.9709</v>
      </c>
      <c r="Z63">
        <f t="shared" si="60"/>
        <v>3.7884067614743402</v>
      </c>
      <c r="AA63">
        <f t="shared" si="61"/>
        <v>60.67818827529161</v>
      </c>
      <c r="AB63">
        <f t="shared" si="62"/>
        <v>2.3267643214609999</v>
      </c>
      <c r="AC63">
        <f t="shared" si="63"/>
        <v>3.8345975507783363</v>
      </c>
      <c r="AD63">
        <f t="shared" si="64"/>
        <v>1.4616424400133403</v>
      </c>
      <c r="AE63">
        <f t="shared" si="65"/>
        <v>-166.82136674685682</v>
      </c>
      <c r="AF63">
        <f t="shared" si="66"/>
        <v>32.742234883948932</v>
      </c>
      <c r="AG63">
        <f t="shared" si="67"/>
        <v>2.4461534102618012</v>
      </c>
      <c r="AH63">
        <f t="shared" si="68"/>
        <v>212.74522084935955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52380.24633448886</v>
      </c>
      <c r="AN63" t="s">
        <v>400</v>
      </c>
      <c r="AO63">
        <v>12165.1</v>
      </c>
      <c r="AP63">
        <v>210.61769230769229</v>
      </c>
      <c r="AQ63">
        <v>938.28899999999999</v>
      </c>
      <c r="AR63">
        <f t="shared" si="72"/>
        <v>0.77553004212167864</v>
      </c>
      <c r="AS63">
        <v>-0.38717931741538342</v>
      </c>
      <c r="AT63" t="s">
        <v>643</v>
      </c>
      <c r="AU63">
        <v>10169.200000000001</v>
      </c>
      <c r="AV63">
        <v>921.78642307692303</v>
      </c>
      <c r="AW63">
        <v>1435.05</v>
      </c>
      <c r="AX63">
        <f t="shared" si="73"/>
        <v>0.35766250438875091</v>
      </c>
      <c r="AY63">
        <v>0.5</v>
      </c>
      <c r="AZ63">
        <f t="shared" si="74"/>
        <v>1513.2188996510029</v>
      </c>
      <c r="BA63">
        <f t="shared" si="75"/>
        <v>37.189044942807165</v>
      </c>
      <c r="BB63">
        <f t="shared" si="76"/>
        <v>270.61083066878382</v>
      </c>
      <c r="BC63">
        <f t="shared" si="77"/>
        <v>2.4831981855955431E-2</v>
      </c>
      <c r="BD63">
        <f t="shared" si="78"/>
        <v>-0.34616285146858994</v>
      </c>
      <c r="BE63">
        <f t="shared" si="79"/>
        <v>228.36215340914509</v>
      </c>
      <c r="BF63" t="s">
        <v>644</v>
      </c>
      <c r="BG63">
        <v>626.97</v>
      </c>
      <c r="BH63">
        <f t="shared" si="80"/>
        <v>626.97</v>
      </c>
      <c r="BI63">
        <f t="shared" si="81"/>
        <v>0.56310233092923589</v>
      </c>
      <c r="BJ63">
        <f t="shared" si="82"/>
        <v>0.63516431160661935</v>
      </c>
      <c r="BK63">
        <f t="shared" si="83"/>
        <v>-1.5956655392057666</v>
      </c>
      <c r="BL63">
        <f t="shared" si="84"/>
        <v>0.41918493468244628</v>
      </c>
      <c r="BM63">
        <f t="shared" si="85"/>
        <v>-0.68267223779290875</v>
      </c>
      <c r="BN63">
        <f t="shared" si="86"/>
        <v>0.43201869595639508</v>
      </c>
      <c r="BO63">
        <f t="shared" si="87"/>
        <v>0.56798130404360492</v>
      </c>
      <c r="BP63">
        <v>284</v>
      </c>
      <c r="BQ63">
        <v>300</v>
      </c>
      <c r="BR63">
        <v>300</v>
      </c>
      <c r="BS63">
        <v>300</v>
      </c>
      <c r="BT63">
        <v>10169.200000000001</v>
      </c>
      <c r="BU63">
        <v>1332.59</v>
      </c>
      <c r="BV63">
        <v>-6.9421800000000001E-3</v>
      </c>
      <c r="BW63">
        <v>2.62</v>
      </c>
      <c r="BX63" t="s">
        <v>403</v>
      </c>
      <c r="BY63" t="s">
        <v>403</v>
      </c>
      <c r="BZ63" t="s">
        <v>403</v>
      </c>
      <c r="CA63" t="s">
        <v>403</v>
      </c>
      <c r="CB63" t="s">
        <v>403</v>
      </c>
      <c r="CC63" t="s">
        <v>403</v>
      </c>
      <c r="CD63" t="s">
        <v>403</v>
      </c>
      <c r="CE63" t="s">
        <v>403</v>
      </c>
      <c r="CF63" t="s">
        <v>403</v>
      </c>
      <c r="CG63" t="s">
        <v>403</v>
      </c>
      <c r="CH63">
        <f t="shared" si="88"/>
        <v>1800.04</v>
      </c>
      <c r="CI63">
        <f t="shared" si="89"/>
        <v>1513.2188996510029</v>
      </c>
      <c r="CJ63">
        <f t="shared" si="90"/>
        <v>0.84065848517310882</v>
      </c>
      <c r="CK63">
        <f t="shared" si="91"/>
        <v>0.1913169703462177</v>
      </c>
      <c r="CL63">
        <v>6</v>
      </c>
      <c r="CM63">
        <v>0.5</v>
      </c>
      <c r="CN63" t="s">
        <v>404</v>
      </c>
      <c r="CO63">
        <v>2</v>
      </c>
      <c r="CP63">
        <v>1657386704.5999999</v>
      </c>
      <c r="CQ63">
        <v>751.947</v>
      </c>
      <c r="CR63">
        <v>799.98500000000001</v>
      </c>
      <c r="CS63">
        <v>23.363</v>
      </c>
      <c r="CT63">
        <v>18.9299</v>
      </c>
      <c r="CU63">
        <v>751.90200000000004</v>
      </c>
      <c r="CV63">
        <v>23.351500000000001</v>
      </c>
      <c r="CW63">
        <v>500.02300000000002</v>
      </c>
      <c r="CX63">
        <v>99.491299999999995</v>
      </c>
      <c r="CY63">
        <v>0.100547</v>
      </c>
      <c r="CZ63">
        <v>28.178899999999999</v>
      </c>
      <c r="DA63">
        <v>27.9709</v>
      </c>
      <c r="DB63">
        <v>999.9</v>
      </c>
      <c r="DC63">
        <v>0</v>
      </c>
      <c r="DD63">
        <v>0</v>
      </c>
      <c r="DE63">
        <v>9995.6200000000008</v>
      </c>
      <c r="DF63">
        <v>0</v>
      </c>
      <c r="DG63">
        <v>2220.0500000000002</v>
      </c>
      <c r="DH63">
        <v>-48.0383</v>
      </c>
      <c r="DI63">
        <v>769.93499999999995</v>
      </c>
      <c r="DJ63">
        <v>815.42100000000005</v>
      </c>
      <c r="DK63">
        <v>4.4331699999999996</v>
      </c>
      <c r="DL63">
        <v>799.98500000000001</v>
      </c>
      <c r="DM63">
        <v>18.9299</v>
      </c>
      <c r="DN63">
        <v>2.3244199999999999</v>
      </c>
      <c r="DO63">
        <v>1.8833599999999999</v>
      </c>
      <c r="DP63">
        <v>19.846599999999999</v>
      </c>
      <c r="DQ63">
        <v>16.496300000000002</v>
      </c>
      <c r="DR63">
        <v>1800.04</v>
      </c>
      <c r="DS63">
        <v>0.97799199999999997</v>
      </c>
      <c r="DT63">
        <v>2.2008199999999999E-2</v>
      </c>
      <c r="DU63">
        <v>0</v>
      </c>
      <c r="DV63">
        <v>920.94500000000005</v>
      </c>
      <c r="DW63">
        <v>5.0005300000000004</v>
      </c>
      <c r="DX63">
        <v>17682.2</v>
      </c>
      <c r="DY63">
        <v>16035.6</v>
      </c>
      <c r="DZ63">
        <v>43.5</v>
      </c>
      <c r="EA63">
        <v>45.125</v>
      </c>
      <c r="EB63">
        <v>44.375</v>
      </c>
      <c r="EC63">
        <v>43.625</v>
      </c>
      <c r="ED63">
        <v>45.186999999999998</v>
      </c>
      <c r="EE63">
        <v>1755.53</v>
      </c>
      <c r="EF63">
        <v>39.51</v>
      </c>
      <c r="EG63">
        <v>0</v>
      </c>
      <c r="EH63">
        <v>114.7999999523163</v>
      </c>
      <c r="EI63">
        <v>0</v>
      </c>
      <c r="EJ63">
        <v>921.78642307692303</v>
      </c>
      <c r="EK63">
        <v>-4.1383589887434127</v>
      </c>
      <c r="EL63">
        <v>-82.748718033703611</v>
      </c>
      <c r="EM63">
        <v>17693.74615384615</v>
      </c>
      <c r="EN63">
        <v>15</v>
      </c>
      <c r="EO63">
        <v>1657386662.5999999</v>
      </c>
      <c r="EP63" t="s">
        <v>645</v>
      </c>
      <c r="EQ63">
        <v>1657386657.0999999</v>
      </c>
      <c r="ER63">
        <v>1657386662.5999999</v>
      </c>
      <c r="ES63">
        <v>51</v>
      </c>
      <c r="ET63">
        <v>0.114</v>
      </c>
      <c r="EU63">
        <v>2E-3</v>
      </c>
      <c r="EV63">
        <v>3.7999999999999999E-2</v>
      </c>
      <c r="EW63">
        <v>4.0000000000000001E-3</v>
      </c>
      <c r="EX63">
        <v>800</v>
      </c>
      <c r="EY63">
        <v>19</v>
      </c>
      <c r="EZ63">
        <v>0.05</v>
      </c>
      <c r="FA63">
        <v>0.03</v>
      </c>
      <c r="FB63">
        <v>-48.243446341463397</v>
      </c>
      <c r="FC63">
        <v>-0.16794564459930891</v>
      </c>
      <c r="FD63">
        <v>7.5021356626161967E-2</v>
      </c>
      <c r="FE63">
        <v>1</v>
      </c>
      <c r="FF63">
        <v>4.4460726829268289</v>
      </c>
      <c r="FG63">
        <v>-6.3532682926836698E-2</v>
      </c>
      <c r="FH63">
        <v>2.0939335026177178E-2</v>
      </c>
      <c r="FI63">
        <v>1</v>
      </c>
      <c r="FJ63">
        <v>2</v>
      </c>
      <c r="FK63">
        <v>2</v>
      </c>
      <c r="FL63" t="s">
        <v>406</v>
      </c>
      <c r="FM63">
        <v>3.1105399999999999</v>
      </c>
      <c r="FN63">
        <v>2.7388400000000002</v>
      </c>
      <c r="FO63">
        <v>0.14116500000000001</v>
      </c>
      <c r="FP63">
        <v>0.147039</v>
      </c>
      <c r="FQ63">
        <v>0.10644000000000001</v>
      </c>
      <c r="FR63">
        <v>9.1772999999999993E-2</v>
      </c>
      <c r="FS63">
        <v>20697.900000000001</v>
      </c>
      <c r="FT63">
        <v>21304.5</v>
      </c>
      <c r="FU63">
        <v>23946.1</v>
      </c>
      <c r="FV63">
        <v>25274</v>
      </c>
      <c r="FW63">
        <v>30833</v>
      </c>
      <c r="FX63">
        <v>32190.2</v>
      </c>
      <c r="FY63">
        <v>38161</v>
      </c>
      <c r="FZ63">
        <v>39311</v>
      </c>
      <c r="GA63">
        <v>2.1777000000000002</v>
      </c>
      <c r="GB63">
        <v>1.84667</v>
      </c>
      <c r="GC63">
        <v>3.2439799999999998E-2</v>
      </c>
      <c r="GD63">
        <v>0</v>
      </c>
      <c r="GE63">
        <v>27.440999999999999</v>
      </c>
      <c r="GF63">
        <v>999.9</v>
      </c>
      <c r="GG63">
        <v>60.2</v>
      </c>
      <c r="GH63">
        <v>35.5</v>
      </c>
      <c r="GI63">
        <v>35.136000000000003</v>
      </c>
      <c r="GJ63">
        <v>61.701900000000002</v>
      </c>
      <c r="GK63">
        <v>26.847000000000001</v>
      </c>
      <c r="GL63">
        <v>1</v>
      </c>
      <c r="GM63">
        <v>0.26288600000000001</v>
      </c>
      <c r="GN63">
        <v>0.78989100000000001</v>
      </c>
      <c r="GO63">
        <v>20.309899999999999</v>
      </c>
      <c r="GP63">
        <v>5.24979</v>
      </c>
      <c r="GQ63">
        <v>12.0099</v>
      </c>
      <c r="GR63">
        <v>4.9790999999999999</v>
      </c>
      <c r="GS63">
        <v>3.29223</v>
      </c>
      <c r="GT63">
        <v>9999</v>
      </c>
      <c r="GU63">
        <v>9999</v>
      </c>
      <c r="GV63">
        <v>9999</v>
      </c>
      <c r="GW63">
        <v>999.9</v>
      </c>
      <c r="GX63">
        <v>1.8758600000000001</v>
      </c>
      <c r="GY63">
        <v>1.8767499999999999</v>
      </c>
      <c r="GZ63">
        <v>1.8830800000000001</v>
      </c>
      <c r="HA63">
        <v>1.8861399999999999</v>
      </c>
      <c r="HB63">
        <v>1.87693</v>
      </c>
      <c r="HC63">
        <v>1.8835599999999999</v>
      </c>
      <c r="HD63">
        <v>1.8824799999999999</v>
      </c>
      <c r="HE63">
        <v>1.8858900000000001</v>
      </c>
      <c r="HF63">
        <v>5</v>
      </c>
      <c r="HG63">
        <v>0</v>
      </c>
      <c r="HH63">
        <v>0</v>
      </c>
      <c r="HI63">
        <v>0</v>
      </c>
      <c r="HJ63" t="s">
        <v>407</v>
      </c>
      <c r="HK63" t="s">
        <v>408</v>
      </c>
      <c r="HL63" t="s">
        <v>409</v>
      </c>
      <c r="HM63" t="s">
        <v>409</v>
      </c>
      <c r="HN63" t="s">
        <v>409</v>
      </c>
      <c r="HO63" t="s">
        <v>409</v>
      </c>
      <c r="HP63">
        <v>0</v>
      </c>
      <c r="HQ63">
        <v>100</v>
      </c>
      <c r="HR63">
        <v>100</v>
      </c>
      <c r="HS63">
        <v>4.4999999999999998E-2</v>
      </c>
      <c r="HT63">
        <v>1.15E-2</v>
      </c>
      <c r="HU63">
        <v>0.57425806127475076</v>
      </c>
      <c r="HV63">
        <v>-1.525366800250961E-3</v>
      </c>
      <c r="HW63">
        <v>1.461931187239696E-6</v>
      </c>
      <c r="HX63">
        <v>-4.9129200544651127E-10</v>
      </c>
      <c r="HY63">
        <v>-3.9361954934317073E-2</v>
      </c>
      <c r="HZ63">
        <v>1.0304401366260089E-2</v>
      </c>
      <c r="IA63">
        <v>-7.4986175083245816E-4</v>
      </c>
      <c r="IB63">
        <v>1.7208249193675381E-5</v>
      </c>
      <c r="IC63">
        <v>3</v>
      </c>
      <c r="ID63">
        <v>2175</v>
      </c>
      <c r="IE63">
        <v>1</v>
      </c>
      <c r="IF63">
        <v>24</v>
      </c>
      <c r="IG63">
        <v>0.8</v>
      </c>
      <c r="IH63">
        <v>0.7</v>
      </c>
      <c r="II63">
        <v>1.74438</v>
      </c>
      <c r="IJ63">
        <v>2.64771</v>
      </c>
      <c r="IK63">
        <v>1.6015600000000001</v>
      </c>
      <c r="IL63">
        <v>2.34009</v>
      </c>
      <c r="IM63">
        <v>1.5502899999999999</v>
      </c>
      <c r="IN63">
        <v>2.34253</v>
      </c>
      <c r="IO63">
        <v>38.159300000000002</v>
      </c>
      <c r="IP63">
        <v>24.157499999999999</v>
      </c>
      <c r="IQ63">
        <v>18</v>
      </c>
      <c r="IR63">
        <v>593.06399999999996</v>
      </c>
      <c r="IS63">
        <v>421.161</v>
      </c>
      <c r="IT63">
        <v>25.249099999999999</v>
      </c>
      <c r="IU63">
        <v>30.530899999999999</v>
      </c>
      <c r="IV63">
        <v>29.999400000000001</v>
      </c>
      <c r="IW63">
        <v>30.428599999999999</v>
      </c>
      <c r="IX63">
        <v>30.4193</v>
      </c>
      <c r="IY63">
        <v>34.915300000000002</v>
      </c>
      <c r="IZ63">
        <v>53.884399999999999</v>
      </c>
      <c r="JA63">
        <v>0</v>
      </c>
      <c r="JB63">
        <v>26.058900000000001</v>
      </c>
      <c r="JC63">
        <v>800</v>
      </c>
      <c r="JD63">
        <v>18.753499999999999</v>
      </c>
      <c r="JE63">
        <v>99.543599999999998</v>
      </c>
      <c r="JF63">
        <v>99.504499999999993</v>
      </c>
    </row>
    <row r="64" spans="1:266" x14ac:dyDescent="0.25">
      <c r="A64">
        <v>48</v>
      </c>
      <c r="B64">
        <v>1657386814.5999999</v>
      </c>
      <c r="C64">
        <v>9750.0999999046326</v>
      </c>
      <c r="D64" t="s">
        <v>646</v>
      </c>
      <c r="E64" t="s">
        <v>647</v>
      </c>
      <c r="F64" t="s">
        <v>396</v>
      </c>
      <c r="G64" t="s">
        <v>397</v>
      </c>
      <c r="H64" t="s">
        <v>581</v>
      </c>
      <c r="I64" t="s">
        <v>398</v>
      </c>
      <c r="J64" t="s">
        <v>582</v>
      </c>
      <c r="K64">
        <v>1657386814.5999999</v>
      </c>
      <c r="L64">
        <f t="shared" si="46"/>
        <v>4.0682568674719043E-3</v>
      </c>
      <c r="M64">
        <f t="shared" si="47"/>
        <v>4.068256867471904</v>
      </c>
      <c r="N64">
        <f t="shared" si="48"/>
        <v>39.254948808631269</v>
      </c>
      <c r="O64">
        <f t="shared" si="49"/>
        <v>948.29200000000003</v>
      </c>
      <c r="P64">
        <f t="shared" si="50"/>
        <v>695.12036526106283</v>
      </c>
      <c r="Q64">
        <f t="shared" si="51"/>
        <v>69.223338440885698</v>
      </c>
      <c r="R64">
        <f t="shared" si="52"/>
        <v>94.435354418267991</v>
      </c>
      <c r="S64">
        <f t="shared" si="53"/>
        <v>0.28154858029189483</v>
      </c>
      <c r="T64">
        <f t="shared" si="54"/>
        <v>2.9120480063680749</v>
      </c>
      <c r="U64">
        <f t="shared" si="55"/>
        <v>0.26725268427267745</v>
      </c>
      <c r="V64">
        <f t="shared" si="56"/>
        <v>0.16825684549174583</v>
      </c>
      <c r="W64">
        <f t="shared" si="57"/>
        <v>344.36239930215135</v>
      </c>
      <c r="X64">
        <f t="shared" si="58"/>
        <v>29.130015062222178</v>
      </c>
      <c r="Y64">
        <f t="shared" si="59"/>
        <v>27.9404</v>
      </c>
      <c r="Z64">
        <f t="shared" si="60"/>
        <v>3.7816745696942942</v>
      </c>
      <c r="AA64">
        <f t="shared" si="61"/>
        <v>60.388879689615592</v>
      </c>
      <c r="AB64">
        <f t="shared" si="62"/>
        <v>2.3121272016182997</v>
      </c>
      <c r="AC64">
        <f t="shared" si="63"/>
        <v>3.8287300799453154</v>
      </c>
      <c r="AD64">
        <f t="shared" si="64"/>
        <v>1.4695473680759945</v>
      </c>
      <c r="AE64">
        <f t="shared" si="65"/>
        <v>-179.41012785551098</v>
      </c>
      <c r="AF64">
        <f t="shared" si="66"/>
        <v>33.314197275718669</v>
      </c>
      <c r="AG64">
        <f t="shared" si="67"/>
        <v>2.4948407664148355</v>
      </c>
      <c r="AH64">
        <f t="shared" si="68"/>
        <v>200.76130948877386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52161.176038061989</v>
      </c>
      <c r="AN64" t="s">
        <v>400</v>
      </c>
      <c r="AO64">
        <v>12165.1</v>
      </c>
      <c r="AP64">
        <v>210.61769230769229</v>
      </c>
      <c r="AQ64">
        <v>938.28899999999999</v>
      </c>
      <c r="AR64">
        <f t="shared" si="72"/>
        <v>0.77553004212167864</v>
      </c>
      <c r="AS64">
        <v>-0.38717931741538342</v>
      </c>
      <c r="AT64" t="s">
        <v>648</v>
      </c>
      <c r="AU64">
        <v>10168</v>
      </c>
      <c r="AV64">
        <v>893.77569230769234</v>
      </c>
      <c r="AW64">
        <v>1365.56</v>
      </c>
      <c r="AX64">
        <f t="shared" si="73"/>
        <v>0.34548779086404668</v>
      </c>
      <c r="AY64">
        <v>0.5</v>
      </c>
      <c r="AZ64">
        <f t="shared" si="74"/>
        <v>1513.1513996510757</v>
      </c>
      <c r="BA64">
        <f t="shared" si="75"/>
        <v>39.254948808631269</v>
      </c>
      <c r="BB64">
        <f t="shared" si="76"/>
        <v>261.38766715414516</v>
      </c>
      <c r="BC64">
        <f t="shared" si="77"/>
        <v>2.619838843303314E-2</v>
      </c>
      <c r="BD64">
        <f t="shared" si="78"/>
        <v>-0.31289068221096106</v>
      </c>
      <c r="BE64">
        <f t="shared" si="79"/>
        <v>226.52777017902662</v>
      </c>
      <c r="BF64" t="s">
        <v>649</v>
      </c>
      <c r="BG64">
        <v>613.01</v>
      </c>
      <c r="BH64">
        <f t="shared" si="80"/>
        <v>613.01</v>
      </c>
      <c r="BI64">
        <f t="shared" si="81"/>
        <v>0.55109259205014793</v>
      </c>
      <c r="BJ64">
        <f t="shared" si="82"/>
        <v>0.62691423519009715</v>
      </c>
      <c r="BK64">
        <f t="shared" si="83"/>
        <v>-1.3135523658151924</v>
      </c>
      <c r="BL64">
        <f t="shared" si="84"/>
        <v>0.4084916662503954</v>
      </c>
      <c r="BM64">
        <f t="shared" si="85"/>
        <v>-0.5871758244186116</v>
      </c>
      <c r="BN64">
        <f t="shared" si="86"/>
        <v>0.42997890703608466</v>
      </c>
      <c r="BO64">
        <f t="shared" si="87"/>
        <v>0.57002109296391534</v>
      </c>
      <c r="BP64">
        <v>286</v>
      </c>
      <c r="BQ64">
        <v>300</v>
      </c>
      <c r="BR64">
        <v>300</v>
      </c>
      <c r="BS64">
        <v>300</v>
      </c>
      <c r="BT64">
        <v>10168</v>
      </c>
      <c r="BU64">
        <v>1272.6300000000001</v>
      </c>
      <c r="BV64">
        <v>-6.9413900000000004E-3</v>
      </c>
      <c r="BW64">
        <v>2.14</v>
      </c>
      <c r="BX64" t="s">
        <v>403</v>
      </c>
      <c r="BY64" t="s">
        <v>403</v>
      </c>
      <c r="BZ64" t="s">
        <v>403</v>
      </c>
      <c r="CA64" t="s">
        <v>403</v>
      </c>
      <c r="CB64" t="s">
        <v>403</v>
      </c>
      <c r="CC64" t="s">
        <v>403</v>
      </c>
      <c r="CD64" t="s">
        <v>403</v>
      </c>
      <c r="CE64" t="s">
        <v>403</v>
      </c>
      <c r="CF64" t="s">
        <v>403</v>
      </c>
      <c r="CG64" t="s">
        <v>403</v>
      </c>
      <c r="CH64">
        <f t="shared" si="88"/>
        <v>1799.96</v>
      </c>
      <c r="CI64">
        <f t="shared" si="89"/>
        <v>1513.1513996510757</v>
      </c>
      <c r="CJ64">
        <f t="shared" si="90"/>
        <v>0.84065834776943693</v>
      </c>
      <c r="CK64">
        <f t="shared" si="91"/>
        <v>0.19131669553887384</v>
      </c>
      <c r="CL64">
        <v>6</v>
      </c>
      <c r="CM64">
        <v>0.5</v>
      </c>
      <c r="CN64" t="s">
        <v>404</v>
      </c>
      <c r="CO64">
        <v>2</v>
      </c>
      <c r="CP64">
        <v>1657386814.5999999</v>
      </c>
      <c r="CQ64">
        <v>948.29200000000003</v>
      </c>
      <c r="CR64">
        <v>1000.03</v>
      </c>
      <c r="CS64">
        <v>23.217700000000001</v>
      </c>
      <c r="CT64">
        <v>18.448899999999998</v>
      </c>
      <c r="CU64">
        <v>947.97299999999996</v>
      </c>
      <c r="CV64">
        <v>23.2057</v>
      </c>
      <c r="CW64">
        <v>499.97500000000002</v>
      </c>
      <c r="CX64">
        <v>99.484399999999994</v>
      </c>
      <c r="CY64">
        <v>0.10027899999999999</v>
      </c>
      <c r="CZ64">
        <v>28.1526</v>
      </c>
      <c r="DA64">
        <v>27.9404</v>
      </c>
      <c r="DB64">
        <v>999.9</v>
      </c>
      <c r="DC64">
        <v>0</v>
      </c>
      <c r="DD64">
        <v>0</v>
      </c>
      <c r="DE64">
        <v>9951.8799999999992</v>
      </c>
      <c r="DF64">
        <v>0</v>
      </c>
      <c r="DG64">
        <v>637.87099999999998</v>
      </c>
      <c r="DH64">
        <v>-51.732599999999998</v>
      </c>
      <c r="DI64">
        <v>970.83299999999997</v>
      </c>
      <c r="DJ64">
        <v>1018.82</v>
      </c>
      <c r="DK64">
        <v>4.7688100000000002</v>
      </c>
      <c r="DL64">
        <v>1000.03</v>
      </c>
      <c r="DM64">
        <v>18.448899999999998</v>
      </c>
      <c r="DN64">
        <v>2.3098000000000001</v>
      </c>
      <c r="DO64">
        <v>1.8353699999999999</v>
      </c>
      <c r="DP64">
        <v>19.744900000000001</v>
      </c>
      <c r="DQ64">
        <v>16.0914</v>
      </c>
      <c r="DR64">
        <v>1799.96</v>
      </c>
      <c r="DS64">
        <v>0.97799499999999995</v>
      </c>
      <c r="DT64">
        <v>2.2004599999999999E-2</v>
      </c>
      <c r="DU64">
        <v>0</v>
      </c>
      <c r="DV64">
        <v>891.55</v>
      </c>
      <c r="DW64">
        <v>5.0005300000000004</v>
      </c>
      <c r="DX64">
        <v>16912.599999999999</v>
      </c>
      <c r="DY64">
        <v>16034.9</v>
      </c>
      <c r="DZ64">
        <v>43.561999999999998</v>
      </c>
      <c r="EA64">
        <v>45.25</v>
      </c>
      <c r="EB64">
        <v>44.436999999999998</v>
      </c>
      <c r="EC64">
        <v>44.061999999999998</v>
      </c>
      <c r="ED64">
        <v>45.186999999999998</v>
      </c>
      <c r="EE64">
        <v>1755.46</v>
      </c>
      <c r="EF64">
        <v>39.5</v>
      </c>
      <c r="EG64">
        <v>0</v>
      </c>
      <c r="EH64">
        <v>109.5999999046326</v>
      </c>
      <c r="EI64">
        <v>0</v>
      </c>
      <c r="EJ64">
        <v>893.77569230769234</v>
      </c>
      <c r="EK64">
        <v>-15.48020510673107</v>
      </c>
      <c r="EL64">
        <v>-290.14358940519122</v>
      </c>
      <c r="EM64">
        <v>16949.365384615379</v>
      </c>
      <c r="EN64">
        <v>15</v>
      </c>
      <c r="EO64">
        <v>1657386780.0999999</v>
      </c>
      <c r="EP64" t="s">
        <v>650</v>
      </c>
      <c r="EQ64">
        <v>1657386774.0999999</v>
      </c>
      <c r="ER64">
        <v>1657386780.0999999</v>
      </c>
      <c r="ES64">
        <v>52</v>
      </c>
      <c r="ET64">
        <v>0.29499999999999998</v>
      </c>
      <c r="EU64">
        <v>1E-3</v>
      </c>
      <c r="EV64">
        <v>0.315</v>
      </c>
      <c r="EW64">
        <v>5.0000000000000001E-3</v>
      </c>
      <c r="EX64">
        <v>1000</v>
      </c>
      <c r="EY64">
        <v>18</v>
      </c>
      <c r="EZ64">
        <v>0.06</v>
      </c>
      <c r="FA64">
        <v>0.02</v>
      </c>
      <c r="FB64">
        <v>-51.798931707317081</v>
      </c>
      <c r="FC64">
        <v>4.718885017404402E-2</v>
      </c>
      <c r="FD64">
        <v>0.16525711739076321</v>
      </c>
      <c r="FE64">
        <v>1</v>
      </c>
      <c r="FF64">
        <v>4.8021046341463416</v>
      </c>
      <c r="FG64">
        <v>2.5951149825786401E-2</v>
      </c>
      <c r="FH64">
        <v>2.3259007287244681E-2</v>
      </c>
      <c r="FI64">
        <v>1</v>
      </c>
      <c r="FJ64">
        <v>2</v>
      </c>
      <c r="FK64">
        <v>2</v>
      </c>
      <c r="FL64" t="s">
        <v>406</v>
      </c>
      <c r="FM64">
        <v>3.11049</v>
      </c>
      <c r="FN64">
        <v>2.7381899999999999</v>
      </c>
      <c r="FO64">
        <v>0.164327</v>
      </c>
      <c r="FP64">
        <v>0.16989899999999999</v>
      </c>
      <c r="FQ64">
        <v>0.105963</v>
      </c>
      <c r="FR64">
        <v>9.00725E-2</v>
      </c>
      <c r="FS64">
        <v>20139.099999999999</v>
      </c>
      <c r="FT64">
        <v>20733.2</v>
      </c>
      <c r="FU64">
        <v>23946</v>
      </c>
      <c r="FV64">
        <v>25274.5</v>
      </c>
      <c r="FW64">
        <v>30849.3</v>
      </c>
      <c r="FX64">
        <v>32251.599999999999</v>
      </c>
      <c r="FY64">
        <v>38160.9</v>
      </c>
      <c r="FZ64">
        <v>39312.400000000001</v>
      </c>
      <c r="GA64">
        <v>2.1777000000000002</v>
      </c>
      <c r="GB64">
        <v>1.84632</v>
      </c>
      <c r="GC64">
        <v>2.64496E-2</v>
      </c>
      <c r="GD64">
        <v>0</v>
      </c>
      <c r="GE64">
        <v>27.508400000000002</v>
      </c>
      <c r="GF64">
        <v>999.9</v>
      </c>
      <c r="GG64">
        <v>60.2</v>
      </c>
      <c r="GH64">
        <v>35.5</v>
      </c>
      <c r="GI64">
        <v>35.137099999999997</v>
      </c>
      <c r="GJ64">
        <v>61.561900000000001</v>
      </c>
      <c r="GK64">
        <v>26.6587</v>
      </c>
      <c r="GL64">
        <v>1</v>
      </c>
      <c r="GM64">
        <v>0.26097799999999999</v>
      </c>
      <c r="GN64">
        <v>1.5497000000000001</v>
      </c>
      <c r="GO64">
        <v>20.317399999999999</v>
      </c>
      <c r="GP64">
        <v>5.2505300000000004</v>
      </c>
      <c r="GQ64">
        <v>12.0099</v>
      </c>
      <c r="GR64">
        <v>4.9794</v>
      </c>
      <c r="GS64">
        <v>3.29223</v>
      </c>
      <c r="GT64">
        <v>9999</v>
      </c>
      <c r="GU64">
        <v>9999</v>
      </c>
      <c r="GV64">
        <v>9999</v>
      </c>
      <c r="GW64">
        <v>999.9</v>
      </c>
      <c r="GX64">
        <v>1.8758999999999999</v>
      </c>
      <c r="GY64">
        <v>1.8766799999999999</v>
      </c>
      <c r="GZ64">
        <v>1.88307</v>
      </c>
      <c r="HA64">
        <v>1.8861399999999999</v>
      </c>
      <c r="HB64">
        <v>1.87693</v>
      </c>
      <c r="HC64">
        <v>1.88354</v>
      </c>
      <c r="HD64">
        <v>1.8824799999999999</v>
      </c>
      <c r="HE64">
        <v>1.8858699999999999</v>
      </c>
      <c r="HF64">
        <v>5</v>
      </c>
      <c r="HG64">
        <v>0</v>
      </c>
      <c r="HH64">
        <v>0</v>
      </c>
      <c r="HI64">
        <v>0</v>
      </c>
      <c r="HJ64" t="s">
        <v>407</v>
      </c>
      <c r="HK64" t="s">
        <v>408</v>
      </c>
      <c r="HL64" t="s">
        <v>409</v>
      </c>
      <c r="HM64" t="s">
        <v>409</v>
      </c>
      <c r="HN64" t="s">
        <v>409</v>
      </c>
      <c r="HO64" t="s">
        <v>409</v>
      </c>
      <c r="HP64">
        <v>0</v>
      </c>
      <c r="HQ64">
        <v>100</v>
      </c>
      <c r="HR64">
        <v>100</v>
      </c>
      <c r="HS64">
        <v>0.31900000000000001</v>
      </c>
      <c r="HT64">
        <v>1.2E-2</v>
      </c>
      <c r="HU64">
        <v>0.87012570380231224</v>
      </c>
      <c r="HV64">
        <v>-1.525366800250961E-3</v>
      </c>
      <c r="HW64">
        <v>1.461931187239696E-6</v>
      </c>
      <c r="HX64">
        <v>-4.9129200544651127E-10</v>
      </c>
      <c r="HY64">
        <v>-3.8376959923272502E-2</v>
      </c>
      <c r="HZ64">
        <v>1.0304401366260089E-2</v>
      </c>
      <c r="IA64">
        <v>-7.4986175083245816E-4</v>
      </c>
      <c r="IB64">
        <v>1.7208249193675381E-5</v>
      </c>
      <c r="IC64">
        <v>3</v>
      </c>
      <c r="ID64">
        <v>2175</v>
      </c>
      <c r="IE64">
        <v>1</v>
      </c>
      <c r="IF64">
        <v>24</v>
      </c>
      <c r="IG64">
        <v>0.7</v>
      </c>
      <c r="IH64">
        <v>0.6</v>
      </c>
      <c r="II64">
        <v>2.0947300000000002</v>
      </c>
      <c r="IJ64">
        <v>2.6428199999999999</v>
      </c>
      <c r="IK64">
        <v>1.6015600000000001</v>
      </c>
      <c r="IL64">
        <v>2.34131</v>
      </c>
      <c r="IM64">
        <v>1.5502899999999999</v>
      </c>
      <c r="IN64">
        <v>2.3559600000000001</v>
      </c>
      <c r="IO64">
        <v>38.134999999999998</v>
      </c>
      <c r="IP64">
        <v>24.157499999999999</v>
      </c>
      <c r="IQ64">
        <v>18</v>
      </c>
      <c r="IR64">
        <v>593.11300000000006</v>
      </c>
      <c r="IS64">
        <v>420.97300000000001</v>
      </c>
      <c r="IT64">
        <v>25.804600000000001</v>
      </c>
      <c r="IU64">
        <v>30.552199999999999</v>
      </c>
      <c r="IV64">
        <v>29.9999</v>
      </c>
      <c r="IW64">
        <v>30.433800000000002</v>
      </c>
      <c r="IX64">
        <v>30.424499999999998</v>
      </c>
      <c r="IY64">
        <v>41.927999999999997</v>
      </c>
      <c r="IZ64">
        <v>54.626399999999997</v>
      </c>
      <c r="JA64">
        <v>0</v>
      </c>
      <c r="JB64">
        <v>25.847000000000001</v>
      </c>
      <c r="JC64">
        <v>1000</v>
      </c>
      <c r="JD64">
        <v>18.551500000000001</v>
      </c>
      <c r="JE64">
        <v>99.543300000000002</v>
      </c>
      <c r="JF64">
        <v>99.507499999999993</v>
      </c>
    </row>
    <row r="65" spans="1:266" x14ac:dyDescent="0.25">
      <c r="A65">
        <v>49</v>
      </c>
      <c r="B65">
        <v>1657386934.5999999</v>
      </c>
      <c r="C65">
        <v>9870.0999999046326</v>
      </c>
      <c r="D65" t="s">
        <v>651</v>
      </c>
      <c r="E65" t="s">
        <v>652</v>
      </c>
      <c r="F65" t="s">
        <v>396</v>
      </c>
      <c r="G65" t="s">
        <v>397</v>
      </c>
      <c r="H65" t="s">
        <v>581</v>
      </c>
      <c r="I65" t="s">
        <v>398</v>
      </c>
      <c r="J65" t="s">
        <v>582</v>
      </c>
      <c r="K65">
        <v>1657386934.5999999</v>
      </c>
      <c r="L65">
        <f t="shared" si="46"/>
        <v>4.0733970536391603E-3</v>
      </c>
      <c r="M65">
        <f t="shared" si="47"/>
        <v>4.0733970536391606</v>
      </c>
      <c r="N65">
        <f t="shared" si="48"/>
        <v>38.9387069515384</v>
      </c>
      <c r="O65">
        <f t="shared" si="49"/>
        <v>1147.7</v>
      </c>
      <c r="P65">
        <f t="shared" si="50"/>
        <v>890.4294444136375</v>
      </c>
      <c r="Q65">
        <f t="shared" si="51"/>
        <v>88.6738885057094</v>
      </c>
      <c r="R65">
        <f t="shared" si="52"/>
        <v>114.29431324008</v>
      </c>
      <c r="S65">
        <f t="shared" si="53"/>
        <v>0.28016108181446064</v>
      </c>
      <c r="T65">
        <f t="shared" si="54"/>
        <v>2.9218497149191487</v>
      </c>
      <c r="U65">
        <f t="shared" si="55"/>
        <v>0.26604686405838862</v>
      </c>
      <c r="V65">
        <f t="shared" si="56"/>
        <v>0.16748812195097304</v>
      </c>
      <c r="W65">
        <f t="shared" si="57"/>
        <v>344.34909930212422</v>
      </c>
      <c r="X65">
        <f t="shared" si="58"/>
        <v>29.275645343747215</v>
      </c>
      <c r="Y65">
        <f t="shared" si="59"/>
        <v>28.044</v>
      </c>
      <c r="Z65">
        <f t="shared" si="60"/>
        <v>3.8045845273835961</v>
      </c>
      <c r="AA65">
        <f t="shared" si="61"/>
        <v>60.242832671418931</v>
      </c>
      <c r="AB65">
        <f t="shared" si="62"/>
        <v>2.32678604213688</v>
      </c>
      <c r="AC65">
        <f t="shared" si="63"/>
        <v>3.8623450109456416</v>
      </c>
      <c r="AD65">
        <f t="shared" si="64"/>
        <v>1.4777984852467161</v>
      </c>
      <c r="AE65">
        <f t="shared" si="65"/>
        <v>-179.63681006548697</v>
      </c>
      <c r="AF65">
        <f t="shared" si="66"/>
        <v>40.766890761790762</v>
      </c>
      <c r="AG65">
        <f t="shared" si="67"/>
        <v>3.0465677380291694</v>
      </c>
      <c r="AH65">
        <f t="shared" si="68"/>
        <v>208.52574773645719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52416.17613330514</v>
      </c>
      <c r="AN65" t="s">
        <v>400</v>
      </c>
      <c r="AO65">
        <v>12165.1</v>
      </c>
      <c r="AP65">
        <v>210.61769230769229</v>
      </c>
      <c r="AQ65">
        <v>938.28899999999999</v>
      </c>
      <c r="AR65">
        <f t="shared" si="72"/>
        <v>0.77553004212167864</v>
      </c>
      <c r="AS65">
        <v>-0.38717931741538342</v>
      </c>
      <c r="AT65" t="s">
        <v>653</v>
      </c>
      <c r="AU65">
        <v>10166.700000000001</v>
      </c>
      <c r="AV65">
        <v>857.34438461538468</v>
      </c>
      <c r="AW65">
        <v>1288.3399999999999</v>
      </c>
      <c r="AX65">
        <f t="shared" si="73"/>
        <v>0.33453561589690239</v>
      </c>
      <c r="AY65">
        <v>0.5</v>
      </c>
      <c r="AZ65">
        <f t="shared" si="74"/>
        <v>1513.0925996510621</v>
      </c>
      <c r="BA65">
        <f t="shared" si="75"/>
        <v>38.9387069515384</v>
      </c>
      <c r="BB65">
        <f t="shared" si="76"/>
        <v>253.09168236665661</v>
      </c>
      <c r="BC65">
        <f t="shared" si="77"/>
        <v>2.5990402886130578E-2</v>
      </c>
      <c r="BD65">
        <f t="shared" si="78"/>
        <v>-0.27170700280981724</v>
      </c>
      <c r="BE65">
        <f t="shared" si="79"/>
        <v>224.29761732889898</v>
      </c>
      <c r="BF65" t="s">
        <v>654</v>
      </c>
      <c r="BG65">
        <v>603.87</v>
      </c>
      <c r="BH65">
        <f t="shared" si="80"/>
        <v>603.87</v>
      </c>
      <c r="BI65">
        <f t="shared" si="81"/>
        <v>0.53128056258441092</v>
      </c>
      <c r="BJ65">
        <f t="shared" si="82"/>
        <v>0.62967787541399223</v>
      </c>
      <c r="BK65">
        <f t="shared" si="83"/>
        <v>-1.0467437555880497</v>
      </c>
      <c r="BL65">
        <f t="shared" si="84"/>
        <v>0.39991342139654917</v>
      </c>
      <c r="BM65">
        <f t="shared" si="85"/>
        <v>-0.48105648291964442</v>
      </c>
      <c r="BN65">
        <f t="shared" si="86"/>
        <v>0.44351323161325595</v>
      </c>
      <c r="BO65">
        <f t="shared" si="87"/>
        <v>0.55648676838674405</v>
      </c>
      <c r="BP65">
        <v>288</v>
      </c>
      <c r="BQ65">
        <v>300</v>
      </c>
      <c r="BR65">
        <v>300</v>
      </c>
      <c r="BS65">
        <v>300</v>
      </c>
      <c r="BT65">
        <v>10166.700000000001</v>
      </c>
      <c r="BU65">
        <v>1200.69</v>
      </c>
      <c r="BV65">
        <v>-6.9403700000000004E-3</v>
      </c>
      <c r="BW65">
        <v>2.93</v>
      </c>
      <c r="BX65" t="s">
        <v>403</v>
      </c>
      <c r="BY65" t="s">
        <v>403</v>
      </c>
      <c r="BZ65" t="s">
        <v>403</v>
      </c>
      <c r="CA65" t="s">
        <v>403</v>
      </c>
      <c r="CB65" t="s">
        <v>403</v>
      </c>
      <c r="CC65" t="s">
        <v>403</v>
      </c>
      <c r="CD65" t="s">
        <v>403</v>
      </c>
      <c r="CE65" t="s">
        <v>403</v>
      </c>
      <c r="CF65" t="s">
        <v>403</v>
      </c>
      <c r="CG65" t="s">
        <v>403</v>
      </c>
      <c r="CH65">
        <f t="shared" si="88"/>
        <v>1799.89</v>
      </c>
      <c r="CI65">
        <f t="shared" si="89"/>
        <v>1513.0925996510621</v>
      </c>
      <c r="CJ65">
        <f t="shared" si="90"/>
        <v>0.84065837337340732</v>
      </c>
      <c r="CK65">
        <f t="shared" si="91"/>
        <v>0.19131674674681465</v>
      </c>
      <c r="CL65">
        <v>6</v>
      </c>
      <c r="CM65">
        <v>0.5</v>
      </c>
      <c r="CN65" t="s">
        <v>404</v>
      </c>
      <c r="CO65">
        <v>2</v>
      </c>
      <c r="CP65">
        <v>1657386934.5999999</v>
      </c>
      <c r="CQ65">
        <v>1147.7</v>
      </c>
      <c r="CR65">
        <v>1200.05</v>
      </c>
      <c r="CS65">
        <v>23.364699999999999</v>
      </c>
      <c r="CT65">
        <v>18.589600000000001</v>
      </c>
      <c r="CU65">
        <v>1147.3499999999999</v>
      </c>
      <c r="CV65">
        <v>23.355699999999999</v>
      </c>
      <c r="CW65">
        <v>499.87099999999998</v>
      </c>
      <c r="CX65">
        <v>99.487099999999998</v>
      </c>
      <c r="CY65">
        <v>9.8430400000000001E-2</v>
      </c>
      <c r="CZ65">
        <v>28.302800000000001</v>
      </c>
      <c r="DA65">
        <v>28.044</v>
      </c>
      <c r="DB65">
        <v>999.9</v>
      </c>
      <c r="DC65">
        <v>0</v>
      </c>
      <c r="DD65">
        <v>0</v>
      </c>
      <c r="DE65">
        <v>10007.5</v>
      </c>
      <c r="DF65">
        <v>0</v>
      </c>
      <c r="DG65">
        <v>2174.54</v>
      </c>
      <c r="DH65">
        <v>-52.346400000000003</v>
      </c>
      <c r="DI65">
        <v>1175.1600000000001</v>
      </c>
      <c r="DJ65">
        <v>1222.78</v>
      </c>
      <c r="DK65">
        <v>4.7750899999999996</v>
      </c>
      <c r="DL65">
        <v>1200.05</v>
      </c>
      <c r="DM65">
        <v>18.589600000000001</v>
      </c>
      <c r="DN65">
        <v>2.3244899999999999</v>
      </c>
      <c r="DO65">
        <v>1.8494299999999999</v>
      </c>
      <c r="DP65">
        <v>19.847100000000001</v>
      </c>
      <c r="DQ65">
        <v>16.210899999999999</v>
      </c>
      <c r="DR65">
        <v>1799.89</v>
      </c>
      <c r="DS65">
        <v>0.97799499999999995</v>
      </c>
      <c r="DT65">
        <v>2.2004599999999999E-2</v>
      </c>
      <c r="DU65">
        <v>0</v>
      </c>
      <c r="DV65">
        <v>855.98099999999999</v>
      </c>
      <c r="DW65">
        <v>5.0005300000000004</v>
      </c>
      <c r="DX65">
        <v>16490.8</v>
      </c>
      <c r="DY65">
        <v>16034.3</v>
      </c>
      <c r="DZ65">
        <v>43.75</v>
      </c>
      <c r="EA65">
        <v>45.25</v>
      </c>
      <c r="EB65">
        <v>44.561999999999998</v>
      </c>
      <c r="EC65">
        <v>44.125</v>
      </c>
      <c r="ED65">
        <v>45.375</v>
      </c>
      <c r="EE65">
        <v>1755.39</v>
      </c>
      <c r="EF65">
        <v>39.5</v>
      </c>
      <c r="EG65">
        <v>0</v>
      </c>
      <c r="EH65">
        <v>119.5999999046326</v>
      </c>
      <c r="EI65">
        <v>0</v>
      </c>
      <c r="EJ65">
        <v>857.34438461538468</v>
      </c>
      <c r="EK65">
        <v>-12.580444417391609</v>
      </c>
      <c r="EL65">
        <v>-243.0358971488364</v>
      </c>
      <c r="EM65">
        <v>16518.323076923079</v>
      </c>
      <c r="EN65">
        <v>15</v>
      </c>
      <c r="EO65">
        <v>1657386901.5999999</v>
      </c>
      <c r="EP65" t="s">
        <v>655</v>
      </c>
      <c r="EQ65">
        <v>1657386901.5999999</v>
      </c>
      <c r="ER65">
        <v>1657386896.0999999</v>
      </c>
      <c r="ES65">
        <v>53</v>
      </c>
      <c r="ET65">
        <v>4.7E-2</v>
      </c>
      <c r="EU65">
        <v>-3.0000000000000001E-3</v>
      </c>
      <c r="EV65">
        <v>0.34300000000000003</v>
      </c>
      <c r="EW65">
        <v>1E-3</v>
      </c>
      <c r="EX65">
        <v>1200</v>
      </c>
      <c r="EY65">
        <v>18</v>
      </c>
      <c r="EZ65">
        <v>0.05</v>
      </c>
      <c r="FA65">
        <v>0.02</v>
      </c>
      <c r="FB65">
        <v>-52.269324390243902</v>
      </c>
      <c r="FC65">
        <v>0.21456167247393029</v>
      </c>
      <c r="FD65">
        <v>0.112201075557837</v>
      </c>
      <c r="FE65">
        <v>1</v>
      </c>
      <c r="FF65">
        <v>4.7862473170731699</v>
      </c>
      <c r="FG65">
        <v>5.7847108013935833E-2</v>
      </c>
      <c r="FH65">
        <v>1.7429447610908831E-2</v>
      </c>
      <c r="FI65">
        <v>1</v>
      </c>
      <c r="FJ65">
        <v>2</v>
      </c>
      <c r="FK65">
        <v>2</v>
      </c>
      <c r="FL65" t="s">
        <v>406</v>
      </c>
      <c r="FM65">
        <v>3.1101700000000001</v>
      </c>
      <c r="FN65">
        <v>2.7368299999999999</v>
      </c>
      <c r="FO65">
        <v>0.185418</v>
      </c>
      <c r="FP65">
        <v>0.19046099999999999</v>
      </c>
      <c r="FQ65">
        <v>0.10645300000000001</v>
      </c>
      <c r="FR65">
        <v>9.0576400000000001E-2</v>
      </c>
      <c r="FS65">
        <v>19630.3</v>
      </c>
      <c r="FT65">
        <v>20219.3</v>
      </c>
      <c r="FU65">
        <v>23946</v>
      </c>
      <c r="FV65">
        <v>25274.799999999999</v>
      </c>
      <c r="FW65">
        <v>30832.5</v>
      </c>
      <c r="FX65">
        <v>32233.5</v>
      </c>
      <c r="FY65">
        <v>38161</v>
      </c>
      <c r="FZ65">
        <v>39312.199999999997</v>
      </c>
      <c r="GA65">
        <v>2.1775799999999998</v>
      </c>
      <c r="GB65">
        <v>1.8478699999999999</v>
      </c>
      <c r="GC65">
        <v>3.8541899999999997E-2</v>
      </c>
      <c r="GD65">
        <v>0</v>
      </c>
      <c r="GE65">
        <v>27.414400000000001</v>
      </c>
      <c r="GF65">
        <v>999.9</v>
      </c>
      <c r="GG65">
        <v>60.2</v>
      </c>
      <c r="GH65">
        <v>35.5</v>
      </c>
      <c r="GI65">
        <v>35.136699999999998</v>
      </c>
      <c r="GJ65">
        <v>61.471899999999998</v>
      </c>
      <c r="GK65">
        <v>26.786899999999999</v>
      </c>
      <c r="GL65">
        <v>1</v>
      </c>
      <c r="GM65">
        <v>0.26141300000000001</v>
      </c>
      <c r="GN65">
        <v>1.9060900000000001</v>
      </c>
      <c r="GO65">
        <v>20.313800000000001</v>
      </c>
      <c r="GP65">
        <v>5.2502399999999998</v>
      </c>
      <c r="GQ65">
        <v>12.0099</v>
      </c>
      <c r="GR65">
        <v>4.9786999999999999</v>
      </c>
      <c r="GS65">
        <v>3.29223</v>
      </c>
      <c r="GT65">
        <v>9999</v>
      </c>
      <c r="GU65">
        <v>9999</v>
      </c>
      <c r="GV65">
        <v>9999</v>
      </c>
      <c r="GW65">
        <v>999.9</v>
      </c>
      <c r="GX65">
        <v>1.87588</v>
      </c>
      <c r="GY65">
        <v>1.87676</v>
      </c>
      <c r="GZ65">
        <v>1.88306</v>
      </c>
      <c r="HA65">
        <v>1.8861399999999999</v>
      </c>
      <c r="HB65">
        <v>1.8769400000000001</v>
      </c>
      <c r="HC65">
        <v>1.8835599999999999</v>
      </c>
      <c r="HD65">
        <v>1.8824799999999999</v>
      </c>
      <c r="HE65">
        <v>1.88591</v>
      </c>
      <c r="HF65">
        <v>5</v>
      </c>
      <c r="HG65">
        <v>0</v>
      </c>
      <c r="HH65">
        <v>0</v>
      </c>
      <c r="HI65">
        <v>0</v>
      </c>
      <c r="HJ65" t="s">
        <v>407</v>
      </c>
      <c r="HK65" t="s">
        <v>408</v>
      </c>
      <c r="HL65" t="s">
        <v>409</v>
      </c>
      <c r="HM65" t="s">
        <v>409</v>
      </c>
      <c r="HN65" t="s">
        <v>409</v>
      </c>
      <c r="HO65" t="s">
        <v>409</v>
      </c>
      <c r="HP65">
        <v>0</v>
      </c>
      <c r="HQ65">
        <v>100</v>
      </c>
      <c r="HR65">
        <v>100</v>
      </c>
      <c r="HS65">
        <v>0.35</v>
      </c>
      <c r="HT65">
        <v>8.9999999999999993E-3</v>
      </c>
      <c r="HU65">
        <v>0.91746564394788588</v>
      </c>
      <c r="HV65">
        <v>-1.525366800250961E-3</v>
      </c>
      <c r="HW65">
        <v>1.461931187239696E-6</v>
      </c>
      <c r="HX65">
        <v>-4.9129200544651127E-10</v>
      </c>
      <c r="HY65">
        <v>-4.1830785153881903E-2</v>
      </c>
      <c r="HZ65">
        <v>1.0304401366260089E-2</v>
      </c>
      <c r="IA65">
        <v>-7.4986175083245816E-4</v>
      </c>
      <c r="IB65">
        <v>1.7208249193675381E-5</v>
      </c>
      <c r="IC65">
        <v>3</v>
      </c>
      <c r="ID65">
        <v>2175</v>
      </c>
      <c r="IE65">
        <v>1</v>
      </c>
      <c r="IF65">
        <v>24</v>
      </c>
      <c r="IG65">
        <v>0.6</v>
      </c>
      <c r="IH65">
        <v>0.6</v>
      </c>
      <c r="II65">
        <v>2.4352999999999998</v>
      </c>
      <c r="IJ65">
        <v>2.64893</v>
      </c>
      <c r="IK65">
        <v>1.6015600000000001</v>
      </c>
      <c r="IL65">
        <v>2.34009</v>
      </c>
      <c r="IM65">
        <v>1.5502899999999999</v>
      </c>
      <c r="IN65">
        <v>2.33521</v>
      </c>
      <c r="IO65">
        <v>38.086300000000001</v>
      </c>
      <c r="IP65">
        <v>24.157499999999999</v>
      </c>
      <c r="IQ65">
        <v>18</v>
      </c>
      <c r="IR65">
        <v>592.87699999999995</v>
      </c>
      <c r="IS65">
        <v>421.84100000000001</v>
      </c>
      <c r="IT65">
        <v>25.864699999999999</v>
      </c>
      <c r="IU65">
        <v>30.530899999999999</v>
      </c>
      <c r="IV65">
        <v>30.0002</v>
      </c>
      <c r="IW65">
        <v>30.417999999999999</v>
      </c>
      <c r="IX65">
        <v>30.405999999999999</v>
      </c>
      <c r="IY65">
        <v>48.745800000000003</v>
      </c>
      <c r="IZ65">
        <v>54.377699999999997</v>
      </c>
      <c r="JA65">
        <v>0</v>
      </c>
      <c r="JB65">
        <v>25.8217</v>
      </c>
      <c r="JC65">
        <v>1200</v>
      </c>
      <c r="JD65">
        <v>18.566700000000001</v>
      </c>
      <c r="JE65">
        <v>99.543599999999998</v>
      </c>
      <c r="JF65">
        <v>99.507599999999996</v>
      </c>
    </row>
    <row r="66" spans="1:266" x14ac:dyDescent="0.25">
      <c r="A66">
        <v>50</v>
      </c>
      <c r="B66">
        <v>1657387096.5999999</v>
      </c>
      <c r="C66">
        <v>10032.099999904631</v>
      </c>
      <c r="D66" t="s">
        <v>656</v>
      </c>
      <c r="E66" t="s">
        <v>657</v>
      </c>
      <c r="F66" t="s">
        <v>396</v>
      </c>
      <c r="G66" t="s">
        <v>397</v>
      </c>
      <c r="H66" t="s">
        <v>581</v>
      </c>
      <c r="I66" t="s">
        <v>398</v>
      </c>
      <c r="J66" t="s">
        <v>582</v>
      </c>
      <c r="K66">
        <v>1657387096.5999999</v>
      </c>
      <c r="L66">
        <f t="shared" si="46"/>
        <v>4.2317414086209017E-3</v>
      </c>
      <c r="M66">
        <f t="shared" si="47"/>
        <v>4.231741408620902</v>
      </c>
      <c r="N66">
        <f t="shared" si="48"/>
        <v>38.646739986510653</v>
      </c>
      <c r="O66">
        <f t="shared" si="49"/>
        <v>1446.49</v>
      </c>
      <c r="P66">
        <f t="shared" si="50"/>
        <v>1188.5666658578982</v>
      </c>
      <c r="Q66">
        <f t="shared" si="51"/>
        <v>118.36644107589007</v>
      </c>
      <c r="R66">
        <f t="shared" si="52"/>
        <v>144.05239375300999</v>
      </c>
      <c r="S66">
        <f t="shared" si="53"/>
        <v>0.28709652817243392</v>
      </c>
      <c r="T66">
        <f t="shared" si="54"/>
        <v>2.9235016542312176</v>
      </c>
      <c r="U66">
        <f t="shared" si="55"/>
        <v>0.27230258948818176</v>
      </c>
      <c r="V66">
        <f t="shared" si="56"/>
        <v>0.17145474385668946</v>
      </c>
      <c r="W66">
        <f t="shared" si="57"/>
        <v>344.34219930246593</v>
      </c>
      <c r="X66">
        <f t="shared" si="58"/>
        <v>29.152423565479861</v>
      </c>
      <c r="Y66">
        <f t="shared" si="59"/>
        <v>28.063500000000001</v>
      </c>
      <c r="Z66">
        <f t="shared" si="60"/>
        <v>3.8089102437149602</v>
      </c>
      <c r="AA66">
        <f t="shared" si="61"/>
        <v>60.061233308625042</v>
      </c>
      <c r="AB66">
        <f t="shared" si="62"/>
        <v>2.3087979009963995</v>
      </c>
      <c r="AC66">
        <f t="shared" si="63"/>
        <v>3.8440734127663121</v>
      </c>
      <c r="AD66">
        <f t="shared" si="64"/>
        <v>1.5001123427185608</v>
      </c>
      <c r="AE66">
        <f t="shared" si="65"/>
        <v>-186.61979612018177</v>
      </c>
      <c r="AF66">
        <f t="shared" si="66"/>
        <v>24.871145382663446</v>
      </c>
      <c r="AG66">
        <f t="shared" si="67"/>
        <v>1.8570320604876818</v>
      </c>
      <c r="AH66">
        <f t="shared" si="68"/>
        <v>184.45058062543526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52477.788469351297</v>
      </c>
      <c r="AN66" t="s">
        <v>400</v>
      </c>
      <c r="AO66">
        <v>12165.1</v>
      </c>
      <c r="AP66">
        <v>210.61769230769229</v>
      </c>
      <c r="AQ66">
        <v>938.28899999999999</v>
      </c>
      <c r="AR66">
        <f t="shared" si="72"/>
        <v>0.77553004212167864</v>
      </c>
      <c r="AS66">
        <v>-0.38717931741538342</v>
      </c>
      <c r="AT66" t="s">
        <v>658</v>
      </c>
      <c r="AU66">
        <v>10163.9</v>
      </c>
      <c r="AV66">
        <v>828.27492307692307</v>
      </c>
      <c r="AW66">
        <v>1215.99</v>
      </c>
      <c r="AX66">
        <f t="shared" si="73"/>
        <v>0.31884725772668931</v>
      </c>
      <c r="AY66">
        <v>0.5</v>
      </c>
      <c r="AZ66">
        <f t="shared" si="74"/>
        <v>1513.0667996512327</v>
      </c>
      <c r="BA66">
        <f t="shared" si="75"/>
        <v>38.646739986510653</v>
      </c>
      <c r="BB66">
        <f t="shared" si="76"/>
        <v>241.2185999130468</v>
      </c>
      <c r="BC66">
        <f t="shared" si="77"/>
        <v>2.5797882362446584E-2</v>
      </c>
      <c r="BD66">
        <f t="shared" si="78"/>
        <v>-0.22837441097377448</v>
      </c>
      <c r="BE66">
        <f t="shared" si="79"/>
        <v>221.99801996414203</v>
      </c>
      <c r="BF66" t="s">
        <v>659</v>
      </c>
      <c r="BG66">
        <v>587.80999999999995</v>
      </c>
      <c r="BH66">
        <f t="shared" si="80"/>
        <v>587.80999999999995</v>
      </c>
      <c r="BI66">
        <f t="shared" si="81"/>
        <v>0.51659964308917017</v>
      </c>
      <c r="BJ66">
        <f t="shared" si="82"/>
        <v>0.617203790192424</v>
      </c>
      <c r="BK66">
        <f t="shared" si="83"/>
        <v>-0.79234704504406828</v>
      </c>
      <c r="BL66">
        <f t="shared" si="84"/>
        <v>0.38564328254974811</v>
      </c>
      <c r="BM66">
        <f t="shared" si="85"/>
        <v>-0.38162972356390418</v>
      </c>
      <c r="BN66">
        <f t="shared" si="86"/>
        <v>0.43801707597914935</v>
      </c>
      <c r="BO66">
        <f t="shared" si="87"/>
        <v>0.5619829240208507</v>
      </c>
      <c r="BP66">
        <v>290</v>
      </c>
      <c r="BQ66">
        <v>300</v>
      </c>
      <c r="BR66">
        <v>300</v>
      </c>
      <c r="BS66">
        <v>300</v>
      </c>
      <c r="BT66">
        <v>10163.9</v>
      </c>
      <c r="BU66">
        <v>1142.06</v>
      </c>
      <c r="BV66">
        <v>-6.9384399999999997E-3</v>
      </c>
      <c r="BW66">
        <v>3.11</v>
      </c>
      <c r="BX66" t="s">
        <v>403</v>
      </c>
      <c r="BY66" t="s">
        <v>403</v>
      </c>
      <c r="BZ66" t="s">
        <v>403</v>
      </c>
      <c r="CA66" t="s">
        <v>403</v>
      </c>
      <c r="CB66" t="s">
        <v>403</v>
      </c>
      <c r="CC66" t="s">
        <v>403</v>
      </c>
      <c r="CD66" t="s">
        <v>403</v>
      </c>
      <c r="CE66" t="s">
        <v>403</v>
      </c>
      <c r="CF66" t="s">
        <v>403</v>
      </c>
      <c r="CG66" t="s">
        <v>403</v>
      </c>
      <c r="CH66">
        <f t="shared" si="88"/>
        <v>1799.86</v>
      </c>
      <c r="CI66">
        <f t="shared" si="89"/>
        <v>1513.0667996512327</v>
      </c>
      <c r="CJ66">
        <f t="shared" si="90"/>
        <v>0.84065805098798396</v>
      </c>
      <c r="CK66">
        <f t="shared" si="91"/>
        <v>0.1913161019759681</v>
      </c>
      <c r="CL66">
        <v>6</v>
      </c>
      <c r="CM66">
        <v>0.5</v>
      </c>
      <c r="CN66" t="s">
        <v>404</v>
      </c>
      <c r="CO66">
        <v>2</v>
      </c>
      <c r="CP66">
        <v>1657387096.5999999</v>
      </c>
      <c r="CQ66">
        <v>1446.49</v>
      </c>
      <c r="CR66">
        <v>1500.2</v>
      </c>
      <c r="CS66">
        <v>23.183599999999998</v>
      </c>
      <c r="CT66">
        <v>18.224299999999999</v>
      </c>
      <c r="CU66">
        <v>1446.32</v>
      </c>
      <c r="CV66">
        <v>23.171700000000001</v>
      </c>
      <c r="CW66">
        <v>500.10700000000003</v>
      </c>
      <c r="CX66">
        <v>99.487499999999997</v>
      </c>
      <c r="CY66">
        <v>0.100049</v>
      </c>
      <c r="CZ66">
        <v>28.221299999999999</v>
      </c>
      <c r="DA66">
        <v>28.063500000000001</v>
      </c>
      <c r="DB66">
        <v>999.9</v>
      </c>
      <c r="DC66">
        <v>0</v>
      </c>
      <c r="DD66">
        <v>0</v>
      </c>
      <c r="DE66">
        <v>10016.9</v>
      </c>
      <c r="DF66">
        <v>0</v>
      </c>
      <c r="DG66">
        <v>1061.02</v>
      </c>
      <c r="DH66">
        <v>-53.712499999999999</v>
      </c>
      <c r="DI66">
        <v>1480.82</v>
      </c>
      <c r="DJ66">
        <v>1528.05</v>
      </c>
      <c r="DK66">
        <v>4.9592799999999997</v>
      </c>
      <c r="DL66">
        <v>1500.2</v>
      </c>
      <c r="DM66">
        <v>18.224299999999999</v>
      </c>
      <c r="DN66">
        <v>2.3064800000000001</v>
      </c>
      <c r="DO66">
        <v>1.8130900000000001</v>
      </c>
      <c r="DP66">
        <v>19.721699999999998</v>
      </c>
      <c r="DQ66">
        <v>15.9001</v>
      </c>
      <c r="DR66">
        <v>1799.86</v>
      </c>
      <c r="DS66">
        <v>0.97800299999999996</v>
      </c>
      <c r="DT66">
        <v>2.19974E-2</v>
      </c>
      <c r="DU66">
        <v>0</v>
      </c>
      <c r="DV66">
        <v>827.16700000000003</v>
      </c>
      <c r="DW66">
        <v>5.0005300000000004</v>
      </c>
      <c r="DX66">
        <v>15751.1</v>
      </c>
      <c r="DY66">
        <v>16034</v>
      </c>
      <c r="DZ66">
        <v>44.186999999999998</v>
      </c>
      <c r="EA66">
        <v>45.875</v>
      </c>
      <c r="EB66">
        <v>44.936999999999998</v>
      </c>
      <c r="EC66">
        <v>44.875</v>
      </c>
      <c r="ED66">
        <v>45.686999999999998</v>
      </c>
      <c r="EE66">
        <v>1755.38</v>
      </c>
      <c r="EF66">
        <v>39.479999999999997</v>
      </c>
      <c r="EG66">
        <v>0</v>
      </c>
      <c r="EH66">
        <v>161.69999980926511</v>
      </c>
      <c r="EI66">
        <v>0</v>
      </c>
      <c r="EJ66">
        <v>828.27492307692307</v>
      </c>
      <c r="EK66">
        <v>-8.1087863282616972</v>
      </c>
      <c r="EL66">
        <v>-1152.6666669910601</v>
      </c>
      <c r="EM66">
        <v>15938.303846153851</v>
      </c>
      <c r="EN66">
        <v>15</v>
      </c>
      <c r="EO66">
        <v>1657387006.0999999</v>
      </c>
      <c r="EP66" t="s">
        <v>660</v>
      </c>
      <c r="EQ66">
        <v>1657386999.5999999</v>
      </c>
      <c r="ER66">
        <v>1657387006.0999999</v>
      </c>
      <c r="ES66">
        <v>54</v>
      </c>
      <c r="ET66">
        <v>-0.11600000000000001</v>
      </c>
      <c r="EU66">
        <v>3.0000000000000001E-3</v>
      </c>
      <c r="EV66">
        <v>0.14399999999999999</v>
      </c>
      <c r="EW66">
        <v>5.0000000000000001E-3</v>
      </c>
      <c r="EX66">
        <v>1500</v>
      </c>
      <c r="EY66">
        <v>18</v>
      </c>
      <c r="EZ66">
        <v>7.0000000000000007E-2</v>
      </c>
      <c r="FA66">
        <v>0.02</v>
      </c>
      <c r="FB66">
        <v>-53.396802439024391</v>
      </c>
      <c r="FC66">
        <v>-0.40871916376316531</v>
      </c>
      <c r="FD66">
        <v>0.1098471143482459</v>
      </c>
      <c r="FE66">
        <v>1</v>
      </c>
      <c r="FF66">
        <v>4.9681219512195121</v>
      </c>
      <c r="FG66">
        <v>9.3404111498259015E-2</v>
      </c>
      <c r="FH66">
        <v>2.238384360938328E-2</v>
      </c>
      <c r="FI66">
        <v>1</v>
      </c>
      <c r="FJ66">
        <v>2</v>
      </c>
      <c r="FK66">
        <v>2</v>
      </c>
      <c r="FL66" t="s">
        <v>406</v>
      </c>
      <c r="FM66">
        <v>3.1110199999999999</v>
      </c>
      <c r="FN66">
        <v>2.7385299999999999</v>
      </c>
      <c r="FO66">
        <v>0.213506</v>
      </c>
      <c r="FP66">
        <v>0.21795600000000001</v>
      </c>
      <c r="FQ66">
        <v>0.10584499999999999</v>
      </c>
      <c r="FR66">
        <v>8.9267799999999994E-2</v>
      </c>
      <c r="FS66">
        <v>18948.7</v>
      </c>
      <c r="FT66">
        <v>19526.8</v>
      </c>
      <c r="FU66">
        <v>23941.8</v>
      </c>
      <c r="FV66">
        <v>25269.3</v>
      </c>
      <c r="FW66">
        <v>30848.9</v>
      </c>
      <c r="FX66">
        <v>32271.8</v>
      </c>
      <c r="FY66">
        <v>38155.4</v>
      </c>
      <c r="FZ66">
        <v>39302.6</v>
      </c>
      <c r="GA66">
        <v>2.1778</v>
      </c>
      <c r="GB66">
        <v>1.84568</v>
      </c>
      <c r="GC66">
        <v>1.27479E-2</v>
      </c>
      <c r="GD66">
        <v>0</v>
      </c>
      <c r="GE66">
        <v>27.8553</v>
      </c>
      <c r="GF66">
        <v>999.9</v>
      </c>
      <c r="GG66">
        <v>60.4</v>
      </c>
      <c r="GH66">
        <v>35.5</v>
      </c>
      <c r="GI66">
        <v>35.2532</v>
      </c>
      <c r="GJ66">
        <v>61.591900000000003</v>
      </c>
      <c r="GK66">
        <v>26.374199999999998</v>
      </c>
      <c r="GL66">
        <v>1</v>
      </c>
      <c r="GM66">
        <v>0.26952700000000002</v>
      </c>
      <c r="GN66">
        <v>2.16696</v>
      </c>
      <c r="GO66">
        <v>20.3109</v>
      </c>
      <c r="GP66">
        <v>5.24979</v>
      </c>
      <c r="GQ66">
        <v>12.0099</v>
      </c>
      <c r="GR66">
        <v>4.97905</v>
      </c>
      <c r="GS66">
        <v>3.29223</v>
      </c>
      <c r="GT66">
        <v>9999</v>
      </c>
      <c r="GU66">
        <v>9999</v>
      </c>
      <c r="GV66">
        <v>9999</v>
      </c>
      <c r="GW66">
        <v>999.9</v>
      </c>
      <c r="GX66">
        <v>1.87588</v>
      </c>
      <c r="GY66">
        <v>1.8767</v>
      </c>
      <c r="GZ66">
        <v>1.8830499999999999</v>
      </c>
      <c r="HA66">
        <v>1.8861300000000001</v>
      </c>
      <c r="HB66">
        <v>1.87693</v>
      </c>
      <c r="HC66">
        <v>1.8835500000000001</v>
      </c>
      <c r="HD66">
        <v>1.8824799999999999</v>
      </c>
      <c r="HE66">
        <v>1.8858299999999999</v>
      </c>
      <c r="HF66">
        <v>5</v>
      </c>
      <c r="HG66">
        <v>0</v>
      </c>
      <c r="HH66">
        <v>0</v>
      </c>
      <c r="HI66">
        <v>0</v>
      </c>
      <c r="HJ66" t="s">
        <v>407</v>
      </c>
      <c r="HK66" t="s">
        <v>408</v>
      </c>
      <c r="HL66" t="s">
        <v>409</v>
      </c>
      <c r="HM66" t="s">
        <v>409</v>
      </c>
      <c r="HN66" t="s">
        <v>409</v>
      </c>
      <c r="HO66" t="s">
        <v>409</v>
      </c>
      <c r="HP66">
        <v>0</v>
      </c>
      <c r="HQ66">
        <v>100</v>
      </c>
      <c r="HR66">
        <v>100</v>
      </c>
      <c r="HS66">
        <v>0.17</v>
      </c>
      <c r="HT66">
        <v>1.1900000000000001E-2</v>
      </c>
      <c r="HU66">
        <v>0.80063505570303395</v>
      </c>
      <c r="HV66">
        <v>-1.525366800250961E-3</v>
      </c>
      <c r="HW66">
        <v>1.461931187239696E-6</v>
      </c>
      <c r="HX66">
        <v>-4.9129200544651127E-10</v>
      </c>
      <c r="HY66">
        <v>-3.8364901303576601E-2</v>
      </c>
      <c r="HZ66">
        <v>1.0304401366260089E-2</v>
      </c>
      <c r="IA66">
        <v>-7.4986175083245816E-4</v>
      </c>
      <c r="IB66">
        <v>1.7208249193675381E-5</v>
      </c>
      <c r="IC66">
        <v>3</v>
      </c>
      <c r="ID66">
        <v>2175</v>
      </c>
      <c r="IE66">
        <v>1</v>
      </c>
      <c r="IF66">
        <v>24</v>
      </c>
      <c r="IG66">
        <v>1.6</v>
      </c>
      <c r="IH66">
        <v>1.5</v>
      </c>
      <c r="II66">
        <v>2.9211399999999998</v>
      </c>
      <c r="IJ66">
        <v>2.6464799999999999</v>
      </c>
      <c r="IK66">
        <v>1.6015600000000001</v>
      </c>
      <c r="IL66">
        <v>2.34009</v>
      </c>
      <c r="IM66">
        <v>1.5502899999999999</v>
      </c>
      <c r="IN66">
        <v>2.4121100000000002</v>
      </c>
      <c r="IO66">
        <v>38.183700000000002</v>
      </c>
      <c r="IP66">
        <v>24.157499999999999</v>
      </c>
      <c r="IQ66">
        <v>18</v>
      </c>
      <c r="IR66">
        <v>593.61500000000001</v>
      </c>
      <c r="IS66">
        <v>420.911</v>
      </c>
      <c r="IT66">
        <v>25.6449</v>
      </c>
      <c r="IU66">
        <v>30.631599999999999</v>
      </c>
      <c r="IV66">
        <v>30.001000000000001</v>
      </c>
      <c r="IW66">
        <v>30.479600000000001</v>
      </c>
      <c r="IX66">
        <v>30.473500000000001</v>
      </c>
      <c r="IY66">
        <v>58.479799999999997</v>
      </c>
      <c r="IZ66">
        <v>55.613799999999998</v>
      </c>
      <c r="JA66">
        <v>0</v>
      </c>
      <c r="JB66">
        <v>25.6066</v>
      </c>
      <c r="JC66">
        <v>1500</v>
      </c>
      <c r="JD66">
        <v>18.163</v>
      </c>
      <c r="JE66">
        <v>99.527900000000002</v>
      </c>
      <c r="JF66">
        <v>99.484399999999994</v>
      </c>
    </row>
    <row r="67" spans="1:266" x14ac:dyDescent="0.25">
      <c r="A67">
        <v>51</v>
      </c>
      <c r="B67">
        <v>1657387231</v>
      </c>
      <c r="C67">
        <v>10166.5</v>
      </c>
      <c r="D67" t="s">
        <v>661</v>
      </c>
      <c r="E67" t="s">
        <v>662</v>
      </c>
      <c r="F67" t="s">
        <v>396</v>
      </c>
      <c r="G67" t="s">
        <v>397</v>
      </c>
      <c r="H67" t="s">
        <v>581</v>
      </c>
      <c r="I67" t="s">
        <v>398</v>
      </c>
      <c r="J67" t="s">
        <v>582</v>
      </c>
      <c r="K67">
        <v>1657387231</v>
      </c>
      <c r="L67">
        <f t="shared" si="46"/>
        <v>3.9634679112244293E-3</v>
      </c>
      <c r="M67">
        <f t="shared" si="47"/>
        <v>3.9634679112244293</v>
      </c>
      <c r="N67">
        <f t="shared" si="48"/>
        <v>38.603315989942672</v>
      </c>
      <c r="O67">
        <f t="shared" si="49"/>
        <v>1745.78</v>
      </c>
      <c r="P67">
        <f t="shared" si="50"/>
        <v>1467.2313121329175</v>
      </c>
      <c r="Q67">
        <f t="shared" si="51"/>
        <v>146.12204322549371</v>
      </c>
      <c r="R67">
        <f t="shared" si="52"/>
        <v>173.86279757849999</v>
      </c>
      <c r="S67">
        <f t="shared" si="53"/>
        <v>0.26962243678961917</v>
      </c>
      <c r="T67">
        <f t="shared" si="54"/>
        <v>2.9198098364009524</v>
      </c>
      <c r="U67">
        <f t="shared" si="55"/>
        <v>0.25651475757788816</v>
      </c>
      <c r="V67">
        <f t="shared" si="56"/>
        <v>0.16144628054547377</v>
      </c>
      <c r="W67">
        <f t="shared" si="57"/>
        <v>344.37569930217853</v>
      </c>
      <c r="X67">
        <f t="shared" si="58"/>
        <v>29.159288028965491</v>
      </c>
      <c r="Y67">
        <f t="shared" si="59"/>
        <v>27.986599999999999</v>
      </c>
      <c r="Z67">
        <f t="shared" si="60"/>
        <v>3.7918762594994835</v>
      </c>
      <c r="AA67">
        <f t="shared" si="61"/>
        <v>60.060965439019256</v>
      </c>
      <c r="AB67">
        <f t="shared" si="62"/>
        <v>2.3001481052325001</v>
      </c>
      <c r="AC67">
        <f t="shared" si="63"/>
        <v>3.8296888643388072</v>
      </c>
      <c r="AD67">
        <f t="shared" si="64"/>
        <v>1.4917281542669834</v>
      </c>
      <c r="AE67">
        <f t="shared" si="65"/>
        <v>-174.78893488499733</v>
      </c>
      <c r="AF67">
        <f t="shared" si="66"/>
        <v>26.807397779378359</v>
      </c>
      <c r="AG67">
        <f t="shared" si="67"/>
        <v>2.0027251639493482</v>
      </c>
      <c r="AH67">
        <f t="shared" si="68"/>
        <v>198.39688736050888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52383.072410092136</v>
      </c>
      <c r="AN67" t="s">
        <v>400</v>
      </c>
      <c r="AO67">
        <v>12165.1</v>
      </c>
      <c r="AP67">
        <v>210.61769230769229</v>
      </c>
      <c r="AQ67">
        <v>938.28899999999999</v>
      </c>
      <c r="AR67">
        <f t="shared" si="72"/>
        <v>0.77553004212167864</v>
      </c>
      <c r="AS67">
        <v>-0.38717931741538342</v>
      </c>
      <c r="AT67" t="s">
        <v>663</v>
      </c>
      <c r="AU67">
        <v>10166.299999999999</v>
      </c>
      <c r="AV67">
        <v>816.91711538461539</v>
      </c>
      <c r="AW67">
        <v>1183.5</v>
      </c>
      <c r="AX67">
        <f t="shared" si="73"/>
        <v>0.30974472717818724</v>
      </c>
      <c r="AY67">
        <v>0.5</v>
      </c>
      <c r="AZ67">
        <f t="shared" si="74"/>
        <v>1513.2101996510892</v>
      </c>
      <c r="BA67">
        <f t="shared" si="75"/>
        <v>38.603315989942672</v>
      </c>
      <c r="BB67">
        <f t="shared" si="76"/>
        <v>234.35444022708842</v>
      </c>
      <c r="BC67">
        <f t="shared" si="77"/>
        <v>2.576674100950968E-2</v>
      </c>
      <c r="BD67">
        <f t="shared" si="78"/>
        <v>-0.20719138149556401</v>
      </c>
      <c r="BE67">
        <f t="shared" si="79"/>
        <v>220.89094137242341</v>
      </c>
      <c r="BF67" t="s">
        <v>664</v>
      </c>
      <c r="BG67">
        <v>582.29</v>
      </c>
      <c r="BH67">
        <f t="shared" si="80"/>
        <v>582.29</v>
      </c>
      <c r="BI67">
        <f t="shared" si="81"/>
        <v>0.50799324038867766</v>
      </c>
      <c r="BJ67">
        <f t="shared" si="82"/>
        <v>0.60974182833849166</v>
      </c>
      <c r="BK67">
        <f t="shared" si="83"/>
        <v>-0.6887968786429175</v>
      </c>
      <c r="BL67">
        <f t="shared" si="84"/>
        <v>0.37680085424199466</v>
      </c>
      <c r="BM67">
        <f t="shared" si="85"/>
        <v>-0.3369804435159704</v>
      </c>
      <c r="BN67">
        <f t="shared" si="86"/>
        <v>0.43461761607976551</v>
      </c>
      <c r="BO67">
        <f t="shared" si="87"/>
        <v>0.56538238392023454</v>
      </c>
      <c r="BP67">
        <v>292</v>
      </c>
      <c r="BQ67">
        <v>300</v>
      </c>
      <c r="BR67">
        <v>300</v>
      </c>
      <c r="BS67">
        <v>300</v>
      </c>
      <c r="BT67">
        <v>10166.299999999999</v>
      </c>
      <c r="BU67">
        <v>1114.1400000000001</v>
      </c>
      <c r="BV67">
        <v>-6.93942E-3</v>
      </c>
      <c r="BW67">
        <v>3.6</v>
      </c>
      <c r="BX67" t="s">
        <v>403</v>
      </c>
      <c r="BY67" t="s">
        <v>403</v>
      </c>
      <c r="BZ67" t="s">
        <v>403</v>
      </c>
      <c r="CA67" t="s">
        <v>403</v>
      </c>
      <c r="CB67" t="s">
        <v>403</v>
      </c>
      <c r="CC67" t="s">
        <v>403</v>
      </c>
      <c r="CD67" t="s">
        <v>403</v>
      </c>
      <c r="CE67" t="s">
        <v>403</v>
      </c>
      <c r="CF67" t="s">
        <v>403</v>
      </c>
      <c r="CG67" t="s">
        <v>403</v>
      </c>
      <c r="CH67">
        <f t="shared" si="88"/>
        <v>1800.03</v>
      </c>
      <c r="CI67">
        <f t="shared" si="89"/>
        <v>1513.2101996510892</v>
      </c>
      <c r="CJ67">
        <f t="shared" si="90"/>
        <v>0.84065832216745784</v>
      </c>
      <c r="CK67">
        <f t="shared" si="91"/>
        <v>0.19131664433491583</v>
      </c>
      <c r="CL67">
        <v>6</v>
      </c>
      <c r="CM67">
        <v>0.5</v>
      </c>
      <c r="CN67" t="s">
        <v>404</v>
      </c>
      <c r="CO67">
        <v>2</v>
      </c>
      <c r="CP67">
        <v>1657387231</v>
      </c>
      <c r="CQ67">
        <v>1745.78</v>
      </c>
      <c r="CR67">
        <v>1800.38</v>
      </c>
      <c r="CS67">
        <v>23.0961</v>
      </c>
      <c r="CT67">
        <v>18.452100000000002</v>
      </c>
      <c r="CU67">
        <v>1745.82</v>
      </c>
      <c r="CV67">
        <v>23.0867</v>
      </c>
      <c r="CW67">
        <v>500.24900000000002</v>
      </c>
      <c r="CX67">
        <v>99.489400000000003</v>
      </c>
      <c r="CY67">
        <v>0.100925</v>
      </c>
      <c r="CZ67">
        <v>28.1569</v>
      </c>
      <c r="DA67">
        <v>27.986599999999999</v>
      </c>
      <c r="DB67">
        <v>999.9</v>
      </c>
      <c r="DC67">
        <v>0</v>
      </c>
      <c r="DD67">
        <v>0</v>
      </c>
      <c r="DE67">
        <v>9995.6200000000008</v>
      </c>
      <c r="DF67">
        <v>0</v>
      </c>
      <c r="DG67">
        <v>2288.83</v>
      </c>
      <c r="DH67">
        <v>-54.598399999999998</v>
      </c>
      <c r="DI67">
        <v>1787.06</v>
      </c>
      <c r="DJ67">
        <v>1834.23</v>
      </c>
      <c r="DK67">
        <v>4.6439899999999996</v>
      </c>
      <c r="DL67">
        <v>1800.38</v>
      </c>
      <c r="DM67">
        <v>18.452100000000002</v>
      </c>
      <c r="DN67">
        <v>2.2978200000000002</v>
      </c>
      <c r="DO67">
        <v>1.83579</v>
      </c>
      <c r="DP67">
        <v>19.661100000000001</v>
      </c>
      <c r="DQ67">
        <v>16.094899999999999</v>
      </c>
      <c r="DR67">
        <v>1800.03</v>
      </c>
      <c r="DS67">
        <v>0.97799499999999995</v>
      </c>
      <c r="DT67">
        <v>2.2004599999999999E-2</v>
      </c>
      <c r="DU67">
        <v>0</v>
      </c>
      <c r="DV67">
        <v>816.05399999999997</v>
      </c>
      <c r="DW67">
        <v>5.0005300000000004</v>
      </c>
      <c r="DX67">
        <v>15767.4</v>
      </c>
      <c r="DY67">
        <v>16035.5</v>
      </c>
      <c r="DZ67">
        <v>43.811999999999998</v>
      </c>
      <c r="EA67">
        <v>45.561999999999998</v>
      </c>
      <c r="EB67">
        <v>44.811999999999998</v>
      </c>
      <c r="EC67">
        <v>43.75</v>
      </c>
      <c r="ED67">
        <v>45.5</v>
      </c>
      <c r="EE67">
        <v>1755.53</v>
      </c>
      <c r="EF67">
        <v>39.5</v>
      </c>
      <c r="EG67">
        <v>0</v>
      </c>
      <c r="EH67">
        <v>134</v>
      </c>
      <c r="EI67">
        <v>0</v>
      </c>
      <c r="EJ67">
        <v>816.91711538461539</v>
      </c>
      <c r="EK67">
        <v>-6.9862222282920712</v>
      </c>
      <c r="EL67">
        <v>-142.11623912058781</v>
      </c>
      <c r="EM67">
        <v>15782.94230769231</v>
      </c>
      <c r="EN67">
        <v>15</v>
      </c>
      <c r="EO67">
        <v>1657387171</v>
      </c>
      <c r="EP67" t="s">
        <v>665</v>
      </c>
      <c r="EQ67">
        <v>1657387169</v>
      </c>
      <c r="ER67">
        <v>1657387171</v>
      </c>
      <c r="ES67">
        <v>55</v>
      </c>
      <c r="ET67">
        <v>-1.4E-2</v>
      </c>
      <c r="EU67">
        <v>-2E-3</v>
      </c>
      <c r="EV67">
        <v>-8.7999999999999995E-2</v>
      </c>
      <c r="EW67">
        <v>2E-3</v>
      </c>
      <c r="EX67">
        <v>1800</v>
      </c>
      <c r="EY67">
        <v>18</v>
      </c>
      <c r="EZ67">
        <v>7.0000000000000007E-2</v>
      </c>
      <c r="FA67">
        <v>0.03</v>
      </c>
      <c r="FB67">
        <v>-54.128122500000003</v>
      </c>
      <c r="FC67">
        <v>0.26066454033779241</v>
      </c>
      <c r="FD67">
        <v>0.14199043187394739</v>
      </c>
      <c r="FE67">
        <v>1</v>
      </c>
      <c r="FF67">
        <v>4.6577872500000002</v>
      </c>
      <c r="FG67">
        <v>-7.9647242026278556E-2</v>
      </c>
      <c r="FH67">
        <v>7.8662360718134965E-3</v>
      </c>
      <c r="FI67">
        <v>1</v>
      </c>
      <c r="FJ67">
        <v>2</v>
      </c>
      <c r="FK67">
        <v>2</v>
      </c>
      <c r="FL67" t="s">
        <v>406</v>
      </c>
      <c r="FM67">
        <v>3.1114999999999999</v>
      </c>
      <c r="FN67">
        <v>2.7392300000000001</v>
      </c>
      <c r="FO67">
        <v>0.23840800000000001</v>
      </c>
      <c r="FP67">
        <v>0.242372</v>
      </c>
      <c r="FQ67">
        <v>0.105562</v>
      </c>
      <c r="FR67">
        <v>9.0070200000000003E-2</v>
      </c>
      <c r="FS67">
        <v>18344.900000000001</v>
      </c>
      <c r="FT67">
        <v>18914.5</v>
      </c>
      <c r="FU67">
        <v>23938.6</v>
      </c>
      <c r="FV67">
        <v>25267.7</v>
      </c>
      <c r="FW67">
        <v>30854.799999999999</v>
      </c>
      <c r="FX67">
        <v>32243.1</v>
      </c>
      <c r="FY67">
        <v>38150.800000000003</v>
      </c>
      <c r="FZ67">
        <v>39302.300000000003</v>
      </c>
      <c r="GA67">
        <v>2.1773799999999999</v>
      </c>
      <c r="GB67">
        <v>1.8461000000000001</v>
      </c>
      <c r="GC67">
        <v>2.4676300000000002E-2</v>
      </c>
      <c r="GD67">
        <v>0</v>
      </c>
      <c r="GE67">
        <v>27.583600000000001</v>
      </c>
      <c r="GF67">
        <v>999.9</v>
      </c>
      <c r="GG67">
        <v>60.2</v>
      </c>
      <c r="GH67">
        <v>35.5</v>
      </c>
      <c r="GI67">
        <v>35.138599999999997</v>
      </c>
      <c r="GJ67">
        <v>61.621899999999997</v>
      </c>
      <c r="GK67">
        <v>26.570499999999999</v>
      </c>
      <c r="GL67">
        <v>1</v>
      </c>
      <c r="GM67">
        <v>0.27248699999999998</v>
      </c>
      <c r="GN67">
        <v>1.5488900000000001</v>
      </c>
      <c r="GO67">
        <v>20.318200000000001</v>
      </c>
      <c r="GP67">
        <v>5.2532300000000003</v>
      </c>
      <c r="GQ67">
        <v>12.0099</v>
      </c>
      <c r="GR67">
        <v>4.9802999999999997</v>
      </c>
      <c r="GS67">
        <v>3.2930000000000001</v>
      </c>
      <c r="GT67">
        <v>9999</v>
      </c>
      <c r="GU67">
        <v>9999</v>
      </c>
      <c r="GV67">
        <v>9999</v>
      </c>
      <c r="GW67">
        <v>999.9</v>
      </c>
      <c r="GX67">
        <v>1.8758600000000001</v>
      </c>
      <c r="GY67">
        <v>1.8767</v>
      </c>
      <c r="GZ67">
        <v>1.88306</v>
      </c>
      <c r="HA67">
        <v>1.8861399999999999</v>
      </c>
      <c r="HB67">
        <v>1.8769100000000001</v>
      </c>
      <c r="HC67">
        <v>1.88354</v>
      </c>
      <c r="HD67">
        <v>1.8824799999999999</v>
      </c>
      <c r="HE67">
        <v>1.8858299999999999</v>
      </c>
      <c r="HF67">
        <v>5</v>
      </c>
      <c r="HG67">
        <v>0</v>
      </c>
      <c r="HH67">
        <v>0</v>
      </c>
      <c r="HI67">
        <v>0</v>
      </c>
      <c r="HJ67" t="s">
        <v>407</v>
      </c>
      <c r="HK67" t="s">
        <v>408</v>
      </c>
      <c r="HL67" t="s">
        <v>409</v>
      </c>
      <c r="HM67" t="s">
        <v>409</v>
      </c>
      <c r="HN67" t="s">
        <v>409</v>
      </c>
      <c r="HO67" t="s">
        <v>409</v>
      </c>
      <c r="HP67">
        <v>0</v>
      </c>
      <c r="HQ67">
        <v>100</v>
      </c>
      <c r="HR67">
        <v>100</v>
      </c>
      <c r="HS67">
        <v>-0.04</v>
      </c>
      <c r="HT67">
        <v>9.4000000000000004E-3</v>
      </c>
      <c r="HU67">
        <v>0.78640085447210373</v>
      </c>
      <c r="HV67">
        <v>-1.525366800250961E-3</v>
      </c>
      <c r="HW67">
        <v>1.461931187239696E-6</v>
      </c>
      <c r="HX67">
        <v>-4.9129200544651127E-10</v>
      </c>
      <c r="HY67">
        <v>-4.0576642905303717E-2</v>
      </c>
      <c r="HZ67">
        <v>1.0304401366260089E-2</v>
      </c>
      <c r="IA67">
        <v>-7.4986175083245816E-4</v>
      </c>
      <c r="IB67">
        <v>1.7208249193675381E-5</v>
      </c>
      <c r="IC67">
        <v>3</v>
      </c>
      <c r="ID67">
        <v>2175</v>
      </c>
      <c r="IE67">
        <v>1</v>
      </c>
      <c r="IF67">
        <v>24</v>
      </c>
      <c r="IG67">
        <v>1</v>
      </c>
      <c r="IH67">
        <v>1</v>
      </c>
      <c r="II67">
        <v>3.3850099999999999</v>
      </c>
      <c r="IJ67">
        <v>2.6428199999999999</v>
      </c>
      <c r="IK67">
        <v>1.6015600000000001</v>
      </c>
      <c r="IL67">
        <v>2.34009</v>
      </c>
      <c r="IM67">
        <v>1.5502899999999999</v>
      </c>
      <c r="IN67">
        <v>2.3852500000000001</v>
      </c>
      <c r="IO67">
        <v>38.183700000000002</v>
      </c>
      <c r="IP67">
        <v>24.157499999999999</v>
      </c>
      <c r="IQ67">
        <v>18</v>
      </c>
      <c r="IR67">
        <v>593.74099999999999</v>
      </c>
      <c r="IS67">
        <v>421.45</v>
      </c>
      <c r="IT67">
        <v>25.889199999999999</v>
      </c>
      <c r="IU67">
        <v>30.677199999999999</v>
      </c>
      <c r="IV67">
        <v>29.9999</v>
      </c>
      <c r="IW67">
        <v>30.523800000000001</v>
      </c>
      <c r="IX67">
        <v>30.5092</v>
      </c>
      <c r="IY67">
        <v>67.758099999999999</v>
      </c>
      <c r="IZ67">
        <v>54.6434</v>
      </c>
      <c r="JA67">
        <v>0</v>
      </c>
      <c r="JB67">
        <v>25.8965</v>
      </c>
      <c r="JC67">
        <v>1800</v>
      </c>
      <c r="JD67">
        <v>18.412600000000001</v>
      </c>
      <c r="JE67">
        <v>99.5154</v>
      </c>
      <c r="JF67">
        <v>99.481399999999994</v>
      </c>
    </row>
    <row r="68" spans="1:266" x14ac:dyDescent="0.25">
      <c r="A68">
        <v>52</v>
      </c>
      <c r="B68">
        <v>1657387913.5</v>
      </c>
      <c r="C68">
        <v>10849</v>
      </c>
      <c r="D68" t="s">
        <v>666</v>
      </c>
      <c r="E68" t="s">
        <v>667</v>
      </c>
      <c r="F68" t="s">
        <v>396</v>
      </c>
      <c r="G68" t="s">
        <v>397</v>
      </c>
      <c r="H68" t="s">
        <v>31</v>
      </c>
      <c r="I68" t="s">
        <v>668</v>
      </c>
      <c r="J68" t="s">
        <v>582</v>
      </c>
      <c r="K68">
        <v>1657387913.5</v>
      </c>
      <c r="L68">
        <f t="shared" si="46"/>
        <v>9.1564212891626431E-3</v>
      </c>
      <c r="M68">
        <f t="shared" si="47"/>
        <v>9.156421289162644</v>
      </c>
      <c r="N68">
        <f t="shared" si="48"/>
        <v>26.506637773070668</v>
      </c>
      <c r="O68">
        <f t="shared" si="49"/>
        <v>364.25400000000002</v>
      </c>
      <c r="P68">
        <f t="shared" si="50"/>
        <v>290.45367524793033</v>
      </c>
      <c r="Q68">
        <f t="shared" si="51"/>
        <v>28.918789265388362</v>
      </c>
      <c r="R68">
        <f t="shared" si="52"/>
        <v>36.266659928070005</v>
      </c>
      <c r="S68">
        <f t="shared" si="53"/>
        <v>0.71341087444216278</v>
      </c>
      <c r="T68">
        <f t="shared" si="54"/>
        <v>2.9179469946392009</v>
      </c>
      <c r="U68">
        <f t="shared" si="55"/>
        <v>0.62883458555350025</v>
      </c>
      <c r="V68">
        <f t="shared" si="56"/>
        <v>0.39978181017628112</v>
      </c>
      <c r="W68">
        <f t="shared" si="57"/>
        <v>344.3630993025086</v>
      </c>
      <c r="X68">
        <f t="shared" si="58"/>
        <v>28.408931679215879</v>
      </c>
      <c r="Y68">
        <f t="shared" si="59"/>
        <v>27.994</v>
      </c>
      <c r="Z68">
        <f t="shared" si="60"/>
        <v>3.79351252532051</v>
      </c>
      <c r="AA68">
        <f t="shared" si="61"/>
        <v>60.226379620932299</v>
      </c>
      <c r="AB68">
        <f t="shared" si="62"/>
        <v>2.3887742756215</v>
      </c>
      <c r="AC68">
        <f t="shared" si="63"/>
        <v>3.9663255381720748</v>
      </c>
      <c r="AD68">
        <f t="shared" si="64"/>
        <v>1.40473824969901</v>
      </c>
      <c r="AE68">
        <f t="shared" si="65"/>
        <v>-403.79817885207257</v>
      </c>
      <c r="AF68">
        <f t="shared" si="66"/>
        <v>120.54846022275396</v>
      </c>
      <c r="AG68">
        <f t="shared" si="67"/>
        <v>9.0391406377502364</v>
      </c>
      <c r="AH68">
        <f t="shared" si="68"/>
        <v>70.152521310940216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52224.458676079317</v>
      </c>
      <c r="AN68" t="s">
        <v>400</v>
      </c>
      <c r="AO68">
        <v>12165.1</v>
      </c>
      <c r="AP68">
        <v>210.61769230769229</v>
      </c>
      <c r="AQ68">
        <v>938.28899999999999</v>
      </c>
      <c r="AR68">
        <f t="shared" si="72"/>
        <v>0.77553004212167864</v>
      </c>
      <c r="AS68">
        <v>-0.38717931741538342</v>
      </c>
      <c r="AT68" t="s">
        <v>669</v>
      </c>
      <c r="AU68">
        <v>10191.6</v>
      </c>
      <c r="AV68">
        <v>945.24763999999993</v>
      </c>
      <c r="AW68">
        <v>1402.82</v>
      </c>
      <c r="AX68">
        <f t="shared" si="73"/>
        <v>0.32618037952125012</v>
      </c>
      <c r="AY68">
        <v>0.5</v>
      </c>
      <c r="AZ68">
        <f t="shared" si="74"/>
        <v>1513.1591996512543</v>
      </c>
      <c r="BA68">
        <f t="shared" si="75"/>
        <v>26.506637773070668</v>
      </c>
      <c r="BB68">
        <f t="shared" si="76"/>
        <v>246.78142100915861</v>
      </c>
      <c r="BC68">
        <f t="shared" si="77"/>
        <v>1.7773289880327472E-2</v>
      </c>
      <c r="BD68">
        <f t="shared" si="78"/>
        <v>-0.33114084486961975</v>
      </c>
      <c r="BE68">
        <f t="shared" si="79"/>
        <v>227.53028493885211</v>
      </c>
      <c r="BF68" t="s">
        <v>670</v>
      </c>
      <c r="BG68">
        <v>640.41</v>
      </c>
      <c r="BH68">
        <f t="shared" si="80"/>
        <v>640.41</v>
      </c>
      <c r="BI68">
        <f t="shared" si="81"/>
        <v>0.54348383969433001</v>
      </c>
      <c r="BJ68">
        <f t="shared" si="82"/>
        <v>0.60016573759525715</v>
      </c>
      <c r="BK68">
        <f t="shared" si="83"/>
        <v>-1.5594620634552954</v>
      </c>
      <c r="BL68">
        <f t="shared" si="84"/>
        <v>0.38380428979851772</v>
      </c>
      <c r="BM68">
        <f t="shared" si="85"/>
        <v>-0.63838026192510622</v>
      </c>
      <c r="BN68">
        <f t="shared" si="86"/>
        <v>0.40661528656488227</v>
      </c>
      <c r="BO68">
        <f t="shared" si="87"/>
        <v>0.59338471343511778</v>
      </c>
      <c r="BP68">
        <v>294</v>
      </c>
      <c r="BQ68">
        <v>300</v>
      </c>
      <c r="BR68">
        <v>300</v>
      </c>
      <c r="BS68">
        <v>300</v>
      </c>
      <c r="BT68">
        <v>10191.6</v>
      </c>
      <c r="BU68">
        <v>1314.58</v>
      </c>
      <c r="BV68">
        <v>-6.9575399999999999E-3</v>
      </c>
      <c r="BW68">
        <v>0.72</v>
      </c>
      <c r="BX68" t="s">
        <v>403</v>
      </c>
      <c r="BY68" t="s">
        <v>403</v>
      </c>
      <c r="BZ68" t="s">
        <v>403</v>
      </c>
      <c r="CA68" t="s">
        <v>403</v>
      </c>
      <c r="CB68" t="s">
        <v>403</v>
      </c>
      <c r="CC68" t="s">
        <v>403</v>
      </c>
      <c r="CD68" t="s">
        <v>403</v>
      </c>
      <c r="CE68" t="s">
        <v>403</v>
      </c>
      <c r="CF68" t="s">
        <v>403</v>
      </c>
      <c r="CG68" t="s">
        <v>403</v>
      </c>
      <c r="CH68">
        <f t="shared" si="88"/>
        <v>1799.97</v>
      </c>
      <c r="CI68">
        <f t="shared" si="89"/>
        <v>1513.1591996512543</v>
      </c>
      <c r="CJ68">
        <f t="shared" si="90"/>
        <v>0.84065801077309865</v>
      </c>
      <c r="CK68">
        <f t="shared" si="91"/>
        <v>0.1913160215461972</v>
      </c>
      <c r="CL68">
        <v>6</v>
      </c>
      <c r="CM68">
        <v>0.5</v>
      </c>
      <c r="CN68" t="s">
        <v>404</v>
      </c>
      <c r="CO68">
        <v>2</v>
      </c>
      <c r="CP68">
        <v>1657387913.5</v>
      </c>
      <c r="CQ68">
        <v>364.25400000000002</v>
      </c>
      <c r="CR68">
        <v>400.06599999999997</v>
      </c>
      <c r="CS68">
        <v>23.9923</v>
      </c>
      <c r="CT68">
        <v>13.2677</v>
      </c>
      <c r="CU68">
        <v>363.91</v>
      </c>
      <c r="CV68">
        <v>23.9846</v>
      </c>
      <c r="CW68">
        <v>499.976</v>
      </c>
      <c r="CX68">
        <v>99.464399999999998</v>
      </c>
      <c r="CY68">
        <v>9.9805000000000005E-2</v>
      </c>
      <c r="CZ68">
        <v>28.760300000000001</v>
      </c>
      <c r="DA68">
        <v>27.994</v>
      </c>
      <c r="DB68">
        <v>999.9</v>
      </c>
      <c r="DC68">
        <v>0</v>
      </c>
      <c r="DD68">
        <v>0</v>
      </c>
      <c r="DE68">
        <v>9987.5</v>
      </c>
      <c r="DF68">
        <v>0</v>
      </c>
      <c r="DG68">
        <v>2166.91</v>
      </c>
      <c r="DH68">
        <v>-35.811300000000003</v>
      </c>
      <c r="DI68">
        <v>373.20800000000003</v>
      </c>
      <c r="DJ68">
        <v>405.44499999999999</v>
      </c>
      <c r="DK68">
        <v>10.724600000000001</v>
      </c>
      <c r="DL68">
        <v>400.06599999999997</v>
      </c>
      <c r="DM68">
        <v>13.2677</v>
      </c>
      <c r="DN68">
        <v>2.3863799999999999</v>
      </c>
      <c r="DO68">
        <v>1.3196699999999999</v>
      </c>
      <c r="DP68">
        <v>20.271699999999999</v>
      </c>
      <c r="DQ68">
        <v>11.024699999999999</v>
      </c>
      <c r="DR68">
        <v>1799.97</v>
      </c>
      <c r="DS68">
        <v>0.97800699999999996</v>
      </c>
      <c r="DT68">
        <v>2.19933E-2</v>
      </c>
      <c r="DU68">
        <v>0</v>
      </c>
      <c r="DV68">
        <v>944.83299999999997</v>
      </c>
      <c r="DW68">
        <v>5.0005300000000004</v>
      </c>
      <c r="DX68">
        <v>18150.2</v>
      </c>
      <c r="DY68">
        <v>16035</v>
      </c>
      <c r="DZ68">
        <v>44.186999999999998</v>
      </c>
      <c r="EA68">
        <v>45.936999999999998</v>
      </c>
      <c r="EB68">
        <v>45</v>
      </c>
      <c r="EC68">
        <v>44.811999999999998</v>
      </c>
      <c r="ED68">
        <v>45.875</v>
      </c>
      <c r="EE68">
        <v>1755.49</v>
      </c>
      <c r="EF68">
        <v>39.479999999999997</v>
      </c>
      <c r="EG68">
        <v>0</v>
      </c>
      <c r="EH68">
        <v>681.79999995231628</v>
      </c>
      <c r="EI68">
        <v>0</v>
      </c>
      <c r="EJ68">
        <v>945.24763999999993</v>
      </c>
      <c r="EK68">
        <v>-3.0617692538712449</v>
      </c>
      <c r="EL68">
        <v>-32.684615492802699</v>
      </c>
      <c r="EM68">
        <v>18159.38</v>
      </c>
      <c r="EN68">
        <v>15</v>
      </c>
      <c r="EO68">
        <v>1657387835</v>
      </c>
      <c r="EP68" t="s">
        <v>671</v>
      </c>
      <c r="EQ68">
        <v>1657387820.5</v>
      </c>
      <c r="ER68">
        <v>1657387835</v>
      </c>
      <c r="ES68">
        <v>57</v>
      </c>
      <c r="ET68">
        <v>-2.1000000000000001E-2</v>
      </c>
      <c r="EU68">
        <v>-3.0000000000000001E-3</v>
      </c>
      <c r="EV68">
        <v>0.32200000000000001</v>
      </c>
      <c r="EW68">
        <v>0</v>
      </c>
      <c r="EX68">
        <v>400</v>
      </c>
      <c r="EY68">
        <v>13</v>
      </c>
      <c r="EZ68">
        <v>0.05</v>
      </c>
      <c r="FA68">
        <v>0.02</v>
      </c>
      <c r="FB68">
        <v>-35.746114634146338</v>
      </c>
      <c r="FC68">
        <v>3.8780487804886243E-2</v>
      </c>
      <c r="FD68">
        <v>5.442009385429282E-2</v>
      </c>
      <c r="FE68">
        <v>1</v>
      </c>
      <c r="FF68">
        <v>10.737665853658539</v>
      </c>
      <c r="FG68">
        <v>-7.7604878048789697E-2</v>
      </c>
      <c r="FH68">
        <v>9.5736836898457651E-3</v>
      </c>
      <c r="FI68">
        <v>1</v>
      </c>
      <c r="FJ68">
        <v>2</v>
      </c>
      <c r="FK68">
        <v>2</v>
      </c>
      <c r="FL68" t="s">
        <v>406</v>
      </c>
      <c r="FM68">
        <v>3.11252</v>
      </c>
      <c r="FN68">
        <v>2.7380300000000002</v>
      </c>
      <c r="FO68">
        <v>8.3386500000000002E-2</v>
      </c>
      <c r="FP68">
        <v>8.9743500000000004E-2</v>
      </c>
      <c r="FQ68">
        <v>0.10828599999999999</v>
      </c>
      <c r="FR68">
        <v>7.0472099999999996E-2</v>
      </c>
      <c r="FS68">
        <v>22057.3</v>
      </c>
      <c r="FT68">
        <v>22702</v>
      </c>
      <c r="FU68">
        <v>23912.799999999999</v>
      </c>
      <c r="FV68">
        <v>25239.7</v>
      </c>
      <c r="FW68">
        <v>30727.8</v>
      </c>
      <c r="FX68">
        <v>32904.6</v>
      </c>
      <c r="FY68">
        <v>38110</v>
      </c>
      <c r="FZ68">
        <v>39263.5</v>
      </c>
      <c r="GA68">
        <v>2.1763499999999998</v>
      </c>
      <c r="GB68">
        <v>1.82325</v>
      </c>
      <c r="GC68">
        <v>-2.5149399999999999E-2</v>
      </c>
      <c r="GD68">
        <v>0</v>
      </c>
      <c r="GE68">
        <v>28.404499999999999</v>
      </c>
      <c r="GF68">
        <v>999.9</v>
      </c>
      <c r="GG68">
        <v>60.7</v>
      </c>
      <c r="GH68">
        <v>35.700000000000003</v>
      </c>
      <c r="GI68">
        <v>35.828499999999998</v>
      </c>
      <c r="GJ68">
        <v>61.2819</v>
      </c>
      <c r="GK68">
        <v>26.566500000000001</v>
      </c>
      <c r="GL68">
        <v>1</v>
      </c>
      <c r="GM68">
        <v>0.32073200000000002</v>
      </c>
      <c r="GN68">
        <v>1.8177399999999999</v>
      </c>
      <c r="GO68">
        <v>20.363399999999999</v>
      </c>
      <c r="GP68">
        <v>5.2529300000000001</v>
      </c>
      <c r="GQ68">
        <v>12.0099</v>
      </c>
      <c r="GR68">
        <v>4.9797500000000001</v>
      </c>
      <c r="GS68">
        <v>3.2930000000000001</v>
      </c>
      <c r="GT68">
        <v>9999</v>
      </c>
      <c r="GU68">
        <v>9999</v>
      </c>
      <c r="GV68">
        <v>9999</v>
      </c>
      <c r="GW68">
        <v>999.9</v>
      </c>
      <c r="GX68">
        <v>1.8757600000000001</v>
      </c>
      <c r="GY68">
        <v>1.8766799999999999</v>
      </c>
      <c r="GZ68">
        <v>1.88293</v>
      </c>
      <c r="HA68">
        <v>1.88602</v>
      </c>
      <c r="HB68">
        <v>1.87683</v>
      </c>
      <c r="HC68">
        <v>1.8835200000000001</v>
      </c>
      <c r="HD68">
        <v>1.88236</v>
      </c>
      <c r="HE68">
        <v>1.8858299999999999</v>
      </c>
      <c r="HF68">
        <v>5</v>
      </c>
      <c r="HG68">
        <v>0</v>
      </c>
      <c r="HH68">
        <v>0</v>
      </c>
      <c r="HI68">
        <v>0</v>
      </c>
      <c r="HJ68" t="s">
        <v>407</v>
      </c>
      <c r="HK68" t="s">
        <v>408</v>
      </c>
      <c r="HL68" t="s">
        <v>409</v>
      </c>
      <c r="HM68" t="s">
        <v>409</v>
      </c>
      <c r="HN68" t="s">
        <v>409</v>
      </c>
      <c r="HO68" t="s">
        <v>409</v>
      </c>
      <c r="HP68">
        <v>0</v>
      </c>
      <c r="HQ68">
        <v>100</v>
      </c>
      <c r="HR68">
        <v>100</v>
      </c>
      <c r="HS68">
        <v>0.34399999999999997</v>
      </c>
      <c r="HT68">
        <v>7.7000000000000002E-3</v>
      </c>
      <c r="HU68">
        <v>0.72974835012893657</v>
      </c>
      <c r="HV68">
        <v>-1.525366800250961E-3</v>
      </c>
      <c r="HW68">
        <v>1.461931187239696E-6</v>
      </c>
      <c r="HX68">
        <v>-4.9129200544651127E-10</v>
      </c>
      <c r="HY68">
        <v>-4.5524672501438178E-2</v>
      </c>
      <c r="HZ68">
        <v>1.0304401366260089E-2</v>
      </c>
      <c r="IA68">
        <v>-7.4986175083245816E-4</v>
      </c>
      <c r="IB68">
        <v>1.7208249193675381E-5</v>
      </c>
      <c r="IC68">
        <v>3</v>
      </c>
      <c r="ID68">
        <v>2175</v>
      </c>
      <c r="IE68">
        <v>1</v>
      </c>
      <c r="IF68">
        <v>24</v>
      </c>
      <c r="IG68">
        <v>1.6</v>
      </c>
      <c r="IH68">
        <v>1.3</v>
      </c>
      <c r="II68">
        <v>0.98754900000000001</v>
      </c>
      <c r="IJ68">
        <v>2.65381</v>
      </c>
      <c r="IK68">
        <v>1.6015600000000001</v>
      </c>
      <c r="IL68">
        <v>2.34131</v>
      </c>
      <c r="IM68">
        <v>1.5502899999999999</v>
      </c>
      <c r="IN68">
        <v>2.3913600000000002</v>
      </c>
      <c r="IO68">
        <v>37.989100000000001</v>
      </c>
      <c r="IP68">
        <v>16.145900000000001</v>
      </c>
      <c r="IQ68">
        <v>18</v>
      </c>
      <c r="IR68">
        <v>597.85900000000004</v>
      </c>
      <c r="IS68">
        <v>410.43099999999998</v>
      </c>
      <c r="IT68">
        <v>26.3535</v>
      </c>
      <c r="IU68">
        <v>31.290400000000002</v>
      </c>
      <c r="IV68">
        <v>30.000399999999999</v>
      </c>
      <c r="IW68">
        <v>31.034500000000001</v>
      </c>
      <c r="IX68">
        <v>31.016300000000001</v>
      </c>
      <c r="IY68">
        <v>19.738900000000001</v>
      </c>
      <c r="IZ68">
        <v>68.543599999999998</v>
      </c>
      <c r="JA68">
        <v>0</v>
      </c>
      <c r="JB68">
        <v>26.339700000000001</v>
      </c>
      <c r="JC68">
        <v>400</v>
      </c>
      <c r="JD68">
        <v>13.3089</v>
      </c>
      <c r="JE68">
        <v>99.408500000000004</v>
      </c>
      <c r="JF68">
        <v>99.378500000000003</v>
      </c>
    </row>
    <row r="69" spans="1:266" x14ac:dyDescent="0.25">
      <c r="A69">
        <v>53</v>
      </c>
      <c r="B69">
        <v>1657388066</v>
      </c>
      <c r="C69">
        <v>11001.5</v>
      </c>
      <c r="D69" t="s">
        <v>672</v>
      </c>
      <c r="E69" t="s">
        <v>673</v>
      </c>
      <c r="F69" t="s">
        <v>396</v>
      </c>
      <c r="G69" t="s">
        <v>397</v>
      </c>
      <c r="H69" t="s">
        <v>31</v>
      </c>
      <c r="I69" t="s">
        <v>668</v>
      </c>
      <c r="J69" t="s">
        <v>582</v>
      </c>
      <c r="K69">
        <v>1657388066</v>
      </c>
      <c r="L69">
        <f t="shared" si="46"/>
        <v>8.8210988994929154E-3</v>
      </c>
      <c r="M69">
        <f t="shared" si="47"/>
        <v>8.8210988994929149</v>
      </c>
      <c r="N69">
        <f t="shared" si="48"/>
        <v>19.613404612746997</v>
      </c>
      <c r="O69">
        <f t="shared" si="49"/>
        <v>273.553</v>
      </c>
      <c r="P69">
        <f t="shared" si="50"/>
        <v>216.17483502824476</v>
      </c>
      <c r="Q69">
        <f t="shared" si="51"/>
        <v>21.522570017549292</v>
      </c>
      <c r="R69">
        <f t="shared" si="52"/>
        <v>27.235194120728298</v>
      </c>
      <c r="S69">
        <f t="shared" si="53"/>
        <v>0.67327870894736463</v>
      </c>
      <c r="T69">
        <f t="shared" si="54"/>
        <v>2.9170177189893964</v>
      </c>
      <c r="U69">
        <f t="shared" si="55"/>
        <v>0.59738929102949745</v>
      </c>
      <c r="V69">
        <f t="shared" si="56"/>
        <v>0.37947141489753861</v>
      </c>
      <c r="W69">
        <f t="shared" si="57"/>
        <v>344.390912468137</v>
      </c>
      <c r="X69">
        <f t="shared" si="58"/>
        <v>28.333710115941173</v>
      </c>
      <c r="Y69">
        <f t="shared" si="59"/>
        <v>27.996300000000002</v>
      </c>
      <c r="Z69">
        <f t="shared" si="60"/>
        <v>3.7940212198987222</v>
      </c>
      <c r="AA69">
        <f t="shared" si="61"/>
        <v>60.304361426960817</v>
      </c>
      <c r="AB69">
        <f t="shared" si="62"/>
        <v>2.3694010567683499</v>
      </c>
      <c r="AC69">
        <f t="shared" si="63"/>
        <v>3.9290708013517581</v>
      </c>
      <c r="AD69">
        <f t="shared" si="64"/>
        <v>1.4246201631303723</v>
      </c>
      <c r="AE69">
        <f t="shared" si="65"/>
        <v>-389.01046146763758</v>
      </c>
      <c r="AF69">
        <f t="shared" si="66"/>
        <v>94.561796496739561</v>
      </c>
      <c r="AG69">
        <f t="shared" si="67"/>
        <v>7.0871641784644792</v>
      </c>
      <c r="AH69">
        <f t="shared" si="68"/>
        <v>57.029411675703471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52225.956911166715</v>
      </c>
      <c r="AN69" t="s">
        <v>400</v>
      </c>
      <c r="AO69">
        <v>12165.1</v>
      </c>
      <c r="AP69">
        <v>210.61769230769229</v>
      </c>
      <c r="AQ69">
        <v>938.28899999999999</v>
      </c>
      <c r="AR69">
        <f t="shared" si="72"/>
        <v>0.77553004212167864</v>
      </c>
      <c r="AS69">
        <v>-0.38717931741538342</v>
      </c>
      <c r="AT69" t="s">
        <v>674</v>
      </c>
      <c r="AU69">
        <v>10188.299999999999</v>
      </c>
      <c r="AV69">
        <v>880.38512000000003</v>
      </c>
      <c r="AW69">
        <v>1273.43</v>
      </c>
      <c r="AX69">
        <f t="shared" si="73"/>
        <v>0.30865055794193641</v>
      </c>
      <c r="AY69">
        <v>0.5</v>
      </c>
      <c r="AZ69">
        <f t="shared" si="74"/>
        <v>1513.2774062340684</v>
      </c>
      <c r="BA69">
        <f t="shared" si="75"/>
        <v>19.613404612746997</v>
      </c>
      <c r="BB69">
        <f t="shared" si="76"/>
        <v>233.5369578775358</v>
      </c>
      <c r="BC69">
        <f t="shared" si="77"/>
        <v>1.3216733328448811E-2</v>
      </c>
      <c r="BD69">
        <f t="shared" si="78"/>
        <v>-0.26317975860471332</v>
      </c>
      <c r="BE69">
        <f t="shared" si="79"/>
        <v>223.84133146279601</v>
      </c>
      <c r="BF69" t="s">
        <v>675</v>
      </c>
      <c r="BG69">
        <v>610.37</v>
      </c>
      <c r="BH69">
        <f t="shared" si="80"/>
        <v>610.37</v>
      </c>
      <c r="BI69">
        <f t="shared" si="81"/>
        <v>0.52068822000424053</v>
      </c>
      <c r="BJ69">
        <f t="shared" si="82"/>
        <v>0.59277422857659945</v>
      </c>
      <c r="BK69">
        <f t="shared" si="83"/>
        <v>-1.0220237314702718</v>
      </c>
      <c r="BL69">
        <f t="shared" si="84"/>
        <v>0.36981589049662145</v>
      </c>
      <c r="BM69">
        <f t="shared" si="85"/>
        <v>-0.46056646243596683</v>
      </c>
      <c r="BN69">
        <f t="shared" si="86"/>
        <v>0.41096969687118179</v>
      </c>
      <c r="BO69">
        <f t="shared" si="87"/>
        <v>0.58903030312881821</v>
      </c>
      <c r="BP69">
        <v>296</v>
      </c>
      <c r="BQ69">
        <v>300</v>
      </c>
      <c r="BR69">
        <v>300</v>
      </c>
      <c r="BS69">
        <v>300</v>
      </c>
      <c r="BT69">
        <v>10188.299999999999</v>
      </c>
      <c r="BU69">
        <v>1191.56</v>
      </c>
      <c r="BV69">
        <v>-6.9550499999999999E-3</v>
      </c>
      <c r="BW69">
        <v>-1.41</v>
      </c>
      <c r="BX69" t="s">
        <v>403</v>
      </c>
      <c r="BY69" t="s">
        <v>403</v>
      </c>
      <c r="BZ69" t="s">
        <v>403</v>
      </c>
      <c r="CA69" t="s">
        <v>403</v>
      </c>
      <c r="CB69" t="s">
        <v>403</v>
      </c>
      <c r="CC69" t="s">
        <v>403</v>
      </c>
      <c r="CD69" t="s">
        <v>403</v>
      </c>
      <c r="CE69" t="s">
        <v>403</v>
      </c>
      <c r="CF69" t="s">
        <v>403</v>
      </c>
      <c r="CG69" t="s">
        <v>403</v>
      </c>
      <c r="CH69">
        <f t="shared" si="88"/>
        <v>1800.11</v>
      </c>
      <c r="CI69">
        <f t="shared" si="89"/>
        <v>1513.2774062340684</v>
      </c>
      <c r="CJ69">
        <f t="shared" si="90"/>
        <v>0.84065829656747004</v>
      </c>
      <c r="CK69">
        <f t="shared" si="91"/>
        <v>0.19131659313494009</v>
      </c>
      <c r="CL69">
        <v>6</v>
      </c>
      <c r="CM69">
        <v>0.5</v>
      </c>
      <c r="CN69" t="s">
        <v>404</v>
      </c>
      <c r="CO69">
        <v>2</v>
      </c>
      <c r="CP69">
        <v>1657388066</v>
      </c>
      <c r="CQ69">
        <v>273.553</v>
      </c>
      <c r="CR69">
        <v>299.98599999999999</v>
      </c>
      <c r="CS69">
        <v>23.798500000000001</v>
      </c>
      <c r="CT69">
        <v>13.464600000000001</v>
      </c>
      <c r="CU69">
        <v>273.20600000000002</v>
      </c>
      <c r="CV69">
        <v>23.7943</v>
      </c>
      <c r="CW69">
        <v>499.976</v>
      </c>
      <c r="CX69">
        <v>99.461399999999998</v>
      </c>
      <c r="CY69">
        <v>9.9541099999999993E-2</v>
      </c>
      <c r="CZ69">
        <v>28.5976</v>
      </c>
      <c r="DA69">
        <v>27.996300000000002</v>
      </c>
      <c r="DB69">
        <v>999.9</v>
      </c>
      <c r="DC69">
        <v>0</v>
      </c>
      <c r="DD69">
        <v>0</v>
      </c>
      <c r="DE69">
        <v>9982.5</v>
      </c>
      <c r="DF69">
        <v>0</v>
      </c>
      <c r="DG69">
        <v>2399.56</v>
      </c>
      <c r="DH69">
        <v>-26.432099999999998</v>
      </c>
      <c r="DI69">
        <v>280.22199999999998</v>
      </c>
      <c r="DJ69">
        <v>304.08</v>
      </c>
      <c r="DK69">
        <v>10.3338</v>
      </c>
      <c r="DL69">
        <v>299.98599999999999</v>
      </c>
      <c r="DM69">
        <v>13.464600000000001</v>
      </c>
      <c r="DN69">
        <v>2.3670300000000002</v>
      </c>
      <c r="DO69">
        <v>1.33921</v>
      </c>
      <c r="DP69">
        <v>20.14</v>
      </c>
      <c r="DQ69">
        <v>11.2463</v>
      </c>
      <c r="DR69">
        <v>1800.11</v>
      </c>
      <c r="DS69">
        <v>0.977993</v>
      </c>
      <c r="DT69">
        <v>2.2006600000000001E-2</v>
      </c>
      <c r="DU69">
        <v>0</v>
      </c>
      <c r="DV69">
        <v>880.17899999999997</v>
      </c>
      <c r="DW69">
        <v>5.0005300000000004</v>
      </c>
      <c r="DX69">
        <v>17011.2</v>
      </c>
      <c r="DY69">
        <v>16036.2</v>
      </c>
      <c r="DZ69">
        <v>44.625</v>
      </c>
      <c r="EA69">
        <v>46.311999999999998</v>
      </c>
      <c r="EB69">
        <v>45.375</v>
      </c>
      <c r="EC69">
        <v>45.375</v>
      </c>
      <c r="ED69">
        <v>46.25</v>
      </c>
      <c r="EE69">
        <v>1755.6</v>
      </c>
      <c r="EF69">
        <v>39.5</v>
      </c>
      <c r="EG69">
        <v>0</v>
      </c>
      <c r="EH69">
        <v>152.19999980926511</v>
      </c>
      <c r="EI69">
        <v>0</v>
      </c>
      <c r="EJ69">
        <v>880.38512000000003</v>
      </c>
      <c r="EK69">
        <v>-2.629846165477518</v>
      </c>
      <c r="EL69">
        <v>95.192308120180925</v>
      </c>
      <c r="EM69">
        <v>16994.848000000002</v>
      </c>
      <c r="EN69">
        <v>15</v>
      </c>
      <c r="EO69">
        <v>1657387996</v>
      </c>
      <c r="EP69" t="s">
        <v>676</v>
      </c>
      <c r="EQ69">
        <v>1657387980</v>
      </c>
      <c r="ER69">
        <v>1657387996</v>
      </c>
      <c r="ES69">
        <v>58</v>
      </c>
      <c r="ET69">
        <v>-6.4000000000000001E-2</v>
      </c>
      <c r="EU69">
        <v>-3.0000000000000001E-3</v>
      </c>
      <c r="EV69">
        <v>0.32600000000000001</v>
      </c>
      <c r="EW69">
        <v>-3.0000000000000001E-3</v>
      </c>
      <c r="EX69">
        <v>300</v>
      </c>
      <c r="EY69">
        <v>13</v>
      </c>
      <c r="EZ69">
        <v>0.06</v>
      </c>
      <c r="FA69">
        <v>0.01</v>
      </c>
      <c r="FB69">
        <v>-26.497662500000001</v>
      </c>
      <c r="FC69">
        <v>0.30519287054415339</v>
      </c>
      <c r="FD69">
        <v>5.2991285545361179E-2</v>
      </c>
      <c r="FE69">
        <v>1</v>
      </c>
      <c r="FF69">
        <v>10.34722</v>
      </c>
      <c r="FG69">
        <v>-7.5201500938113397E-2</v>
      </c>
      <c r="FH69">
        <v>9.3225050281562187E-3</v>
      </c>
      <c r="FI69">
        <v>1</v>
      </c>
      <c r="FJ69">
        <v>2</v>
      </c>
      <c r="FK69">
        <v>2</v>
      </c>
      <c r="FL69" t="s">
        <v>406</v>
      </c>
      <c r="FM69">
        <v>3.1128300000000002</v>
      </c>
      <c r="FN69">
        <v>2.7377199999999999</v>
      </c>
      <c r="FO69">
        <v>6.6129099999999996E-2</v>
      </c>
      <c r="FP69">
        <v>7.1487800000000004E-2</v>
      </c>
      <c r="FQ69">
        <v>0.107642</v>
      </c>
      <c r="FR69">
        <v>7.12314E-2</v>
      </c>
      <c r="FS69">
        <v>22467.4</v>
      </c>
      <c r="FT69">
        <v>23151.3</v>
      </c>
      <c r="FU69">
        <v>23907.7</v>
      </c>
      <c r="FV69">
        <v>25233.7</v>
      </c>
      <c r="FW69">
        <v>30743.9</v>
      </c>
      <c r="FX69">
        <v>32870.400000000001</v>
      </c>
      <c r="FY69">
        <v>38102.5</v>
      </c>
      <c r="FZ69">
        <v>39254.800000000003</v>
      </c>
      <c r="GA69">
        <v>2.1746699999999999</v>
      </c>
      <c r="GB69">
        <v>1.8206500000000001</v>
      </c>
      <c r="GC69">
        <v>-2.59057E-2</v>
      </c>
      <c r="GD69">
        <v>0</v>
      </c>
      <c r="GE69">
        <v>28.4191</v>
      </c>
      <c r="GF69">
        <v>999.9</v>
      </c>
      <c r="GG69">
        <v>60.7</v>
      </c>
      <c r="GH69">
        <v>35.799999999999997</v>
      </c>
      <c r="GI69">
        <v>36.0276</v>
      </c>
      <c r="GJ69">
        <v>61.4619</v>
      </c>
      <c r="GK69">
        <v>26.859000000000002</v>
      </c>
      <c r="GL69">
        <v>1</v>
      </c>
      <c r="GM69">
        <v>0.33074399999999998</v>
      </c>
      <c r="GN69">
        <v>2.0202499999999999</v>
      </c>
      <c r="GO69">
        <v>20.361000000000001</v>
      </c>
      <c r="GP69">
        <v>5.2532300000000003</v>
      </c>
      <c r="GQ69">
        <v>12.0099</v>
      </c>
      <c r="GR69">
        <v>4.9794499999999999</v>
      </c>
      <c r="GS69">
        <v>3.2930000000000001</v>
      </c>
      <c r="GT69">
        <v>9999</v>
      </c>
      <c r="GU69">
        <v>9999</v>
      </c>
      <c r="GV69">
        <v>9999</v>
      </c>
      <c r="GW69">
        <v>999.9</v>
      </c>
      <c r="GX69">
        <v>1.8757600000000001</v>
      </c>
      <c r="GY69">
        <v>1.8766799999999999</v>
      </c>
      <c r="GZ69">
        <v>1.88293</v>
      </c>
      <c r="HA69">
        <v>1.88602</v>
      </c>
      <c r="HB69">
        <v>1.87683</v>
      </c>
      <c r="HC69">
        <v>1.88354</v>
      </c>
      <c r="HD69">
        <v>1.88239</v>
      </c>
      <c r="HE69">
        <v>1.8858299999999999</v>
      </c>
      <c r="HF69">
        <v>5</v>
      </c>
      <c r="HG69">
        <v>0</v>
      </c>
      <c r="HH69">
        <v>0</v>
      </c>
      <c r="HI69">
        <v>0</v>
      </c>
      <c r="HJ69" t="s">
        <v>407</v>
      </c>
      <c r="HK69" t="s">
        <v>408</v>
      </c>
      <c r="HL69" t="s">
        <v>409</v>
      </c>
      <c r="HM69" t="s">
        <v>409</v>
      </c>
      <c r="HN69" t="s">
        <v>409</v>
      </c>
      <c r="HO69" t="s">
        <v>409</v>
      </c>
      <c r="HP69">
        <v>0</v>
      </c>
      <c r="HQ69">
        <v>100</v>
      </c>
      <c r="HR69">
        <v>100</v>
      </c>
      <c r="HS69">
        <v>0.34699999999999998</v>
      </c>
      <c r="HT69">
        <v>4.1999999999999997E-3</v>
      </c>
      <c r="HU69">
        <v>0.66522358922722891</v>
      </c>
      <c r="HV69">
        <v>-1.525366800250961E-3</v>
      </c>
      <c r="HW69">
        <v>1.461931187239696E-6</v>
      </c>
      <c r="HX69">
        <v>-4.9129200544651127E-10</v>
      </c>
      <c r="HY69">
        <v>-4.824391795214495E-2</v>
      </c>
      <c r="HZ69">
        <v>1.0304401366260089E-2</v>
      </c>
      <c r="IA69">
        <v>-7.4986175083245816E-4</v>
      </c>
      <c r="IB69">
        <v>1.7208249193675381E-5</v>
      </c>
      <c r="IC69">
        <v>3</v>
      </c>
      <c r="ID69">
        <v>2175</v>
      </c>
      <c r="IE69">
        <v>1</v>
      </c>
      <c r="IF69">
        <v>24</v>
      </c>
      <c r="IG69">
        <v>1.4</v>
      </c>
      <c r="IH69">
        <v>1.2</v>
      </c>
      <c r="II69">
        <v>0.78491200000000005</v>
      </c>
      <c r="IJ69">
        <v>2.66235</v>
      </c>
      <c r="IK69">
        <v>1.6015600000000001</v>
      </c>
      <c r="IL69">
        <v>2.34131</v>
      </c>
      <c r="IM69">
        <v>1.5502899999999999</v>
      </c>
      <c r="IN69">
        <v>2.3022499999999999</v>
      </c>
      <c r="IO69">
        <v>38.086300000000001</v>
      </c>
      <c r="IP69">
        <v>16.110900000000001</v>
      </c>
      <c r="IQ69">
        <v>18</v>
      </c>
      <c r="IR69">
        <v>598.00699999999995</v>
      </c>
      <c r="IS69">
        <v>409.78800000000001</v>
      </c>
      <c r="IT69">
        <v>26.0855</v>
      </c>
      <c r="IU69">
        <v>31.407900000000001</v>
      </c>
      <c r="IV69">
        <v>30.000699999999998</v>
      </c>
      <c r="IW69">
        <v>31.174499999999998</v>
      </c>
      <c r="IX69">
        <v>31.159500000000001</v>
      </c>
      <c r="IY69">
        <v>15.6759</v>
      </c>
      <c r="IZ69">
        <v>68.260499999999993</v>
      </c>
      <c r="JA69">
        <v>0</v>
      </c>
      <c r="JB69">
        <v>26.066700000000001</v>
      </c>
      <c r="JC69">
        <v>300</v>
      </c>
      <c r="JD69">
        <v>13.359500000000001</v>
      </c>
      <c r="JE69">
        <v>99.388499999999993</v>
      </c>
      <c r="JF69">
        <v>99.355900000000005</v>
      </c>
    </row>
    <row r="70" spans="1:266" x14ac:dyDescent="0.25">
      <c r="A70">
        <v>54</v>
      </c>
      <c r="B70">
        <v>1657388244</v>
      </c>
      <c r="C70">
        <v>11179.5</v>
      </c>
      <c r="D70" t="s">
        <v>677</v>
      </c>
      <c r="E70" t="s">
        <v>678</v>
      </c>
      <c r="F70" t="s">
        <v>396</v>
      </c>
      <c r="G70" t="s">
        <v>397</v>
      </c>
      <c r="H70" t="s">
        <v>31</v>
      </c>
      <c r="I70" t="s">
        <v>668</v>
      </c>
      <c r="J70" t="s">
        <v>582</v>
      </c>
      <c r="K70">
        <v>1657388244</v>
      </c>
      <c r="L70">
        <f t="shared" si="46"/>
        <v>8.2125027443753756E-3</v>
      </c>
      <c r="M70">
        <f t="shared" si="47"/>
        <v>8.2125027443753762</v>
      </c>
      <c r="N70">
        <f t="shared" si="48"/>
        <v>11.969503170452079</v>
      </c>
      <c r="O70">
        <f t="shared" si="49"/>
        <v>183.84800000000001</v>
      </c>
      <c r="P70">
        <f t="shared" si="50"/>
        <v>145.84480322047568</v>
      </c>
      <c r="Q70">
        <f t="shared" si="51"/>
        <v>14.519426349662437</v>
      </c>
      <c r="R70">
        <f t="shared" si="52"/>
        <v>18.302794728293602</v>
      </c>
      <c r="S70">
        <f t="shared" si="53"/>
        <v>0.61675263296259708</v>
      </c>
      <c r="T70">
        <f t="shared" si="54"/>
        <v>2.9264127579985466</v>
      </c>
      <c r="U70">
        <f t="shared" si="55"/>
        <v>0.55260479880683999</v>
      </c>
      <c r="V70">
        <f t="shared" si="56"/>
        <v>0.35058378834211634</v>
      </c>
      <c r="W70">
        <f t="shared" si="57"/>
        <v>344.37759930218238</v>
      </c>
      <c r="X70">
        <f t="shared" si="58"/>
        <v>28.464875977869539</v>
      </c>
      <c r="Y70">
        <f t="shared" si="59"/>
        <v>27.9253</v>
      </c>
      <c r="Z70">
        <f t="shared" si="60"/>
        <v>3.7783454476528391</v>
      </c>
      <c r="AA70">
        <f t="shared" si="61"/>
        <v>59.762532995748529</v>
      </c>
      <c r="AB70">
        <f t="shared" si="62"/>
        <v>2.3443262972688101</v>
      </c>
      <c r="AC70">
        <f t="shared" si="63"/>
        <v>3.9227358342317653</v>
      </c>
      <c r="AD70">
        <f t="shared" si="64"/>
        <v>1.4340191503840289</v>
      </c>
      <c r="AE70">
        <f t="shared" si="65"/>
        <v>-362.17137102695403</v>
      </c>
      <c r="AF70">
        <f t="shared" si="66"/>
        <v>101.68196879064088</v>
      </c>
      <c r="AG70">
        <f t="shared" si="67"/>
        <v>7.5926020955951001</v>
      </c>
      <c r="AH70">
        <f t="shared" si="68"/>
        <v>91.480799161464333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52499.926457683796</v>
      </c>
      <c r="AN70" t="s">
        <v>400</v>
      </c>
      <c r="AO70">
        <v>12165.1</v>
      </c>
      <c r="AP70">
        <v>210.61769230769229</v>
      </c>
      <c r="AQ70">
        <v>938.28899999999999</v>
      </c>
      <c r="AR70">
        <f t="shared" si="72"/>
        <v>0.77553004212167864</v>
      </c>
      <c r="AS70">
        <v>-0.38717931741538342</v>
      </c>
      <c r="AT70" t="s">
        <v>679</v>
      </c>
      <c r="AU70">
        <v>10187.4</v>
      </c>
      <c r="AV70">
        <v>830.97436000000005</v>
      </c>
      <c r="AW70">
        <v>1137.98</v>
      </c>
      <c r="AX70">
        <f t="shared" si="73"/>
        <v>0.26978122638359192</v>
      </c>
      <c r="AY70">
        <v>0.5</v>
      </c>
      <c r="AZ70">
        <f t="shared" si="74"/>
        <v>1513.2185996510909</v>
      </c>
      <c r="BA70">
        <f t="shared" si="75"/>
        <v>11.969503170452079</v>
      </c>
      <c r="BB70">
        <f t="shared" si="76"/>
        <v>204.11898480016646</v>
      </c>
      <c r="BC70">
        <f t="shared" si="77"/>
        <v>8.165827786359877E-3</v>
      </c>
      <c r="BD70">
        <f t="shared" si="78"/>
        <v>-0.17547847941088598</v>
      </c>
      <c r="BE70">
        <f t="shared" si="79"/>
        <v>219.25403117303415</v>
      </c>
      <c r="BF70" t="s">
        <v>680</v>
      </c>
      <c r="BG70">
        <v>601.36</v>
      </c>
      <c r="BH70">
        <f t="shared" si="80"/>
        <v>601.36</v>
      </c>
      <c r="BI70">
        <f t="shared" si="81"/>
        <v>0.47155486036661454</v>
      </c>
      <c r="BJ70">
        <f t="shared" si="82"/>
        <v>0.57210994744884647</v>
      </c>
      <c r="BK70">
        <f t="shared" si="83"/>
        <v>-0.59267976339228756</v>
      </c>
      <c r="BL70">
        <f t="shared" si="84"/>
        <v>0.33105253195373807</v>
      </c>
      <c r="BM70">
        <f t="shared" si="85"/>
        <v>-0.27442472705607684</v>
      </c>
      <c r="BN70">
        <f t="shared" si="86"/>
        <v>0.41402485390504501</v>
      </c>
      <c r="BO70">
        <f t="shared" si="87"/>
        <v>0.58597514609495494</v>
      </c>
      <c r="BP70">
        <v>298</v>
      </c>
      <c r="BQ70">
        <v>300</v>
      </c>
      <c r="BR70">
        <v>300</v>
      </c>
      <c r="BS70">
        <v>300</v>
      </c>
      <c r="BT70">
        <v>10187.4</v>
      </c>
      <c r="BU70">
        <v>1076.1199999999999</v>
      </c>
      <c r="BV70">
        <v>-6.9541799999999999E-3</v>
      </c>
      <c r="BW70">
        <v>-0.57999999999999996</v>
      </c>
      <c r="BX70" t="s">
        <v>403</v>
      </c>
      <c r="BY70" t="s">
        <v>403</v>
      </c>
      <c r="BZ70" t="s">
        <v>403</v>
      </c>
      <c r="CA70" t="s">
        <v>403</v>
      </c>
      <c r="CB70" t="s">
        <v>403</v>
      </c>
      <c r="CC70" t="s">
        <v>403</v>
      </c>
      <c r="CD70" t="s">
        <v>403</v>
      </c>
      <c r="CE70" t="s">
        <v>403</v>
      </c>
      <c r="CF70" t="s">
        <v>403</v>
      </c>
      <c r="CG70" t="s">
        <v>403</v>
      </c>
      <c r="CH70">
        <f t="shared" si="88"/>
        <v>1800.04</v>
      </c>
      <c r="CI70">
        <f t="shared" si="89"/>
        <v>1513.2185996510909</v>
      </c>
      <c r="CJ70">
        <f t="shared" si="90"/>
        <v>0.84065831851019479</v>
      </c>
      <c r="CK70">
        <f t="shared" si="91"/>
        <v>0.19131663702038976</v>
      </c>
      <c r="CL70">
        <v>6</v>
      </c>
      <c r="CM70">
        <v>0.5</v>
      </c>
      <c r="CN70" t="s">
        <v>404</v>
      </c>
      <c r="CO70">
        <v>2</v>
      </c>
      <c r="CP70">
        <v>1657388244</v>
      </c>
      <c r="CQ70">
        <v>183.84800000000001</v>
      </c>
      <c r="CR70">
        <v>200.023</v>
      </c>
      <c r="CS70">
        <v>23.548300000000001</v>
      </c>
      <c r="CT70">
        <v>13.9255</v>
      </c>
      <c r="CU70">
        <v>183.52500000000001</v>
      </c>
      <c r="CV70">
        <v>23.543399999999998</v>
      </c>
      <c r="CW70">
        <v>500.00700000000001</v>
      </c>
      <c r="CX70">
        <v>99.454300000000003</v>
      </c>
      <c r="CY70">
        <v>9.9650699999999995E-2</v>
      </c>
      <c r="CZ70">
        <v>28.569800000000001</v>
      </c>
      <c r="DA70">
        <v>27.9253</v>
      </c>
      <c r="DB70">
        <v>999.9</v>
      </c>
      <c r="DC70">
        <v>0</v>
      </c>
      <c r="DD70">
        <v>0</v>
      </c>
      <c r="DE70">
        <v>10036.9</v>
      </c>
      <c r="DF70">
        <v>0</v>
      </c>
      <c r="DG70">
        <v>778.34799999999996</v>
      </c>
      <c r="DH70">
        <v>-16.1751</v>
      </c>
      <c r="DI70">
        <v>188.28200000000001</v>
      </c>
      <c r="DJ70">
        <v>202.84800000000001</v>
      </c>
      <c r="DK70">
        <v>9.6228800000000003</v>
      </c>
      <c r="DL70">
        <v>200.023</v>
      </c>
      <c r="DM70">
        <v>13.9255</v>
      </c>
      <c r="DN70">
        <v>2.34198</v>
      </c>
      <c r="DO70">
        <v>1.3849499999999999</v>
      </c>
      <c r="DP70">
        <v>19.9681</v>
      </c>
      <c r="DQ70">
        <v>11.7538</v>
      </c>
      <c r="DR70">
        <v>1800.04</v>
      </c>
      <c r="DS70">
        <v>0.977993</v>
      </c>
      <c r="DT70">
        <v>2.2006600000000001E-2</v>
      </c>
      <c r="DU70">
        <v>0</v>
      </c>
      <c r="DV70">
        <v>830.81700000000001</v>
      </c>
      <c r="DW70">
        <v>5.0005300000000004</v>
      </c>
      <c r="DX70">
        <v>15767</v>
      </c>
      <c r="DY70">
        <v>16035.6</v>
      </c>
      <c r="DZ70">
        <v>44.561999999999998</v>
      </c>
      <c r="EA70">
        <v>45.811999999999998</v>
      </c>
      <c r="EB70">
        <v>45.375</v>
      </c>
      <c r="EC70">
        <v>45</v>
      </c>
      <c r="ED70">
        <v>46.186999999999998</v>
      </c>
      <c r="EE70">
        <v>1755.54</v>
      </c>
      <c r="EF70">
        <v>39.5</v>
      </c>
      <c r="EG70">
        <v>0</v>
      </c>
      <c r="EH70">
        <v>177.79999995231631</v>
      </c>
      <c r="EI70">
        <v>0</v>
      </c>
      <c r="EJ70">
        <v>830.97436000000005</v>
      </c>
      <c r="EK70">
        <v>-2.623923076850891</v>
      </c>
      <c r="EL70">
        <v>-125.61538462760601</v>
      </c>
      <c r="EM70">
        <v>15794.608</v>
      </c>
      <c r="EN70">
        <v>15</v>
      </c>
      <c r="EO70">
        <v>1657388147.5</v>
      </c>
      <c r="EP70" t="s">
        <v>681</v>
      </c>
      <c r="EQ70">
        <v>1657388136.5</v>
      </c>
      <c r="ER70">
        <v>1657388147.5</v>
      </c>
      <c r="ES70">
        <v>59</v>
      </c>
      <c r="ET70">
        <v>-0.108</v>
      </c>
      <c r="EU70">
        <v>2E-3</v>
      </c>
      <c r="EV70">
        <v>0.307</v>
      </c>
      <c r="EW70">
        <v>-2E-3</v>
      </c>
      <c r="EX70">
        <v>200</v>
      </c>
      <c r="EY70">
        <v>14</v>
      </c>
      <c r="EZ70">
        <v>0.15</v>
      </c>
      <c r="FA70">
        <v>0.01</v>
      </c>
      <c r="FB70">
        <v>-16.196159999999999</v>
      </c>
      <c r="FC70">
        <v>-6.9980487804847724E-2</v>
      </c>
      <c r="FD70">
        <v>2.0801848475556321E-2</v>
      </c>
      <c r="FE70">
        <v>1</v>
      </c>
      <c r="FF70">
        <v>9.6249210000000005</v>
      </c>
      <c r="FG70">
        <v>-2.148112570357779E-2</v>
      </c>
      <c r="FH70">
        <v>8.7643729952574731E-3</v>
      </c>
      <c r="FI70">
        <v>1</v>
      </c>
      <c r="FJ70">
        <v>2</v>
      </c>
      <c r="FK70">
        <v>2</v>
      </c>
      <c r="FL70" t="s">
        <v>406</v>
      </c>
      <c r="FM70">
        <v>3.1127400000000001</v>
      </c>
      <c r="FN70">
        <v>2.7383099999999998</v>
      </c>
      <c r="FO70">
        <v>4.6869899999999999E-2</v>
      </c>
      <c r="FP70">
        <v>5.0678399999999998E-2</v>
      </c>
      <c r="FQ70">
        <v>0.10682999999999999</v>
      </c>
      <c r="FR70">
        <v>7.3048699999999994E-2</v>
      </c>
      <c r="FS70">
        <v>22930.400000000001</v>
      </c>
      <c r="FT70">
        <v>23675.4</v>
      </c>
      <c r="FU70">
        <v>23907.599999999999</v>
      </c>
      <c r="FV70">
        <v>25239.200000000001</v>
      </c>
      <c r="FW70">
        <v>30771.200000000001</v>
      </c>
      <c r="FX70">
        <v>32814.800000000003</v>
      </c>
      <c r="FY70">
        <v>38101.5</v>
      </c>
      <c r="FZ70">
        <v>39265.1</v>
      </c>
      <c r="GA70">
        <v>2.17442</v>
      </c>
      <c r="GB70">
        <v>1.82243</v>
      </c>
      <c r="GC70">
        <v>1.6823399999999999E-2</v>
      </c>
      <c r="GD70">
        <v>0</v>
      </c>
      <c r="GE70">
        <v>27.650500000000001</v>
      </c>
      <c r="GF70">
        <v>999.9</v>
      </c>
      <c r="GG70">
        <v>60.5</v>
      </c>
      <c r="GH70">
        <v>35.9</v>
      </c>
      <c r="GI70">
        <v>36.112099999999998</v>
      </c>
      <c r="GJ70">
        <v>60.881900000000002</v>
      </c>
      <c r="GK70">
        <v>26.490400000000001</v>
      </c>
      <c r="GL70">
        <v>1</v>
      </c>
      <c r="GM70">
        <v>0.32451000000000002</v>
      </c>
      <c r="GN70">
        <v>0.44526100000000002</v>
      </c>
      <c r="GO70">
        <v>20.373100000000001</v>
      </c>
      <c r="GP70">
        <v>5.2524800000000003</v>
      </c>
      <c r="GQ70">
        <v>12.0099</v>
      </c>
      <c r="GR70">
        <v>4.9797500000000001</v>
      </c>
      <c r="GS70">
        <v>3.2930000000000001</v>
      </c>
      <c r="GT70">
        <v>9999</v>
      </c>
      <c r="GU70">
        <v>9999</v>
      </c>
      <c r="GV70">
        <v>9999</v>
      </c>
      <c r="GW70">
        <v>999.9</v>
      </c>
      <c r="GX70">
        <v>1.8757600000000001</v>
      </c>
      <c r="GY70">
        <v>1.8766799999999999</v>
      </c>
      <c r="GZ70">
        <v>1.88293</v>
      </c>
      <c r="HA70">
        <v>1.88605</v>
      </c>
      <c r="HB70">
        <v>1.87683</v>
      </c>
      <c r="HC70">
        <v>1.8835299999999999</v>
      </c>
      <c r="HD70">
        <v>1.8823700000000001</v>
      </c>
      <c r="HE70">
        <v>1.8858299999999999</v>
      </c>
      <c r="HF70">
        <v>5</v>
      </c>
      <c r="HG70">
        <v>0</v>
      </c>
      <c r="HH70">
        <v>0</v>
      </c>
      <c r="HI70">
        <v>0</v>
      </c>
      <c r="HJ70" t="s">
        <v>407</v>
      </c>
      <c r="HK70" t="s">
        <v>408</v>
      </c>
      <c r="HL70" t="s">
        <v>409</v>
      </c>
      <c r="HM70" t="s">
        <v>409</v>
      </c>
      <c r="HN70" t="s">
        <v>409</v>
      </c>
      <c r="HO70" t="s">
        <v>409</v>
      </c>
      <c r="HP70">
        <v>0</v>
      </c>
      <c r="HQ70">
        <v>100</v>
      </c>
      <c r="HR70">
        <v>100</v>
      </c>
      <c r="HS70">
        <v>0.32300000000000001</v>
      </c>
      <c r="HT70">
        <v>4.8999999999999998E-3</v>
      </c>
      <c r="HU70">
        <v>0.55683671696296688</v>
      </c>
      <c r="HV70">
        <v>-1.525366800250961E-3</v>
      </c>
      <c r="HW70">
        <v>1.461931187239696E-6</v>
      </c>
      <c r="HX70">
        <v>-4.9129200544651127E-10</v>
      </c>
      <c r="HY70">
        <v>-4.6527597631628739E-2</v>
      </c>
      <c r="HZ70">
        <v>1.0304401366260089E-2</v>
      </c>
      <c r="IA70">
        <v>-7.4986175083245816E-4</v>
      </c>
      <c r="IB70">
        <v>1.7208249193675381E-5</v>
      </c>
      <c r="IC70">
        <v>3</v>
      </c>
      <c r="ID70">
        <v>2175</v>
      </c>
      <c r="IE70">
        <v>1</v>
      </c>
      <c r="IF70">
        <v>24</v>
      </c>
      <c r="IG70">
        <v>1.8</v>
      </c>
      <c r="IH70">
        <v>1.6</v>
      </c>
      <c r="II70">
        <v>0.57372999999999996</v>
      </c>
      <c r="IJ70">
        <v>2.66479</v>
      </c>
      <c r="IK70">
        <v>1.6015600000000001</v>
      </c>
      <c r="IL70">
        <v>2.34131</v>
      </c>
      <c r="IM70">
        <v>1.5502899999999999</v>
      </c>
      <c r="IN70">
        <v>2.3913600000000002</v>
      </c>
      <c r="IO70">
        <v>38.013399999999997</v>
      </c>
      <c r="IP70">
        <v>16.128399999999999</v>
      </c>
      <c r="IQ70">
        <v>18</v>
      </c>
      <c r="IR70">
        <v>597.96799999999996</v>
      </c>
      <c r="IS70">
        <v>410.98599999999999</v>
      </c>
      <c r="IT70">
        <v>27.1646</v>
      </c>
      <c r="IU70">
        <v>31.341999999999999</v>
      </c>
      <c r="IV70">
        <v>29.999500000000001</v>
      </c>
      <c r="IW70">
        <v>31.188600000000001</v>
      </c>
      <c r="IX70">
        <v>31.168900000000001</v>
      </c>
      <c r="IY70">
        <v>11.457100000000001</v>
      </c>
      <c r="IZ70">
        <v>66.707700000000003</v>
      </c>
      <c r="JA70">
        <v>0</v>
      </c>
      <c r="JB70">
        <v>27.1783</v>
      </c>
      <c r="JC70">
        <v>200</v>
      </c>
      <c r="JD70">
        <v>13.896699999999999</v>
      </c>
      <c r="JE70">
        <v>99.386499999999998</v>
      </c>
      <c r="JF70">
        <v>99.380200000000002</v>
      </c>
    </row>
    <row r="71" spans="1:266" x14ac:dyDescent="0.25">
      <c r="A71">
        <v>55</v>
      </c>
      <c r="B71">
        <v>1657388393.5</v>
      </c>
      <c r="C71">
        <v>11329</v>
      </c>
      <c r="D71" t="s">
        <v>682</v>
      </c>
      <c r="E71" t="s">
        <v>683</v>
      </c>
      <c r="F71" t="s">
        <v>396</v>
      </c>
      <c r="G71" t="s">
        <v>397</v>
      </c>
      <c r="H71" t="s">
        <v>31</v>
      </c>
      <c r="I71" t="s">
        <v>668</v>
      </c>
      <c r="J71" t="s">
        <v>582</v>
      </c>
      <c r="K71">
        <v>1657388393.5</v>
      </c>
      <c r="L71">
        <f t="shared" si="46"/>
        <v>7.6066792953023293E-3</v>
      </c>
      <c r="M71">
        <f t="shared" si="47"/>
        <v>7.606679295302329</v>
      </c>
      <c r="N71">
        <f t="shared" si="48"/>
        <v>7.5251003642770868</v>
      </c>
      <c r="O71">
        <f t="shared" si="49"/>
        <v>139.68700000000001</v>
      </c>
      <c r="P71">
        <f t="shared" si="50"/>
        <v>113.3822309546884</v>
      </c>
      <c r="Q71">
        <f t="shared" si="51"/>
        <v>11.286080398892029</v>
      </c>
      <c r="R71">
        <f t="shared" si="52"/>
        <v>13.904460155754602</v>
      </c>
      <c r="S71">
        <f t="shared" si="53"/>
        <v>0.56325404447665295</v>
      </c>
      <c r="T71">
        <f t="shared" si="54"/>
        <v>2.9235428020508776</v>
      </c>
      <c r="U71">
        <f t="shared" si="55"/>
        <v>0.50918384666789485</v>
      </c>
      <c r="V71">
        <f t="shared" si="56"/>
        <v>0.32266425108493474</v>
      </c>
      <c r="W71">
        <f t="shared" si="57"/>
        <v>344.35919930196695</v>
      </c>
      <c r="X71">
        <f t="shared" si="58"/>
        <v>28.550458320144894</v>
      </c>
      <c r="Y71">
        <f t="shared" si="59"/>
        <v>28.000599999999999</v>
      </c>
      <c r="Z71">
        <f t="shared" si="60"/>
        <v>3.7949724172297841</v>
      </c>
      <c r="AA71">
        <f t="shared" si="61"/>
        <v>60.256994177297415</v>
      </c>
      <c r="AB71">
        <f t="shared" si="62"/>
        <v>2.3538748883805001</v>
      </c>
      <c r="AC71">
        <f t="shared" si="63"/>
        <v>3.9063928105251424</v>
      </c>
      <c r="AD71">
        <f t="shared" si="64"/>
        <v>1.441097528849284</v>
      </c>
      <c r="AE71">
        <f t="shared" si="65"/>
        <v>-335.45455692283275</v>
      </c>
      <c r="AF71">
        <f t="shared" si="66"/>
        <v>78.381461865314634</v>
      </c>
      <c r="AG71">
        <f t="shared" si="67"/>
        <v>5.8585930131926416</v>
      </c>
      <c r="AH71">
        <f t="shared" si="68"/>
        <v>93.144697257641496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52429.79389336751</v>
      </c>
      <c r="AN71" t="s">
        <v>400</v>
      </c>
      <c r="AO71">
        <v>12165.1</v>
      </c>
      <c r="AP71">
        <v>210.61769230769229</v>
      </c>
      <c r="AQ71">
        <v>938.28899999999999</v>
      </c>
      <c r="AR71">
        <f t="shared" si="72"/>
        <v>0.77553004212167864</v>
      </c>
      <c r="AS71">
        <v>-0.38717931741538342</v>
      </c>
      <c r="AT71" t="s">
        <v>684</v>
      </c>
      <c r="AU71">
        <v>10188.4</v>
      </c>
      <c r="AV71">
        <v>820.25180769230769</v>
      </c>
      <c r="AW71">
        <v>1091.07</v>
      </c>
      <c r="AX71">
        <f t="shared" si="73"/>
        <v>0.24821339813915899</v>
      </c>
      <c r="AY71">
        <v>0.5</v>
      </c>
      <c r="AZ71">
        <f t="shared" si="74"/>
        <v>1513.1348996509835</v>
      </c>
      <c r="BA71">
        <f t="shared" si="75"/>
        <v>7.5251003642770868</v>
      </c>
      <c r="BB71">
        <f t="shared" si="76"/>
        <v>187.79017764266297</v>
      </c>
      <c r="BC71">
        <f t="shared" si="77"/>
        <v>5.2290642979138874E-3</v>
      </c>
      <c r="BD71">
        <f t="shared" si="78"/>
        <v>-0.1400285957821221</v>
      </c>
      <c r="BE71">
        <f t="shared" si="79"/>
        <v>217.45271227674451</v>
      </c>
      <c r="BF71" t="s">
        <v>685</v>
      </c>
      <c r="BG71">
        <v>602.77</v>
      </c>
      <c r="BH71">
        <f t="shared" si="80"/>
        <v>602.77</v>
      </c>
      <c r="BI71">
        <f t="shared" si="81"/>
        <v>0.44754232084100931</v>
      </c>
      <c r="BJ71">
        <f t="shared" si="82"/>
        <v>0.5546143606547046</v>
      </c>
      <c r="BK71">
        <f t="shared" si="83"/>
        <v>-0.45535722269081613</v>
      </c>
      <c r="BL71">
        <f t="shared" si="84"/>
        <v>0.30758984892380486</v>
      </c>
      <c r="BM71">
        <f t="shared" si="85"/>
        <v>-0.20995880747932782</v>
      </c>
      <c r="BN71">
        <f t="shared" si="86"/>
        <v>0.40756374449495941</v>
      </c>
      <c r="BO71">
        <f t="shared" si="87"/>
        <v>0.59243625550504064</v>
      </c>
      <c r="BP71">
        <v>300</v>
      </c>
      <c r="BQ71">
        <v>300</v>
      </c>
      <c r="BR71">
        <v>300</v>
      </c>
      <c r="BS71">
        <v>300</v>
      </c>
      <c r="BT71">
        <v>10188.4</v>
      </c>
      <c r="BU71">
        <v>1034.74</v>
      </c>
      <c r="BV71">
        <v>-6.9546499999999997E-3</v>
      </c>
      <c r="BW71">
        <v>-0.56000000000000005</v>
      </c>
      <c r="BX71" t="s">
        <v>403</v>
      </c>
      <c r="BY71" t="s">
        <v>403</v>
      </c>
      <c r="BZ71" t="s">
        <v>403</v>
      </c>
      <c r="CA71" t="s">
        <v>403</v>
      </c>
      <c r="CB71" t="s">
        <v>403</v>
      </c>
      <c r="CC71" t="s">
        <v>403</v>
      </c>
      <c r="CD71" t="s">
        <v>403</v>
      </c>
      <c r="CE71" t="s">
        <v>403</v>
      </c>
      <c r="CF71" t="s">
        <v>403</v>
      </c>
      <c r="CG71" t="s">
        <v>403</v>
      </c>
      <c r="CH71">
        <f t="shared" si="88"/>
        <v>1799.94</v>
      </c>
      <c r="CI71">
        <f t="shared" si="89"/>
        <v>1513.1348996509835</v>
      </c>
      <c r="CJ71">
        <f t="shared" si="90"/>
        <v>0.84065852175682709</v>
      </c>
      <c r="CK71">
        <f t="shared" si="91"/>
        <v>0.19131704351365431</v>
      </c>
      <c r="CL71">
        <v>6</v>
      </c>
      <c r="CM71">
        <v>0.5</v>
      </c>
      <c r="CN71" t="s">
        <v>404</v>
      </c>
      <c r="CO71">
        <v>2</v>
      </c>
      <c r="CP71">
        <v>1657388393.5</v>
      </c>
      <c r="CQ71">
        <v>139.68700000000001</v>
      </c>
      <c r="CR71">
        <v>149.99199999999999</v>
      </c>
      <c r="CS71">
        <v>23.647500000000001</v>
      </c>
      <c r="CT71">
        <v>14.7355</v>
      </c>
      <c r="CU71">
        <v>139.297</v>
      </c>
      <c r="CV71">
        <v>23.646100000000001</v>
      </c>
      <c r="CW71">
        <v>500.00900000000001</v>
      </c>
      <c r="CX71">
        <v>99.440200000000004</v>
      </c>
      <c r="CY71">
        <v>9.9915799999999999E-2</v>
      </c>
      <c r="CZ71">
        <v>28.497900000000001</v>
      </c>
      <c r="DA71">
        <v>28.000599999999999</v>
      </c>
      <c r="DB71">
        <v>999.9</v>
      </c>
      <c r="DC71">
        <v>0</v>
      </c>
      <c r="DD71">
        <v>0</v>
      </c>
      <c r="DE71">
        <v>10021.9</v>
      </c>
      <c r="DF71">
        <v>0</v>
      </c>
      <c r="DG71">
        <v>2057.6</v>
      </c>
      <c r="DH71">
        <v>-10.305199999999999</v>
      </c>
      <c r="DI71">
        <v>143.07</v>
      </c>
      <c r="DJ71">
        <v>152.23500000000001</v>
      </c>
      <c r="DK71">
        <v>8.9120200000000001</v>
      </c>
      <c r="DL71">
        <v>149.99199999999999</v>
      </c>
      <c r="DM71">
        <v>14.7355</v>
      </c>
      <c r="DN71">
        <v>2.3515100000000002</v>
      </c>
      <c r="DO71">
        <v>1.4653</v>
      </c>
      <c r="DP71">
        <v>20.0337</v>
      </c>
      <c r="DQ71">
        <v>12.610799999999999</v>
      </c>
      <c r="DR71">
        <v>1799.94</v>
      </c>
      <c r="DS71">
        <v>0.97799000000000003</v>
      </c>
      <c r="DT71">
        <v>2.2010200000000001E-2</v>
      </c>
      <c r="DU71">
        <v>0</v>
      </c>
      <c r="DV71">
        <v>820.26400000000001</v>
      </c>
      <c r="DW71">
        <v>5.0005300000000004</v>
      </c>
      <c r="DX71">
        <v>15782.1</v>
      </c>
      <c r="DY71">
        <v>16034.7</v>
      </c>
      <c r="DZ71">
        <v>44.311999999999998</v>
      </c>
      <c r="EA71">
        <v>45.625</v>
      </c>
      <c r="EB71">
        <v>45.061999999999998</v>
      </c>
      <c r="EC71">
        <v>44.625</v>
      </c>
      <c r="ED71">
        <v>45.936999999999998</v>
      </c>
      <c r="EE71">
        <v>1755.43</v>
      </c>
      <c r="EF71">
        <v>39.51</v>
      </c>
      <c r="EG71">
        <v>0</v>
      </c>
      <c r="EH71">
        <v>149.19999980926511</v>
      </c>
      <c r="EI71">
        <v>0</v>
      </c>
      <c r="EJ71">
        <v>820.25180769230769</v>
      </c>
      <c r="EK71">
        <v>-2.2460512845171858</v>
      </c>
      <c r="EL71">
        <v>-91.459828549867581</v>
      </c>
      <c r="EM71">
        <v>15795.376923076919</v>
      </c>
      <c r="EN71">
        <v>15</v>
      </c>
      <c r="EO71">
        <v>1657388328.5</v>
      </c>
      <c r="EP71" t="s">
        <v>686</v>
      </c>
      <c r="EQ71">
        <v>1657388316.5</v>
      </c>
      <c r="ER71">
        <v>1657388328.5</v>
      </c>
      <c r="ES71">
        <v>60</v>
      </c>
      <c r="ET71">
        <v>1.9E-2</v>
      </c>
      <c r="EU71">
        <v>-4.0000000000000001E-3</v>
      </c>
      <c r="EV71">
        <v>0.378</v>
      </c>
      <c r="EW71">
        <v>-6.0000000000000001E-3</v>
      </c>
      <c r="EX71">
        <v>150</v>
      </c>
      <c r="EY71">
        <v>14</v>
      </c>
      <c r="EZ71">
        <v>0.12</v>
      </c>
      <c r="FA71">
        <v>0.01</v>
      </c>
      <c r="FB71">
        <v>-10.33094146341463</v>
      </c>
      <c r="FC71">
        <v>-0.23956306620210899</v>
      </c>
      <c r="FD71">
        <v>3.6678377864028777E-2</v>
      </c>
      <c r="FE71">
        <v>1</v>
      </c>
      <c r="FF71">
        <v>8.9335065853658548</v>
      </c>
      <c r="FG71">
        <v>-9.3445505226472061E-2</v>
      </c>
      <c r="FH71">
        <v>1.1894413242739399E-2</v>
      </c>
      <c r="FI71">
        <v>1</v>
      </c>
      <c r="FJ71">
        <v>2</v>
      </c>
      <c r="FK71">
        <v>2</v>
      </c>
      <c r="FL71" t="s">
        <v>406</v>
      </c>
      <c r="FM71">
        <v>3.1121699999999999</v>
      </c>
      <c r="FN71">
        <v>2.7384400000000002</v>
      </c>
      <c r="FO71">
        <v>3.64477E-2</v>
      </c>
      <c r="FP71">
        <v>3.9101400000000001E-2</v>
      </c>
      <c r="FQ71">
        <v>0.107179</v>
      </c>
      <c r="FR71">
        <v>7.6215699999999997E-2</v>
      </c>
      <c r="FS71">
        <v>23195</v>
      </c>
      <c r="FT71">
        <v>23976.7</v>
      </c>
      <c r="FU71">
        <v>23921.200000000001</v>
      </c>
      <c r="FV71">
        <v>25251.7</v>
      </c>
      <c r="FW71">
        <v>30776.5</v>
      </c>
      <c r="FX71">
        <v>32716.9</v>
      </c>
      <c r="FY71">
        <v>38122.800000000003</v>
      </c>
      <c r="FZ71">
        <v>39281.800000000003</v>
      </c>
      <c r="GA71">
        <v>2.1758999999999999</v>
      </c>
      <c r="GB71">
        <v>1.82708</v>
      </c>
      <c r="GC71">
        <v>8.5234600000000001E-3</v>
      </c>
      <c r="GD71">
        <v>0</v>
      </c>
      <c r="GE71">
        <v>27.8614</v>
      </c>
      <c r="GF71">
        <v>999.9</v>
      </c>
      <c r="GG71">
        <v>60.5</v>
      </c>
      <c r="GH71">
        <v>35.799999999999997</v>
      </c>
      <c r="GI71">
        <v>35.914700000000003</v>
      </c>
      <c r="GJ71">
        <v>61.251899999999999</v>
      </c>
      <c r="GK71">
        <v>26.814900000000002</v>
      </c>
      <c r="GL71">
        <v>1</v>
      </c>
      <c r="GM71">
        <v>0.30526700000000001</v>
      </c>
      <c r="GN71">
        <v>1.4820599999999999</v>
      </c>
      <c r="GO71">
        <v>20.367799999999999</v>
      </c>
      <c r="GP71">
        <v>5.2535299999999996</v>
      </c>
      <c r="GQ71">
        <v>12.0099</v>
      </c>
      <c r="GR71">
        <v>4.9798499999999999</v>
      </c>
      <c r="GS71">
        <v>3.2930000000000001</v>
      </c>
      <c r="GT71">
        <v>9999</v>
      </c>
      <c r="GU71">
        <v>9999</v>
      </c>
      <c r="GV71">
        <v>9999</v>
      </c>
      <c r="GW71">
        <v>999.9</v>
      </c>
      <c r="GX71">
        <v>1.87578</v>
      </c>
      <c r="GY71">
        <v>1.8766499999999999</v>
      </c>
      <c r="GZ71">
        <v>1.88293</v>
      </c>
      <c r="HA71">
        <v>1.8860699999999999</v>
      </c>
      <c r="HB71">
        <v>1.87683</v>
      </c>
      <c r="HC71">
        <v>1.88354</v>
      </c>
      <c r="HD71">
        <v>1.88236</v>
      </c>
      <c r="HE71">
        <v>1.8858299999999999</v>
      </c>
      <c r="HF71">
        <v>5</v>
      </c>
      <c r="HG71">
        <v>0</v>
      </c>
      <c r="HH71">
        <v>0</v>
      </c>
      <c r="HI71">
        <v>0</v>
      </c>
      <c r="HJ71" t="s">
        <v>407</v>
      </c>
      <c r="HK71" t="s">
        <v>408</v>
      </c>
      <c r="HL71" t="s">
        <v>409</v>
      </c>
      <c r="HM71" t="s">
        <v>409</v>
      </c>
      <c r="HN71" t="s">
        <v>409</v>
      </c>
      <c r="HO71" t="s">
        <v>409</v>
      </c>
      <c r="HP71">
        <v>0</v>
      </c>
      <c r="HQ71">
        <v>100</v>
      </c>
      <c r="HR71">
        <v>100</v>
      </c>
      <c r="HS71">
        <v>0.39</v>
      </c>
      <c r="HT71">
        <v>1.4E-3</v>
      </c>
      <c r="HU71">
        <v>0.57546997885791984</v>
      </c>
      <c r="HV71">
        <v>-1.525366800250961E-3</v>
      </c>
      <c r="HW71">
        <v>1.461931187239696E-6</v>
      </c>
      <c r="HX71">
        <v>-4.9129200544651127E-10</v>
      </c>
      <c r="HY71">
        <v>-5.0487126522367587E-2</v>
      </c>
      <c r="HZ71">
        <v>1.0304401366260089E-2</v>
      </c>
      <c r="IA71">
        <v>-7.4986175083245816E-4</v>
      </c>
      <c r="IB71">
        <v>1.7208249193675381E-5</v>
      </c>
      <c r="IC71">
        <v>3</v>
      </c>
      <c r="ID71">
        <v>2175</v>
      </c>
      <c r="IE71">
        <v>1</v>
      </c>
      <c r="IF71">
        <v>24</v>
      </c>
      <c r="IG71">
        <v>1.3</v>
      </c>
      <c r="IH71">
        <v>1.1000000000000001</v>
      </c>
      <c r="II71">
        <v>0.465088</v>
      </c>
      <c r="IJ71">
        <v>2.67578</v>
      </c>
      <c r="IK71">
        <v>1.6015600000000001</v>
      </c>
      <c r="IL71">
        <v>2.34131</v>
      </c>
      <c r="IM71">
        <v>1.5502899999999999</v>
      </c>
      <c r="IN71">
        <v>2.3120099999999999</v>
      </c>
      <c r="IO71">
        <v>37.771099999999997</v>
      </c>
      <c r="IP71">
        <v>16.1021</v>
      </c>
      <c r="IQ71">
        <v>18</v>
      </c>
      <c r="IR71">
        <v>597.64599999999996</v>
      </c>
      <c r="IS71">
        <v>413.01299999999998</v>
      </c>
      <c r="IT71">
        <v>26.336500000000001</v>
      </c>
      <c r="IU71">
        <v>31.133700000000001</v>
      </c>
      <c r="IV71">
        <v>30</v>
      </c>
      <c r="IW71">
        <v>31.045200000000001</v>
      </c>
      <c r="IX71">
        <v>31.036100000000001</v>
      </c>
      <c r="IY71">
        <v>9.3042300000000004</v>
      </c>
      <c r="IZ71">
        <v>65.210499999999996</v>
      </c>
      <c r="JA71">
        <v>0</v>
      </c>
      <c r="JB71">
        <v>26.281300000000002</v>
      </c>
      <c r="JC71">
        <v>150</v>
      </c>
      <c r="JD71">
        <v>14.6327</v>
      </c>
      <c r="JE71">
        <v>99.442499999999995</v>
      </c>
      <c r="JF71">
        <v>99.425200000000004</v>
      </c>
    </row>
    <row r="72" spans="1:266" x14ac:dyDescent="0.25">
      <c r="A72">
        <v>56</v>
      </c>
      <c r="B72">
        <v>1657388529</v>
      </c>
      <c r="C72">
        <v>11464.5</v>
      </c>
      <c r="D72" t="s">
        <v>687</v>
      </c>
      <c r="E72" t="s">
        <v>688</v>
      </c>
      <c r="F72" t="s">
        <v>396</v>
      </c>
      <c r="G72" t="s">
        <v>397</v>
      </c>
      <c r="H72" t="s">
        <v>31</v>
      </c>
      <c r="I72" t="s">
        <v>668</v>
      </c>
      <c r="J72" t="s">
        <v>582</v>
      </c>
      <c r="K72">
        <v>1657388529</v>
      </c>
      <c r="L72">
        <f t="shared" si="46"/>
        <v>7.187865529842255E-3</v>
      </c>
      <c r="M72">
        <f t="shared" si="47"/>
        <v>7.1878655298422549</v>
      </c>
      <c r="N72">
        <f t="shared" si="48"/>
        <v>3.18186967421686</v>
      </c>
      <c r="O72">
        <f t="shared" si="49"/>
        <v>95.379900000000006</v>
      </c>
      <c r="P72">
        <f t="shared" si="50"/>
        <v>82.653170760177815</v>
      </c>
      <c r="Q72">
        <f t="shared" si="51"/>
        <v>8.2269593925313966</v>
      </c>
      <c r="R72">
        <f t="shared" si="52"/>
        <v>9.4937260960080003</v>
      </c>
      <c r="S72">
        <f t="shared" si="53"/>
        <v>0.52103130028741285</v>
      </c>
      <c r="T72">
        <f t="shared" si="54"/>
        <v>2.9167687351969285</v>
      </c>
      <c r="U72">
        <f t="shared" si="55"/>
        <v>0.47430701254185731</v>
      </c>
      <c r="V72">
        <f t="shared" si="56"/>
        <v>0.30028992433524743</v>
      </c>
      <c r="W72">
        <f t="shared" si="57"/>
        <v>344.37189930217079</v>
      </c>
      <c r="X72">
        <f t="shared" si="58"/>
        <v>28.465018975685233</v>
      </c>
      <c r="Y72">
        <f t="shared" si="59"/>
        <v>27.976700000000001</v>
      </c>
      <c r="Z72">
        <f t="shared" si="60"/>
        <v>3.7896881641258027</v>
      </c>
      <c r="AA72">
        <f t="shared" si="61"/>
        <v>60.263919925829221</v>
      </c>
      <c r="AB72">
        <f t="shared" si="62"/>
        <v>2.3276275820159995</v>
      </c>
      <c r="AC72">
        <f t="shared" si="63"/>
        <v>3.8623899422419981</v>
      </c>
      <c r="AD72">
        <f t="shared" si="64"/>
        <v>1.4620605821098032</v>
      </c>
      <c r="AE72">
        <f t="shared" si="65"/>
        <v>-316.98486986604343</v>
      </c>
      <c r="AF72">
        <f t="shared" si="66"/>
        <v>51.310295203746954</v>
      </c>
      <c r="AG72">
        <f t="shared" si="67"/>
        <v>3.8398878620397707</v>
      </c>
      <c r="AH72">
        <f t="shared" si="68"/>
        <v>82.53721250191407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52269.319517049342</v>
      </c>
      <c r="AN72" t="s">
        <v>400</v>
      </c>
      <c r="AO72">
        <v>12165.1</v>
      </c>
      <c r="AP72">
        <v>210.61769230769229</v>
      </c>
      <c r="AQ72">
        <v>938.28899999999999</v>
      </c>
      <c r="AR72">
        <f t="shared" si="72"/>
        <v>0.77553004212167864</v>
      </c>
      <c r="AS72">
        <v>-0.38717931741538342</v>
      </c>
      <c r="AT72" t="s">
        <v>689</v>
      </c>
      <c r="AU72">
        <v>10187.1</v>
      </c>
      <c r="AV72">
        <v>818.99919230769228</v>
      </c>
      <c r="AW72">
        <v>1052.29</v>
      </c>
      <c r="AX72">
        <f t="shared" si="73"/>
        <v>0.22169820837631038</v>
      </c>
      <c r="AY72">
        <v>0.5</v>
      </c>
      <c r="AZ72">
        <f t="shared" si="74"/>
        <v>1513.1933996510854</v>
      </c>
      <c r="BA72">
        <f t="shared" si="75"/>
        <v>3.18186967421686</v>
      </c>
      <c r="BB72">
        <f t="shared" si="76"/>
        <v>167.73613281475193</v>
      </c>
      <c r="BC72">
        <f t="shared" si="77"/>
        <v>2.3586205123913443E-3</v>
      </c>
      <c r="BD72">
        <f t="shared" si="78"/>
        <v>-0.10833610506609392</v>
      </c>
      <c r="BE72">
        <f t="shared" si="79"/>
        <v>215.86719411061989</v>
      </c>
      <c r="BF72" t="s">
        <v>690</v>
      </c>
      <c r="BG72">
        <v>606.75</v>
      </c>
      <c r="BH72">
        <f t="shared" si="80"/>
        <v>606.75</v>
      </c>
      <c r="BI72">
        <f t="shared" si="81"/>
        <v>0.42340039342766722</v>
      </c>
      <c r="BJ72">
        <f t="shared" si="82"/>
        <v>0.52361360975963478</v>
      </c>
      <c r="BK72">
        <f t="shared" si="83"/>
        <v>-0.3438539658984312</v>
      </c>
      <c r="BL72">
        <f t="shared" si="84"/>
        <v>0.27717533957121993</v>
      </c>
      <c r="BM72">
        <f t="shared" si="85"/>
        <v>-0.15666551476591234</v>
      </c>
      <c r="BN72">
        <f t="shared" si="86"/>
        <v>0.38791559345311272</v>
      </c>
      <c r="BO72">
        <f t="shared" si="87"/>
        <v>0.61208440654688734</v>
      </c>
      <c r="BP72">
        <v>302</v>
      </c>
      <c r="BQ72">
        <v>300</v>
      </c>
      <c r="BR72">
        <v>300</v>
      </c>
      <c r="BS72">
        <v>300</v>
      </c>
      <c r="BT72">
        <v>10187.1</v>
      </c>
      <c r="BU72">
        <v>1001.04</v>
      </c>
      <c r="BV72">
        <v>-6.9535700000000001E-3</v>
      </c>
      <c r="BW72">
        <v>-1.55</v>
      </c>
      <c r="BX72" t="s">
        <v>403</v>
      </c>
      <c r="BY72" t="s">
        <v>403</v>
      </c>
      <c r="BZ72" t="s">
        <v>403</v>
      </c>
      <c r="CA72" t="s">
        <v>403</v>
      </c>
      <c r="CB72" t="s">
        <v>403</v>
      </c>
      <c r="CC72" t="s">
        <v>403</v>
      </c>
      <c r="CD72" t="s">
        <v>403</v>
      </c>
      <c r="CE72" t="s">
        <v>403</v>
      </c>
      <c r="CF72" t="s">
        <v>403</v>
      </c>
      <c r="CG72" t="s">
        <v>403</v>
      </c>
      <c r="CH72">
        <f t="shared" si="88"/>
        <v>1800.01</v>
      </c>
      <c r="CI72">
        <f t="shared" si="89"/>
        <v>1513.1933996510854</v>
      </c>
      <c r="CJ72">
        <f t="shared" si="90"/>
        <v>0.84065832948210584</v>
      </c>
      <c r="CK72">
        <f t="shared" si="91"/>
        <v>0.19131665896421174</v>
      </c>
      <c r="CL72">
        <v>6</v>
      </c>
      <c r="CM72">
        <v>0.5</v>
      </c>
      <c r="CN72" t="s">
        <v>404</v>
      </c>
      <c r="CO72">
        <v>2</v>
      </c>
      <c r="CP72">
        <v>1657388529</v>
      </c>
      <c r="CQ72">
        <v>95.379900000000006</v>
      </c>
      <c r="CR72">
        <v>100.01900000000001</v>
      </c>
      <c r="CS72">
        <v>23.384799999999998</v>
      </c>
      <c r="CT72">
        <v>14.964399999999999</v>
      </c>
      <c r="CU72">
        <v>94.975800000000007</v>
      </c>
      <c r="CV72">
        <v>23.382899999999999</v>
      </c>
      <c r="CW72">
        <v>500.19799999999998</v>
      </c>
      <c r="CX72">
        <v>99.434799999999996</v>
      </c>
      <c r="CY72">
        <v>0.10112</v>
      </c>
      <c r="CZ72">
        <v>28.303000000000001</v>
      </c>
      <c r="DA72">
        <v>27.976700000000001</v>
      </c>
      <c r="DB72">
        <v>999.9</v>
      </c>
      <c r="DC72">
        <v>0</v>
      </c>
      <c r="DD72">
        <v>0</v>
      </c>
      <c r="DE72">
        <v>9983.75</v>
      </c>
      <c r="DF72">
        <v>0</v>
      </c>
      <c r="DG72">
        <v>2267.8200000000002</v>
      </c>
      <c r="DH72">
        <v>-4.6389300000000002</v>
      </c>
      <c r="DI72">
        <v>97.663700000000006</v>
      </c>
      <c r="DJ72">
        <v>101.538</v>
      </c>
      <c r="DK72">
        <v>8.4204399999999993</v>
      </c>
      <c r="DL72">
        <v>100.01900000000001</v>
      </c>
      <c r="DM72">
        <v>14.964399999999999</v>
      </c>
      <c r="DN72">
        <v>2.3252700000000002</v>
      </c>
      <c r="DO72">
        <v>1.4879800000000001</v>
      </c>
      <c r="DP72">
        <v>19.852499999999999</v>
      </c>
      <c r="DQ72">
        <v>12.8452</v>
      </c>
      <c r="DR72">
        <v>1800.01</v>
      </c>
      <c r="DS72">
        <v>0.977993</v>
      </c>
      <c r="DT72">
        <v>2.2006600000000001E-2</v>
      </c>
      <c r="DU72">
        <v>0</v>
      </c>
      <c r="DV72">
        <v>819.12199999999996</v>
      </c>
      <c r="DW72">
        <v>5.0005300000000004</v>
      </c>
      <c r="DX72">
        <v>15809.4</v>
      </c>
      <c r="DY72">
        <v>16035.4</v>
      </c>
      <c r="DZ72">
        <v>44.5</v>
      </c>
      <c r="EA72">
        <v>46</v>
      </c>
      <c r="EB72">
        <v>45.25</v>
      </c>
      <c r="EC72">
        <v>45.061999999999998</v>
      </c>
      <c r="ED72">
        <v>46.125</v>
      </c>
      <c r="EE72">
        <v>1755.51</v>
      </c>
      <c r="EF72">
        <v>39.5</v>
      </c>
      <c r="EG72">
        <v>0</v>
      </c>
      <c r="EH72">
        <v>134.89999985694891</v>
      </c>
      <c r="EI72">
        <v>0</v>
      </c>
      <c r="EJ72">
        <v>818.99919230769228</v>
      </c>
      <c r="EK72">
        <v>-1.7214700971948029</v>
      </c>
      <c r="EL72">
        <v>-100.3384612773345</v>
      </c>
      <c r="EM72">
        <v>15798.45</v>
      </c>
      <c r="EN72">
        <v>15</v>
      </c>
      <c r="EO72">
        <v>1657388473.5</v>
      </c>
      <c r="EP72" t="s">
        <v>691</v>
      </c>
      <c r="EQ72">
        <v>1657388463.5</v>
      </c>
      <c r="ER72">
        <v>1657388473.5</v>
      </c>
      <c r="ES72">
        <v>61</v>
      </c>
      <c r="ET72">
        <v>-3.9E-2</v>
      </c>
      <c r="EU72">
        <v>1E-3</v>
      </c>
      <c r="EV72">
        <v>0.39800000000000002</v>
      </c>
      <c r="EW72">
        <v>-5.0000000000000001E-3</v>
      </c>
      <c r="EX72">
        <v>100</v>
      </c>
      <c r="EY72">
        <v>15</v>
      </c>
      <c r="EZ72">
        <v>0.59</v>
      </c>
      <c r="FA72">
        <v>0.01</v>
      </c>
      <c r="FB72">
        <v>-4.6440789999999996</v>
      </c>
      <c r="FC72">
        <v>-2.1724953095689371E-2</v>
      </c>
      <c r="FD72">
        <v>4.2660457498718933E-2</v>
      </c>
      <c r="FE72">
        <v>1</v>
      </c>
      <c r="FF72">
        <v>8.4073340000000005</v>
      </c>
      <c r="FG72">
        <v>-1.0778836772983E-2</v>
      </c>
      <c r="FH72">
        <v>1.7484095029483251E-2</v>
      </c>
      <c r="FI72">
        <v>1</v>
      </c>
      <c r="FJ72">
        <v>2</v>
      </c>
      <c r="FK72">
        <v>2</v>
      </c>
      <c r="FL72" t="s">
        <v>406</v>
      </c>
      <c r="FM72">
        <v>3.1127199999999999</v>
      </c>
      <c r="FN72">
        <v>2.7393200000000002</v>
      </c>
      <c r="FO72">
        <v>2.5355900000000001E-2</v>
      </c>
      <c r="FP72">
        <v>2.6697200000000001E-2</v>
      </c>
      <c r="FQ72">
        <v>0.106332</v>
      </c>
      <c r="FR72">
        <v>7.7091000000000007E-2</v>
      </c>
      <c r="FS72">
        <v>23461.7</v>
      </c>
      <c r="FT72">
        <v>24284.400000000001</v>
      </c>
      <c r="FU72">
        <v>23921.3</v>
      </c>
      <c r="FV72">
        <v>25250.3</v>
      </c>
      <c r="FW72">
        <v>30806.2</v>
      </c>
      <c r="FX72">
        <v>32683.1</v>
      </c>
      <c r="FY72">
        <v>38123.4</v>
      </c>
      <c r="FZ72">
        <v>39278.5</v>
      </c>
      <c r="GA72">
        <v>2.1758799999999998</v>
      </c>
      <c r="GB72">
        <v>1.82633</v>
      </c>
      <c r="GC72">
        <v>-1.12616E-2</v>
      </c>
      <c r="GD72">
        <v>0</v>
      </c>
      <c r="GE72">
        <v>28.160499999999999</v>
      </c>
      <c r="GF72">
        <v>999.9</v>
      </c>
      <c r="GG72">
        <v>60.6</v>
      </c>
      <c r="GH72">
        <v>35.700000000000003</v>
      </c>
      <c r="GI72">
        <v>35.780299999999997</v>
      </c>
      <c r="GJ72">
        <v>61.3919</v>
      </c>
      <c r="GK72">
        <v>26.806899999999999</v>
      </c>
      <c r="GL72">
        <v>1</v>
      </c>
      <c r="GM72">
        <v>0.30912099999999998</v>
      </c>
      <c r="GN72">
        <v>2.1173600000000001</v>
      </c>
      <c r="GO72">
        <v>20.3611</v>
      </c>
      <c r="GP72">
        <v>5.2532300000000003</v>
      </c>
      <c r="GQ72">
        <v>12.0099</v>
      </c>
      <c r="GR72">
        <v>4.9798999999999998</v>
      </c>
      <c r="GS72">
        <v>3.2930000000000001</v>
      </c>
      <c r="GT72">
        <v>9999</v>
      </c>
      <c r="GU72">
        <v>9999</v>
      </c>
      <c r="GV72">
        <v>9999</v>
      </c>
      <c r="GW72">
        <v>999.9</v>
      </c>
      <c r="GX72">
        <v>1.8757600000000001</v>
      </c>
      <c r="GY72">
        <v>1.8766700000000001</v>
      </c>
      <c r="GZ72">
        <v>1.88293</v>
      </c>
      <c r="HA72">
        <v>1.88608</v>
      </c>
      <c r="HB72">
        <v>1.87683</v>
      </c>
      <c r="HC72">
        <v>1.88354</v>
      </c>
      <c r="HD72">
        <v>1.8824099999999999</v>
      </c>
      <c r="HE72">
        <v>1.8858299999999999</v>
      </c>
      <c r="HF72">
        <v>5</v>
      </c>
      <c r="HG72">
        <v>0</v>
      </c>
      <c r="HH72">
        <v>0</v>
      </c>
      <c r="HI72">
        <v>0</v>
      </c>
      <c r="HJ72" t="s">
        <v>407</v>
      </c>
      <c r="HK72" t="s">
        <v>408</v>
      </c>
      <c r="HL72" t="s">
        <v>409</v>
      </c>
      <c r="HM72" t="s">
        <v>409</v>
      </c>
      <c r="HN72" t="s">
        <v>409</v>
      </c>
      <c r="HO72" t="s">
        <v>409</v>
      </c>
      <c r="HP72">
        <v>0</v>
      </c>
      <c r="HQ72">
        <v>100</v>
      </c>
      <c r="HR72">
        <v>100</v>
      </c>
      <c r="HS72">
        <v>0.40400000000000003</v>
      </c>
      <c r="HT72">
        <v>1.9E-3</v>
      </c>
      <c r="HU72">
        <v>0.53617523633978004</v>
      </c>
      <c r="HV72">
        <v>-1.525366800250961E-3</v>
      </c>
      <c r="HW72">
        <v>1.461931187239696E-6</v>
      </c>
      <c r="HX72">
        <v>-4.9129200544651127E-10</v>
      </c>
      <c r="HY72">
        <v>-4.9045645068145287E-2</v>
      </c>
      <c r="HZ72">
        <v>1.0304401366260089E-2</v>
      </c>
      <c r="IA72">
        <v>-7.4986175083245816E-4</v>
      </c>
      <c r="IB72">
        <v>1.7208249193675381E-5</v>
      </c>
      <c r="IC72">
        <v>3</v>
      </c>
      <c r="ID72">
        <v>2175</v>
      </c>
      <c r="IE72">
        <v>1</v>
      </c>
      <c r="IF72">
        <v>24</v>
      </c>
      <c r="IG72">
        <v>1.1000000000000001</v>
      </c>
      <c r="IH72">
        <v>0.9</v>
      </c>
      <c r="II72">
        <v>0.35522500000000001</v>
      </c>
      <c r="IJ72">
        <v>2.6928700000000001</v>
      </c>
      <c r="IK72">
        <v>1.6015600000000001</v>
      </c>
      <c r="IL72">
        <v>2.34131</v>
      </c>
      <c r="IM72">
        <v>1.5502899999999999</v>
      </c>
      <c r="IN72">
        <v>2.3327599999999999</v>
      </c>
      <c r="IO72">
        <v>37.747</v>
      </c>
      <c r="IP72">
        <v>16.084599999999998</v>
      </c>
      <c r="IQ72">
        <v>18</v>
      </c>
      <c r="IR72">
        <v>597.58000000000004</v>
      </c>
      <c r="IS72">
        <v>412.52300000000002</v>
      </c>
      <c r="IT72">
        <v>25.680800000000001</v>
      </c>
      <c r="IU72">
        <v>31.164300000000001</v>
      </c>
      <c r="IV72">
        <v>30.000900000000001</v>
      </c>
      <c r="IW72">
        <v>31.040199999999999</v>
      </c>
      <c r="IX72">
        <v>31.034700000000001</v>
      </c>
      <c r="IY72">
        <v>7.1027899999999997</v>
      </c>
      <c r="IZ72">
        <v>64.550399999999996</v>
      </c>
      <c r="JA72">
        <v>0</v>
      </c>
      <c r="JB72">
        <v>25.651199999999999</v>
      </c>
      <c r="JC72">
        <v>100</v>
      </c>
      <c r="JD72">
        <v>14.930400000000001</v>
      </c>
      <c r="JE72">
        <v>99.443600000000004</v>
      </c>
      <c r="JF72">
        <v>99.4178</v>
      </c>
    </row>
    <row r="73" spans="1:266" x14ac:dyDescent="0.25">
      <c r="A73">
        <v>57</v>
      </c>
      <c r="B73">
        <v>1657388674</v>
      </c>
      <c r="C73">
        <v>11609.5</v>
      </c>
      <c r="D73" t="s">
        <v>692</v>
      </c>
      <c r="E73" t="s">
        <v>693</v>
      </c>
      <c r="F73" t="s">
        <v>396</v>
      </c>
      <c r="G73" t="s">
        <v>397</v>
      </c>
      <c r="H73" t="s">
        <v>31</v>
      </c>
      <c r="I73" t="s">
        <v>668</v>
      </c>
      <c r="J73" t="s">
        <v>582</v>
      </c>
      <c r="K73">
        <v>1657388674</v>
      </c>
      <c r="L73">
        <f t="shared" si="46"/>
        <v>6.6879257518349189E-3</v>
      </c>
      <c r="M73">
        <f t="shared" si="47"/>
        <v>6.6879257518349187</v>
      </c>
      <c r="N73">
        <f t="shared" si="48"/>
        <v>0.99443881598184936</v>
      </c>
      <c r="O73">
        <f t="shared" si="49"/>
        <v>73.271600000000007</v>
      </c>
      <c r="P73">
        <f t="shared" si="50"/>
        <v>67.945301372937593</v>
      </c>
      <c r="Q73">
        <f t="shared" si="51"/>
        <v>6.762803452516823</v>
      </c>
      <c r="R73">
        <f t="shared" si="52"/>
        <v>7.2929462293737997</v>
      </c>
      <c r="S73">
        <f t="shared" si="53"/>
        <v>0.47445532096293852</v>
      </c>
      <c r="T73">
        <f t="shared" si="54"/>
        <v>2.918279226827285</v>
      </c>
      <c r="U73">
        <f t="shared" si="55"/>
        <v>0.43539441848806443</v>
      </c>
      <c r="V73">
        <f t="shared" si="56"/>
        <v>0.27536249735849866</v>
      </c>
      <c r="W73">
        <f t="shared" si="57"/>
        <v>344.36619930215915</v>
      </c>
      <c r="X73">
        <f t="shared" si="58"/>
        <v>28.693654409940702</v>
      </c>
      <c r="Y73">
        <f t="shared" si="59"/>
        <v>28.0595</v>
      </c>
      <c r="Z73">
        <f t="shared" si="60"/>
        <v>3.8080225676507919</v>
      </c>
      <c r="AA73">
        <f t="shared" si="61"/>
        <v>59.884564578118571</v>
      </c>
      <c r="AB73">
        <f t="shared" si="62"/>
        <v>2.3262467599237997</v>
      </c>
      <c r="AC73">
        <f t="shared" si="63"/>
        <v>3.8845515139201581</v>
      </c>
      <c r="AD73">
        <f t="shared" si="64"/>
        <v>1.4817758077269922</v>
      </c>
      <c r="AE73">
        <f t="shared" si="65"/>
        <v>-294.9375256559199</v>
      </c>
      <c r="AF73">
        <f t="shared" si="66"/>
        <v>53.791219202467872</v>
      </c>
      <c r="AG73">
        <f t="shared" si="67"/>
        <v>4.0271008302404949</v>
      </c>
      <c r="AH73">
        <f t="shared" si="68"/>
        <v>107.24699367894762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52295.506871594349</v>
      </c>
      <c r="AN73" t="s">
        <v>400</v>
      </c>
      <c r="AO73">
        <v>12165.1</v>
      </c>
      <c r="AP73">
        <v>210.61769230769229</v>
      </c>
      <c r="AQ73">
        <v>938.28899999999999</v>
      </c>
      <c r="AR73">
        <f t="shared" si="72"/>
        <v>0.77553004212167864</v>
      </c>
      <c r="AS73">
        <v>-0.38717931741538342</v>
      </c>
      <c r="AT73" t="s">
        <v>694</v>
      </c>
      <c r="AU73">
        <v>10186.799999999999</v>
      </c>
      <c r="AV73">
        <v>820.03665384615385</v>
      </c>
      <c r="AW73">
        <v>1024.7</v>
      </c>
      <c r="AX73">
        <f t="shared" si="73"/>
        <v>0.19973001478856856</v>
      </c>
      <c r="AY73">
        <v>0.5</v>
      </c>
      <c r="AZ73">
        <f t="shared" si="74"/>
        <v>1513.1681996510797</v>
      </c>
      <c r="BA73">
        <f t="shared" si="75"/>
        <v>0.99443881598184936</v>
      </c>
      <c r="BB73">
        <f t="shared" si="76"/>
        <v>151.1125534469509</v>
      </c>
      <c r="BC73">
        <f t="shared" si="77"/>
        <v>9.1306315696815406E-4</v>
      </c>
      <c r="BD73">
        <f t="shared" si="78"/>
        <v>-8.4328096028105842E-2</v>
      </c>
      <c r="BE73">
        <f t="shared" si="79"/>
        <v>214.6814236311798</v>
      </c>
      <c r="BF73" t="s">
        <v>695</v>
      </c>
      <c r="BG73">
        <v>611.17999999999995</v>
      </c>
      <c r="BH73">
        <f t="shared" si="80"/>
        <v>611.17999999999995</v>
      </c>
      <c r="BI73">
        <f t="shared" si="81"/>
        <v>0.40355225919781412</v>
      </c>
      <c r="BJ73">
        <f t="shared" si="82"/>
        <v>0.49492974016697172</v>
      </c>
      <c r="BK73">
        <f t="shared" si="83"/>
        <v>-0.26416576737417818</v>
      </c>
      <c r="BL73">
        <f t="shared" si="84"/>
        <v>0.25140375146342225</v>
      </c>
      <c r="BM73">
        <f t="shared" si="85"/>
        <v>-0.11875004426660524</v>
      </c>
      <c r="BN73">
        <f t="shared" si="86"/>
        <v>0.36887516817266536</v>
      </c>
      <c r="BO73">
        <f t="shared" si="87"/>
        <v>0.63112483182733459</v>
      </c>
      <c r="BP73">
        <v>304</v>
      </c>
      <c r="BQ73">
        <v>300</v>
      </c>
      <c r="BR73">
        <v>300</v>
      </c>
      <c r="BS73">
        <v>300</v>
      </c>
      <c r="BT73">
        <v>10186.799999999999</v>
      </c>
      <c r="BU73">
        <v>981.06</v>
      </c>
      <c r="BV73">
        <v>-6.9532099999999996E-3</v>
      </c>
      <c r="BW73">
        <v>-0.55000000000000004</v>
      </c>
      <c r="BX73" t="s">
        <v>403</v>
      </c>
      <c r="BY73" t="s">
        <v>403</v>
      </c>
      <c r="BZ73" t="s">
        <v>403</v>
      </c>
      <c r="CA73" t="s">
        <v>403</v>
      </c>
      <c r="CB73" t="s">
        <v>403</v>
      </c>
      <c r="CC73" t="s">
        <v>403</v>
      </c>
      <c r="CD73" t="s">
        <v>403</v>
      </c>
      <c r="CE73" t="s">
        <v>403</v>
      </c>
      <c r="CF73" t="s">
        <v>403</v>
      </c>
      <c r="CG73" t="s">
        <v>403</v>
      </c>
      <c r="CH73">
        <f t="shared" si="88"/>
        <v>1799.98</v>
      </c>
      <c r="CI73">
        <f t="shared" si="89"/>
        <v>1513.1681996510797</v>
      </c>
      <c r="CJ73">
        <f t="shared" si="90"/>
        <v>0.84065834045438259</v>
      </c>
      <c r="CK73">
        <f t="shared" si="91"/>
        <v>0.19131668090876519</v>
      </c>
      <c r="CL73">
        <v>6</v>
      </c>
      <c r="CM73">
        <v>0.5</v>
      </c>
      <c r="CN73" t="s">
        <v>404</v>
      </c>
      <c r="CO73">
        <v>2</v>
      </c>
      <c r="CP73">
        <v>1657388674</v>
      </c>
      <c r="CQ73">
        <v>73.271600000000007</v>
      </c>
      <c r="CR73">
        <v>75.053299999999993</v>
      </c>
      <c r="CS73">
        <v>23.371600000000001</v>
      </c>
      <c r="CT73">
        <v>15.5322</v>
      </c>
      <c r="CU73">
        <v>72.8279</v>
      </c>
      <c r="CV73">
        <v>23.364599999999999</v>
      </c>
      <c r="CW73">
        <v>499.90699999999998</v>
      </c>
      <c r="CX73">
        <v>99.433499999999995</v>
      </c>
      <c r="CY73">
        <v>9.9555500000000005E-2</v>
      </c>
      <c r="CZ73">
        <v>28.401399999999999</v>
      </c>
      <c r="DA73">
        <v>28.0595</v>
      </c>
      <c r="DB73">
        <v>999.9</v>
      </c>
      <c r="DC73">
        <v>0</v>
      </c>
      <c r="DD73">
        <v>0</v>
      </c>
      <c r="DE73">
        <v>9992.5</v>
      </c>
      <c r="DF73">
        <v>0</v>
      </c>
      <c r="DG73">
        <v>2226.12</v>
      </c>
      <c r="DH73">
        <v>-1.78166</v>
      </c>
      <c r="DI73">
        <v>75.025099999999995</v>
      </c>
      <c r="DJ73">
        <v>76.237399999999994</v>
      </c>
      <c r="DK73">
        <v>7.8394199999999996</v>
      </c>
      <c r="DL73">
        <v>75.053299999999993</v>
      </c>
      <c r="DM73">
        <v>15.5322</v>
      </c>
      <c r="DN73">
        <v>2.3239200000000002</v>
      </c>
      <c r="DO73">
        <v>1.5444199999999999</v>
      </c>
      <c r="DP73">
        <v>19.8432</v>
      </c>
      <c r="DQ73">
        <v>13.415100000000001</v>
      </c>
      <c r="DR73">
        <v>1799.98</v>
      </c>
      <c r="DS73">
        <v>0.977993</v>
      </c>
      <c r="DT73">
        <v>2.2006600000000001E-2</v>
      </c>
      <c r="DU73">
        <v>0</v>
      </c>
      <c r="DV73">
        <v>820.33500000000004</v>
      </c>
      <c r="DW73">
        <v>5.0005300000000004</v>
      </c>
      <c r="DX73">
        <v>15788.4</v>
      </c>
      <c r="DY73">
        <v>16035.1</v>
      </c>
      <c r="DZ73">
        <v>44.561999999999998</v>
      </c>
      <c r="EA73">
        <v>46</v>
      </c>
      <c r="EB73">
        <v>45.25</v>
      </c>
      <c r="EC73">
        <v>45.061999999999998</v>
      </c>
      <c r="ED73">
        <v>46.125</v>
      </c>
      <c r="EE73">
        <v>1755.48</v>
      </c>
      <c r="EF73">
        <v>39.5</v>
      </c>
      <c r="EG73">
        <v>0</v>
      </c>
      <c r="EH73">
        <v>144.39999985694891</v>
      </c>
      <c r="EI73">
        <v>0</v>
      </c>
      <c r="EJ73">
        <v>820.03665384615385</v>
      </c>
      <c r="EK73">
        <v>1.0057777927798639</v>
      </c>
      <c r="EL73">
        <v>7.8803420115019973</v>
      </c>
      <c r="EM73">
        <v>15789.77307692308</v>
      </c>
      <c r="EN73">
        <v>15</v>
      </c>
      <c r="EO73">
        <v>1657388609</v>
      </c>
      <c r="EP73" t="s">
        <v>696</v>
      </c>
      <c r="EQ73">
        <v>1657388587.5</v>
      </c>
      <c r="ER73">
        <v>1657388609</v>
      </c>
      <c r="ES73">
        <v>62</v>
      </c>
      <c r="ET73">
        <v>1.0999999999999999E-2</v>
      </c>
      <c r="EU73">
        <v>5.0000000000000001E-3</v>
      </c>
      <c r="EV73">
        <v>0.441</v>
      </c>
      <c r="EW73">
        <v>0</v>
      </c>
      <c r="EX73">
        <v>75</v>
      </c>
      <c r="EY73">
        <v>15</v>
      </c>
      <c r="EZ73">
        <v>0.18</v>
      </c>
      <c r="FA73">
        <v>0.01</v>
      </c>
      <c r="FB73">
        <v>-1.7735050000000001</v>
      </c>
      <c r="FC73">
        <v>2.147031894934498E-2</v>
      </c>
      <c r="FD73">
        <v>4.7744631897209143E-2</v>
      </c>
      <c r="FE73">
        <v>1</v>
      </c>
      <c r="FF73">
        <v>7.8535214999999994</v>
      </c>
      <c r="FG73">
        <v>-5.1602251407156331E-2</v>
      </c>
      <c r="FH73">
        <v>7.393399607081989E-3</v>
      </c>
      <c r="FI73">
        <v>1</v>
      </c>
      <c r="FJ73">
        <v>2</v>
      </c>
      <c r="FK73">
        <v>2</v>
      </c>
      <c r="FL73" t="s">
        <v>406</v>
      </c>
      <c r="FM73">
        <v>3.11206</v>
      </c>
      <c r="FN73">
        <v>2.7378200000000001</v>
      </c>
      <c r="FO73">
        <v>1.95969E-2</v>
      </c>
      <c r="FP73">
        <v>2.0216499999999998E-2</v>
      </c>
      <c r="FQ73">
        <v>0.106269</v>
      </c>
      <c r="FR73">
        <v>7.9247999999999999E-2</v>
      </c>
      <c r="FS73">
        <v>23597.1</v>
      </c>
      <c r="FT73">
        <v>24443.8</v>
      </c>
      <c r="FU73">
        <v>23918.3</v>
      </c>
      <c r="FV73">
        <v>25248.1</v>
      </c>
      <c r="FW73">
        <v>30804.7</v>
      </c>
      <c r="FX73">
        <v>32605</v>
      </c>
      <c r="FY73">
        <v>38118.800000000003</v>
      </c>
      <c r="FZ73">
        <v>39276.400000000001</v>
      </c>
      <c r="GA73">
        <v>2.17395</v>
      </c>
      <c r="GB73">
        <v>1.8278000000000001</v>
      </c>
      <c r="GC73">
        <v>6.92904E-3</v>
      </c>
      <c r="GD73">
        <v>0</v>
      </c>
      <c r="GE73">
        <v>27.946400000000001</v>
      </c>
      <c r="GF73">
        <v>999.9</v>
      </c>
      <c r="GG73">
        <v>60.5</v>
      </c>
      <c r="GH73">
        <v>35.700000000000003</v>
      </c>
      <c r="GI73">
        <v>35.7241</v>
      </c>
      <c r="GJ73">
        <v>61.561900000000001</v>
      </c>
      <c r="GK73">
        <v>26.662700000000001</v>
      </c>
      <c r="GL73">
        <v>1</v>
      </c>
      <c r="GM73">
        <v>0.31496200000000002</v>
      </c>
      <c r="GN73">
        <v>2.67848</v>
      </c>
      <c r="GO73">
        <v>20.3523</v>
      </c>
      <c r="GP73">
        <v>5.2550299999999996</v>
      </c>
      <c r="GQ73">
        <v>12.0099</v>
      </c>
      <c r="GR73">
        <v>4.9800500000000003</v>
      </c>
      <c r="GS73">
        <v>3.2930000000000001</v>
      </c>
      <c r="GT73">
        <v>9999</v>
      </c>
      <c r="GU73">
        <v>9999</v>
      </c>
      <c r="GV73">
        <v>9999</v>
      </c>
      <c r="GW73">
        <v>999.9</v>
      </c>
      <c r="GX73">
        <v>1.8757600000000001</v>
      </c>
      <c r="GY73">
        <v>1.8766700000000001</v>
      </c>
      <c r="GZ73">
        <v>1.88293</v>
      </c>
      <c r="HA73">
        <v>1.88605</v>
      </c>
      <c r="HB73">
        <v>1.87683</v>
      </c>
      <c r="HC73">
        <v>1.8835299999999999</v>
      </c>
      <c r="HD73">
        <v>1.8823799999999999</v>
      </c>
      <c r="HE73">
        <v>1.8858299999999999</v>
      </c>
      <c r="HF73">
        <v>5</v>
      </c>
      <c r="HG73">
        <v>0</v>
      </c>
      <c r="HH73">
        <v>0</v>
      </c>
      <c r="HI73">
        <v>0</v>
      </c>
      <c r="HJ73" t="s">
        <v>407</v>
      </c>
      <c r="HK73" t="s">
        <v>408</v>
      </c>
      <c r="HL73" t="s">
        <v>409</v>
      </c>
      <c r="HM73" t="s">
        <v>409</v>
      </c>
      <c r="HN73" t="s">
        <v>409</v>
      </c>
      <c r="HO73" t="s">
        <v>409</v>
      </c>
      <c r="HP73">
        <v>0</v>
      </c>
      <c r="HQ73">
        <v>100</v>
      </c>
      <c r="HR73">
        <v>100</v>
      </c>
      <c r="HS73">
        <v>0.44400000000000001</v>
      </c>
      <c r="HT73">
        <v>7.0000000000000001E-3</v>
      </c>
      <c r="HU73">
        <v>0.54725497838985215</v>
      </c>
      <c r="HV73">
        <v>-1.525366800250961E-3</v>
      </c>
      <c r="HW73">
        <v>1.461931187239696E-6</v>
      </c>
      <c r="HX73">
        <v>-4.9129200544651127E-10</v>
      </c>
      <c r="HY73">
        <v>-4.3940151609373979E-2</v>
      </c>
      <c r="HZ73">
        <v>1.0304401366260089E-2</v>
      </c>
      <c r="IA73">
        <v>-7.4986175083245816E-4</v>
      </c>
      <c r="IB73">
        <v>1.7208249193675381E-5</v>
      </c>
      <c r="IC73">
        <v>3</v>
      </c>
      <c r="ID73">
        <v>2175</v>
      </c>
      <c r="IE73">
        <v>1</v>
      </c>
      <c r="IF73">
        <v>24</v>
      </c>
      <c r="IG73">
        <v>1.4</v>
      </c>
      <c r="IH73">
        <v>1.1000000000000001</v>
      </c>
      <c r="II73">
        <v>0.301514</v>
      </c>
      <c r="IJ73">
        <v>2.6965300000000001</v>
      </c>
      <c r="IK73">
        <v>1.6015600000000001</v>
      </c>
      <c r="IL73">
        <v>2.34131</v>
      </c>
      <c r="IM73">
        <v>1.5502899999999999</v>
      </c>
      <c r="IN73">
        <v>2.3974600000000001</v>
      </c>
      <c r="IO73">
        <v>37.674500000000002</v>
      </c>
      <c r="IP73">
        <v>16.075800000000001</v>
      </c>
      <c r="IQ73">
        <v>18</v>
      </c>
      <c r="IR73">
        <v>596.34799999999996</v>
      </c>
      <c r="IS73">
        <v>413.50599999999997</v>
      </c>
      <c r="IT73">
        <v>25.468599999999999</v>
      </c>
      <c r="IU73">
        <v>31.189299999999999</v>
      </c>
      <c r="IV73">
        <v>30.000399999999999</v>
      </c>
      <c r="IW73">
        <v>31.052099999999999</v>
      </c>
      <c r="IX73">
        <v>31.040099999999999</v>
      </c>
      <c r="IY73">
        <v>6.0163599999999997</v>
      </c>
      <c r="IZ73">
        <v>62.871299999999998</v>
      </c>
      <c r="JA73">
        <v>0</v>
      </c>
      <c r="JB73">
        <v>25.409300000000002</v>
      </c>
      <c r="JC73">
        <v>75</v>
      </c>
      <c r="JD73">
        <v>15.583600000000001</v>
      </c>
      <c r="JE73">
        <v>99.431600000000003</v>
      </c>
      <c r="JF73">
        <v>99.411299999999997</v>
      </c>
    </row>
    <row r="74" spans="1:266" x14ac:dyDescent="0.25">
      <c r="A74">
        <v>58</v>
      </c>
      <c r="B74">
        <v>1657388822.0999999</v>
      </c>
      <c r="C74">
        <v>11757.599999904631</v>
      </c>
      <c r="D74" t="s">
        <v>697</v>
      </c>
      <c r="E74" t="s">
        <v>698</v>
      </c>
      <c r="F74" t="s">
        <v>396</v>
      </c>
      <c r="G74" t="s">
        <v>397</v>
      </c>
      <c r="H74" t="s">
        <v>31</v>
      </c>
      <c r="I74" t="s">
        <v>668</v>
      </c>
      <c r="J74" t="s">
        <v>582</v>
      </c>
      <c r="K74">
        <v>1657388822.0999999</v>
      </c>
      <c r="L74">
        <f t="shared" si="46"/>
        <v>6.4444024026305358E-3</v>
      </c>
      <c r="M74">
        <f t="shared" si="47"/>
        <v>6.4444024026305362</v>
      </c>
      <c r="N74">
        <f t="shared" si="48"/>
        <v>-0.99371490283830799</v>
      </c>
      <c r="O74">
        <f t="shared" si="49"/>
        <v>50.785299999999999</v>
      </c>
      <c r="P74">
        <f t="shared" si="50"/>
        <v>53.267674026160897</v>
      </c>
      <c r="Q74">
        <f t="shared" si="51"/>
        <v>5.3016771029932652</v>
      </c>
      <c r="R74">
        <f t="shared" si="52"/>
        <v>5.0546089556381002</v>
      </c>
      <c r="S74">
        <f t="shared" si="53"/>
        <v>0.455724513116401</v>
      </c>
      <c r="T74">
        <f t="shared" si="54"/>
        <v>2.9197201689892744</v>
      </c>
      <c r="U74">
        <f t="shared" si="55"/>
        <v>0.41957735119069806</v>
      </c>
      <c r="V74">
        <f t="shared" si="56"/>
        <v>0.26524418882559958</v>
      </c>
      <c r="W74">
        <f t="shared" si="57"/>
        <v>344.39849930222505</v>
      </c>
      <c r="X74">
        <f t="shared" si="58"/>
        <v>28.649006867497604</v>
      </c>
      <c r="Y74">
        <f t="shared" si="59"/>
        <v>28.020900000000001</v>
      </c>
      <c r="Z74">
        <f t="shared" si="60"/>
        <v>3.7994657636279698</v>
      </c>
      <c r="AA74">
        <f t="shared" si="61"/>
        <v>60.042430211505945</v>
      </c>
      <c r="AB74">
        <f t="shared" si="62"/>
        <v>2.3177511931943999</v>
      </c>
      <c r="AC74">
        <f t="shared" si="63"/>
        <v>3.8601888448383432</v>
      </c>
      <c r="AD74">
        <f t="shared" si="64"/>
        <v>1.4817145704335699</v>
      </c>
      <c r="AE74">
        <f t="shared" si="65"/>
        <v>-284.19814595600661</v>
      </c>
      <c r="AF74">
        <f t="shared" si="66"/>
        <v>42.862185806274354</v>
      </c>
      <c r="AG74">
        <f t="shared" si="67"/>
        <v>3.204966425297147</v>
      </c>
      <c r="AH74">
        <f t="shared" si="68"/>
        <v>106.26750557778992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52355.500934644668</v>
      </c>
      <c r="AN74" t="s">
        <v>400</v>
      </c>
      <c r="AO74">
        <v>12165.1</v>
      </c>
      <c r="AP74">
        <v>210.61769230769229</v>
      </c>
      <c r="AQ74">
        <v>938.28899999999999</v>
      </c>
      <c r="AR74">
        <f t="shared" si="72"/>
        <v>0.77553004212167864</v>
      </c>
      <c r="AS74">
        <v>-0.38717931741538342</v>
      </c>
      <c r="AT74" t="s">
        <v>699</v>
      </c>
      <c r="AU74">
        <v>10186.1</v>
      </c>
      <c r="AV74">
        <v>826.43748000000005</v>
      </c>
      <c r="AW74">
        <v>997.23500000000001</v>
      </c>
      <c r="AX74">
        <f t="shared" si="73"/>
        <v>0.17127108454877737</v>
      </c>
      <c r="AY74">
        <v>0.5</v>
      </c>
      <c r="AZ74">
        <f t="shared" si="74"/>
        <v>1513.3109996511125</v>
      </c>
      <c r="BA74">
        <f t="shared" si="75"/>
        <v>-0.99371490283830799</v>
      </c>
      <c r="BB74">
        <f t="shared" si="76"/>
        <v>129.59320808492026</v>
      </c>
      <c r="BC74">
        <f t="shared" si="77"/>
        <v>-4.0080035469428218E-4</v>
      </c>
      <c r="BD74">
        <f t="shared" si="78"/>
        <v>-5.9109437594950062E-2</v>
      </c>
      <c r="BE74">
        <f t="shared" si="79"/>
        <v>213.44980687914634</v>
      </c>
      <c r="BF74" t="s">
        <v>700</v>
      </c>
      <c r="BG74">
        <v>614.49</v>
      </c>
      <c r="BH74">
        <f t="shared" si="80"/>
        <v>614.49</v>
      </c>
      <c r="BI74">
        <f t="shared" si="81"/>
        <v>0.38380622420994048</v>
      </c>
      <c r="BJ74">
        <f t="shared" si="82"/>
        <v>0.44624363479601292</v>
      </c>
      <c r="BK74">
        <f t="shared" si="83"/>
        <v>-0.18204503411066753</v>
      </c>
      <c r="BL74">
        <f t="shared" si="84"/>
        <v>0.21712911517427344</v>
      </c>
      <c r="BM74">
        <f t="shared" si="85"/>
        <v>-8.1006354623130286E-2</v>
      </c>
      <c r="BN74">
        <f t="shared" si="86"/>
        <v>0.3318003572947853</v>
      </c>
      <c r="BO74">
        <f t="shared" si="87"/>
        <v>0.6681996427052147</v>
      </c>
      <c r="BP74">
        <v>306</v>
      </c>
      <c r="BQ74">
        <v>300</v>
      </c>
      <c r="BR74">
        <v>300</v>
      </c>
      <c r="BS74">
        <v>300</v>
      </c>
      <c r="BT74">
        <v>10186.1</v>
      </c>
      <c r="BU74">
        <v>961.75</v>
      </c>
      <c r="BV74">
        <v>-6.9528699999999999E-3</v>
      </c>
      <c r="BW74">
        <v>-0.45</v>
      </c>
      <c r="BX74" t="s">
        <v>403</v>
      </c>
      <c r="BY74" t="s">
        <v>403</v>
      </c>
      <c r="BZ74" t="s">
        <v>403</v>
      </c>
      <c r="CA74" t="s">
        <v>403</v>
      </c>
      <c r="CB74" t="s">
        <v>403</v>
      </c>
      <c r="CC74" t="s">
        <v>403</v>
      </c>
      <c r="CD74" t="s">
        <v>403</v>
      </c>
      <c r="CE74" t="s">
        <v>403</v>
      </c>
      <c r="CF74" t="s">
        <v>403</v>
      </c>
      <c r="CG74" t="s">
        <v>403</v>
      </c>
      <c r="CH74">
        <f t="shared" si="88"/>
        <v>1800.15</v>
      </c>
      <c r="CI74">
        <f t="shared" si="89"/>
        <v>1513.3109996511125</v>
      </c>
      <c r="CJ74">
        <f t="shared" si="90"/>
        <v>0.84065827828298334</v>
      </c>
      <c r="CK74">
        <f t="shared" si="91"/>
        <v>0.19131655656596674</v>
      </c>
      <c r="CL74">
        <v>6</v>
      </c>
      <c r="CM74">
        <v>0.5</v>
      </c>
      <c r="CN74" t="s">
        <v>404</v>
      </c>
      <c r="CO74">
        <v>2</v>
      </c>
      <c r="CP74">
        <v>1657388822.0999999</v>
      </c>
      <c r="CQ74">
        <v>50.785299999999999</v>
      </c>
      <c r="CR74">
        <v>49.985599999999998</v>
      </c>
      <c r="CS74">
        <v>23.287199999999999</v>
      </c>
      <c r="CT74">
        <v>15.7342</v>
      </c>
      <c r="CU74">
        <v>50.343600000000002</v>
      </c>
      <c r="CV74">
        <v>23.280100000000001</v>
      </c>
      <c r="CW74">
        <v>500.01299999999998</v>
      </c>
      <c r="CX74">
        <v>99.428799999999995</v>
      </c>
      <c r="CY74">
        <v>0.100177</v>
      </c>
      <c r="CZ74">
        <v>28.293199999999999</v>
      </c>
      <c r="DA74">
        <v>28.020900000000001</v>
      </c>
      <c r="DB74">
        <v>999.9</v>
      </c>
      <c r="DC74">
        <v>0</v>
      </c>
      <c r="DD74">
        <v>0</v>
      </c>
      <c r="DE74">
        <v>10001.200000000001</v>
      </c>
      <c r="DF74">
        <v>0</v>
      </c>
      <c r="DG74">
        <v>2178.41</v>
      </c>
      <c r="DH74">
        <v>0.79971700000000001</v>
      </c>
      <c r="DI74">
        <v>51.996200000000002</v>
      </c>
      <c r="DJ74">
        <v>50.784700000000001</v>
      </c>
      <c r="DK74">
        <v>7.5529299999999999</v>
      </c>
      <c r="DL74">
        <v>49.985599999999998</v>
      </c>
      <c r="DM74">
        <v>15.7342</v>
      </c>
      <c r="DN74">
        <v>2.31541</v>
      </c>
      <c r="DO74">
        <v>1.56443</v>
      </c>
      <c r="DP74">
        <v>19.783999999999999</v>
      </c>
      <c r="DQ74">
        <v>13.6129</v>
      </c>
      <c r="DR74">
        <v>1800.15</v>
      </c>
      <c r="DS74">
        <v>0.97799700000000001</v>
      </c>
      <c r="DT74">
        <v>2.2003000000000002E-2</v>
      </c>
      <c r="DU74">
        <v>0</v>
      </c>
      <c r="DV74">
        <v>826.43499999999995</v>
      </c>
      <c r="DW74">
        <v>5.0005300000000004</v>
      </c>
      <c r="DX74">
        <v>15895.6</v>
      </c>
      <c r="DY74">
        <v>16036.6</v>
      </c>
      <c r="DZ74">
        <v>44.625</v>
      </c>
      <c r="EA74">
        <v>46.186999999999998</v>
      </c>
      <c r="EB74">
        <v>45.375</v>
      </c>
      <c r="EC74">
        <v>45.25</v>
      </c>
      <c r="ED74">
        <v>46.186999999999998</v>
      </c>
      <c r="EE74">
        <v>1755.65</v>
      </c>
      <c r="EF74">
        <v>39.5</v>
      </c>
      <c r="EG74">
        <v>0</v>
      </c>
      <c r="EH74">
        <v>147.89999985694891</v>
      </c>
      <c r="EI74">
        <v>0</v>
      </c>
      <c r="EJ74">
        <v>826.43748000000005</v>
      </c>
      <c r="EK74">
        <v>0.93469230253748359</v>
      </c>
      <c r="EL74">
        <v>21.37692334586287</v>
      </c>
      <c r="EM74">
        <v>15891.248</v>
      </c>
      <c r="EN74">
        <v>15</v>
      </c>
      <c r="EO74">
        <v>1657388749.5</v>
      </c>
      <c r="EP74" t="s">
        <v>701</v>
      </c>
      <c r="EQ74">
        <v>1657388733.5</v>
      </c>
      <c r="ER74">
        <v>1657388749.5</v>
      </c>
      <c r="ES74">
        <v>63</v>
      </c>
      <c r="ET74">
        <v>-3.2000000000000001E-2</v>
      </c>
      <c r="EU74">
        <v>0</v>
      </c>
      <c r="EV74">
        <v>0.443</v>
      </c>
      <c r="EW74">
        <v>0</v>
      </c>
      <c r="EX74">
        <v>50</v>
      </c>
      <c r="EY74">
        <v>16</v>
      </c>
      <c r="EZ74">
        <v>0.33</v>
      </c>
      <c r="FA74">
        <v>0.01</v>
      </c>
      <c r="FB74">
        <v>0.77821807500000006</v>
      </c>
      <c r="FC74">
        <v>2.7516484052530849E-2</v>
      </c>
      <c r="FD74">
        <v>2.8495468607646641E-2</v>
      </c>
      <c r="FE74">
        <v>1</v>
      </c>
      <c r="FF74">
        <v>7.5681894999999999</v>
      </c>
      <c r="FG74">
        <v>-9.7325403377106462E-2</v>
      </c>
      <c r="FH74">
        <v>9.5282841975877271E-3</v>
      </c>
      <c r="FI74">
        <v>1</v>
      </c>
      <c r="FJ74">
        <v>2</v>
      </c>
      <c r="FK74">
        <v>2</v>
      </c>
      <c r="FL74" t="s">
        <v>406</v>
      </c>
      <c r="FM74">
        <v>3.1124000000000001</v>
      </c>
      <c r="FN74">
        <v>2.7385199999999998</v>
      </c>
      <c r="FO74">
        <v>1.36291E-2</v>
      </c>
      <c r="FP74">
        <v>1.35535E-2</v>
      </c>
      <c r="FQ74">
        <v>0.105988</v>
      </c>
      <c r="FR74">
        <v>8.00014E-2</v>
      </c>
      <c r="FS74">
        <v>23739.9</v>
      </c>
      <c r="FT74">
        <v>24608.5</v>
      </c>
      <c r="FU74">
        <v>23917.7</v>
      </c>
      <c r="FV74">
        <v>25246.9</v>
      </c>
      <c r="FW74">
        <v>30813.7</v>
      </c>
      <c r="FX74">
        <v>32576.2</v>
      </c>
      <c r="FY74">
        <v>38118.1</v>
      </c>
      <c r="FZ74">
        <v>39273.9</v>
      </c>
      <c r="GA74">
        <v>2.1742499999999998</v>
      </c>
      <c r="GB74">
        <v>1.82717</v>
      </c>
      <c r="GC74">
        <v>-2.5332000000000002E-3</v>
      </c>
      <c r="GD74">
        <v>0</v>
      </c>
      <c r="GE74">
        <v>28.0623</v>
      </c>
      <c r="GF74">
        <v>999.9</v>
      </c>
      <c r="GG74">
        <v>60.6</v>
      </c>
      <c r="GH74">
        <v>35.700000000000003</v>
      </c>
      <c r="GI74">
        <v>35.784799999999997</v>
      </c>
      <c r="GJ74">
        <v>61.554600000000001</v>
      </c>
      <c r="GK74">
        <v>26.590499999999999</v>
      </c>
      <c r="GL74">
        <v>1</v>
      </c>
      <c r="GM74">
        <v>0.316245</v>
      </c>
      <c r="GN74">
        <v>2.55057</v>
      </c>
      <c r="GO74">
        <v>20.354600000000001</v>
      </c>
      <c r="GP74">
        <v>5.2530799999999997</v>
      </c>
      <c r="GQ74">
        <v>12.0099</v>
      </c>
      <c r="GR74">
        <v>4.9795499999999997</v>
      </c>
      <c r="GS74">
        <v>3.2930000000000001</v>
      </c>
      <c r="GT74">
        <v>9999</v>
      </c>
      <c r="GU74">
        <v>9999</v>
      </c>
      <c r="GV74">
        <v>9999</v>
      </c>
      <c r="GW74">
        <v>999.9</v>
      </c>
      <c r="GX74">
        <v>1.8757600000000001</v>
      </c>
      <c r="GY74">
        <v>1.8766700000000001</v>
      </c>
      <c r="GZ74">
        <v>1.88293</v>
      </c>
      <c r="HA74">
        <v>1.88605</v>
      </c>
      <c r="HB74">
        <v>1.87683</v>
      </c>
      <c r="HC74">
        <v>1.8835299999999999</v>
      </c>
      <c r="HD74">
        <v>1.8823700000000001</v>
      </c>
      <c r="HE74">
        <v>1.8858200000000001</v>
      </c>
      <c r="HF74">
        <v>5</v>
      </c>
      <c r="HG74">
        <v>0</v>
      </c>
      <c r="HH74">
        <v>0</v>
      </c>
      <c r="HI74">
        <v>0</v>
      </c>
      <c r="HJ74" t="s">
        <v>407</v>
      </c>
      <c r="HK74" t="s">
        <v>408</v>
      </c>
      <c r="HL74" t="s">
        <v>409</v>
      </c>
      <c r="HM74" t="s">
        <v>409</v>
      </c>
      <c r="HN74" t="s">
        <v>409</v>
      </c>
      <c r="HO74" t="s">
        <v>409</v>
      </c>
      <c r="HP74">
        <v>0</v>
      </c>
      <c r="HQ74">
        <v>100</v>
      </c>
      <c r="HR74">
        <v>100</v>
      </c>
      <c r="HS74">
        <v>0.442</v>
      </c>
      <c r="HT74">
        <v>7.1000000000000004E-3</v>
      </c>
      <c r="HU74">
        <v>0.51492653542999989</v>
      </c>
      <c r="HV74">
        <v>-1.525366800250961E-3</v>
      </c>
      <c r="HW74">
        <v>1.461931187239696E-6</v>
      </c>
      <c r="HX74">
        <v>-4.9129200544651127E-10</v>
      </c>
      <c r="HY74">
        <v>-4.3573580333961172E-2</v>
      </c>
      <c r="HZ74">
        <v>1.0304401366260089E-2</v>
      </c>
      <c r="IA74">
        <v>-7.4986175083245816E-4</v>
      </c>
      <c r="IB74">
        <v>1.7208249193675381E-5</v>
      </c>
      <c r="IC74">
        <v>3</v>
      </c>
      <c r="ID74">
        <v>2175</v>
      </c>
      <c r="IE74">
        <v>1</v>
      </c>
      <c r="IF74">
        <v>24</v>
      </c>
      <c r="IG74">
        <v>1.5</v>
      </c>
      <c r="IH74">
        <v>1.2</v>
      </c>
      <c r="II74">
        <v>0.247803</v>
      </c>
      <c r="IJ74">
        <v>2.7087400000000001</v>
      </c>
      <c r="IK74">
        <v>1.6015600000000001</v>
      </c>
      <c r="IL74">
        <v>2.34131</v>
      </c>
      <c r="IM74">
        <v>1.5502899999999999</v>
      </c>
      <c r="IN74">
        <v>2.3815900000000001</v>
      </c>
      <c r="IO74">
        <v>37.626300000000001</v>
      </c>
      <c r="IP74">
        <v>16.0671</v>
      </c>
      <c r="IQ74">
        <v>18</v>
      </c>
      <c r="IR74">
        <v>596.72400000000005</v>
      </c>
      <c r="IS74">
        <v>413.25599999999997</v>
      </c>
      <c r="IT74">
        <v>25.351099999999999</v>
      </c>
      <c r="IU74">
        <v>31.215299999999999</v>
      </c>
      <c r="IV74">
        <v>30.000399999999999</v>
      </c>
      <c r="IW74">
        <v>31.07</v>
      </c>
      <c r="IX74">
        <v>31.061299999999999</v>
      </c>
      <c r="IY74">
        <v>4.9289699999999996</v>
      </c>
      <c r="IZ74">
        <v>62.629899999999999</v>
      </c>
      <c r="JA74">
        <v>0</v>
      </c>
      <c r="JB74">
        <v>25.328700000000001</v>
      </c>
      <c r="JC74">
        <v>50</v>
      </c>
      <c r="JD74">
        <v>15.757899999999999</v>
      </c>
      <c r="JE74">
        <v>99.429400000000001</v>
      </c>
      <c r="JF74">
        <v>99.405500000000004</v>
      </c>
    </row>
    <row r="75" spans="1:266" x14ac:dyDescent="0.25">
      <c r="A75">
        <v>59</v>
      </c>
      <c r="B75">
        <v>1657388954.5999999</v>
      </c>
      <c r="C75">
        <v>11890.099999904631</v>
      </c>
      <c r="D75" t="s">
        <v>702</v>
      </c>
      <c r="E75" t="s">
        <v>703</v>
      </c>
      <c r="F75" t="s">
        <v>396</v>
      </c>
      <c r="G75" t="s">
        <v>397</v>
      </c>
      <c r="H75" t="s">
        <v>31</v>
      </c>
      <c r="I75" t="s">
        <v>668</v>
      </c>
      <c r="J75" t="s">
        <v>582</v>
      </c>
      <c r="K75">
        <v>1657388954.5999999</v>
      </c>
      <c r="L75">
        <f t="shared" si="46"/>
        <v>6.3390417829462609E-3</v>
      </c>
      <c r="M75">
        <f t="shared" si="47"/>
        <v>6.3390417829462606</v>
      </c>
      <c r="N75">
        <f t="shared" si="48"/>
        <v>-3.2424102088104299</v>
      </c>
      <c r="O75">
        <f t="shared" si="49"/>
        <v>23.739599999999999</v>
      </c>
      <c r="P75">
        <f t="shared" si="50"/>
        <v>35.362038795191303</v>
      </c>
      <c r="Q75">
        <f t="shared" si="51"/>
        <v>3.5195562096192079</v>
      </c>
      <c r="R75">
        <f t="shared" si="52"/>
        <v>2.3627839185911998</v>
      </c>
      <c r="S75">
        <f t="shared" si="53"/>
        <v>0.45136292963829533</v>
      </c>
      <c r="T75">
        <f t="shared" si="54"/>
        <v>2.9169926648284932</v>
      </c>
      <c r="U75">
        <f t="shared" si="55"/>
        <v>0.4158451254119242</v>
      </c>
      <c r="V75">
        <f t="shared" si="56"/>
        <v>0.2628610383556324</v>
      </c>
      <c r="W75">
        <f t="shared" si="57"/>
        <v>344.36429930215525</v>
      </c>
      <c r="X75">
        <f t="shared" si="58"/>
        <v>28.55333275131871</v>
      </c>
      <c r="Y75">
        <f t="shared" si="59"/>
        <v>27.958600000000001</v>
      </c>
      <c r="Z75">
        <f t="shared" si="60"/>
        <v>3.7856905549358637</v>
      </c>
      <c r="AA75">
        <f t="shared" si="61"/>
        <v>60.402775089325011</v>
      </c>
      <c r="AB75">
        <f t="shared" si="62"/>
        <v>2.3149899861868004</v>
      </c>
      <c r="AC75">
        <f t="shared" si="63"/>
        <v>3.8325887887822039</v>
      </c>
      <c r="AD75">
        <f t="shared" si="64"/>
        <v>1.4707005687490633</v>
      </c>
      <c r="AE75">
        <f t="shared" si="65"/>
        <v>-279.55174262793008</v>
      </c>
      <c r="AF75">
        <f t="shared" si="66"/>
        <v>33.229229975818846</v>
      </c>
      <c r="AG75">
        <f t="shared" si="67"/>
        <v>2.4846988901121434</v>
      </c>
      <c r="AH75">
        <f t="shared" si="68"/>
        <v>100.52648554015616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52298.714088210771</v>
      </c>
      <c r="AN75" t="s">
        <v>400</v>
      </c>
      <c r="AO75">
        <v>12165.1</v>
      </c>
      <c r="AP75">
        <v>210.61769230769229</v>
      </c>
      <c r="AQ75">
        <v>938.28899999999999</v>
      </c>
      <c r="AR75">
        <f t="shared" si="72"/>
        <v>0.77553004212167864</v>
      </c>
      <c r="AS75">
        <v>-0.38717931741538342</v>
      </c>
      <c r="AT75" t="s">
        <v>704</v>
      </c>
      <c r="AU75">
        <v>10186.200000000001</v>
      </c>
      <c r="AV75">
        <v>839.97763999999995</v>
      </c>
      <c r="AW75">
        <v>975.26300000000003</v>
      </c>
      <c r="AX75">
        <f t="shared" si="73"/>
        <v>0.13871679741772225</v>
      </c>
      <c r="AY75">
        <v>0.5</v>
      </c>
      <c r="AZ75">
        <f t="shared" si="74"/>
        <v>1513.1597996510777</v>
      </c>
      <c r="BA75">
        <f t="shared" si="75"/>
        <v>-3.2424102088104299</v>
      </c>
      <c r="BB75">
        <f t="shared" si="76"/>
        <v>104.95034069441986</v>
      </c>
      <c r="BC75">
        <f t="shared" si="77"/>
        <v>-1.8869328223320757E-3</v>
      </c>
      <c r="BD75">
        <f t="shared" si="78"/>
        <v>-3.7911824810333256E-2</v>
      </c>
      <c r="BE75">
        <f t="shared" si="79"/>
        <v>212.42544682036558</v>
      </c>
      <c r="BF75" t="s">
        <v>705</v>
      </c>
      <c r="BG75">
        <v>638.16999999999996</v>
      </c>
      <c r="BH75">
        <f t="shared" si="80"/>
        <v>638.16999999999996</v>
      </c>
      <c r="BI75">
        <f t="shared" si="81"/>
        <v>0.34564317522555466</v>
      </c>
      <c r="BJ75">
        <f t="shared" si="82"/>
        <v>0.40132948474159963</v>
      </c>
      <c r="BK75">
        <f t="shared" si="83"/>
        <v>-0.12319779820671148</v>
      </c>
      <c r="BL75">
        <f t="shared" si="84"/>
        <v>0.1769256394292015</v>
      </c>
      <c r="BM75">
        <f t="shared" si="85"/>
        <v>-5.081140290835038E-2</v>
      </c>
      <c r="BN75">
        <f t="shared" si="86"/>
        <v>0.30490863694603421</v>
      </c>
      <c r="BO75">
        <f t="shared" si="87"/>
        <v>0.69509136305396579</v>
      </c>
      <c r="BP75">
        <v>308</v>
      </c>
      <c r="BQ75">
        <v>300</v>
      </c>
      <c r="BR75">
        <v>300</v>
      </c>
      <c r="BS75">
        <v>300</v>
      </c>
      <c r="BT75">
        <v>10186.200000000001</v>
      </c>
      <c r="BU75">
        <v>946.1</v>
      </c>
      <c r="BV75">
        <v>-6.95271E-3</v>
      </c>
      <c r="BW75">
        <v>-0.51</v>
      </c>
      <c r="BX75" t="s">
        <v>403</v>
      </c>
      <c r="BY75" t="s">
        <v>403</v>
      </c>
      <c r="BZ75" t="s">
        <v>403</v>
      </c>
      <c r="CA75" t="s">
        <v>403</v>
      </c>
      <c r="CB75" t="s">
        <v>403</v>
      </c>
      <c r="CC75" t="s">
        <v>403</v>
      </c>
      <c r="CD75" t="s">
        <v>403</v>
      </c>
      <c r="CE75" t="s">
        <v>403</v>
      </c>
      <c r="CF75" t="s">
        <v>403</v>
      </c>
      <c r="CG75" t="s">
        <v>403</v>
      </c>
      <c r="CH75">
        <f t="shared" si="88"/>
        <v>1799.97</v>
      </c>
      <c r="CI75">
        <f t="shared" si="89"/>
        <v>1513.1597996510777</v>
      </c>
      <c r="CJ75">
        <f t="shared" si="90"/>
        <v>0.84065834411188944</v>
      </c>
      <c r="CK75">
        <f t="shared" si="91"/>
        <v>0.19131668822377887</v>
      </c>
      <c r="CL75">
        <v>6</v>
      </c>
      <c r="CM75">
        <v>0.5</v>
      </c>
      <c r="CN75" t="s">
        <v>404</v>
      </c>
      <c r="CO75">
        <v>2</v>
      </c>
      <c r="CP75">
        <v>1657388954.5999999</v>
      </c>
      <c r="CQ75">
        <v>23.739599999999999</v>
      </c>
      <c r="CR75">
        <v>20.030100000000001</v>
      </c>
      <c r="CS75">
        <v>23.259399999999999</v>
      </c>
      <c r="CT75">
        <v>15.831099999999999</v>
      </c>
      <c r="CU75">
        <v>23.321200000000001</v>
      </c>
      <c r="CV75">
        <v>23.251899999999999</v>
      </c>
      <c r="CW75">
        <v>500.10899999999998</v>
      </c>
      <c r="CX75">
        <v>99.428899999999999</v>
      </c>
      <c r="CY75">
        <v>0.10032199999999999</v>
      </c>
      <c r="CZ75">
        <v>28.169899999999998</v>
      </c>
      <c r="DA75">
        <v>27.958600000000001</v>
      </c>
      <c r="DB75">
        <v>999.9</v>
      </c>
      <c r="DC75">
        <v>0</v>
      </c>
      <c r="DD75">
        <v>0</v>
      </c>
      <c r="DE75">
        <v>9985.6200000000008</v>
      </c>
      <c r="DF75">
        <v>0</v>
      </c>
      <c r="DG75">
        <v>2118.2399999999998</v>
      </c>
      <c r="DH75">
        <v>3.7094999999999998</v>
      </c>
      <c r="DI75">
        <v>24.3049</v>
      </c>
      <c r="DJ75">
        <v>20.3523</v>
      </c>
      <c r="DK75">
        <v>7.4282500000000002</v>
      </c>
      <c r="DL75">
        <v>20.030100000000001</v>
      </c>
      <c r="DM75">
        <v>15.831099999999999</v>
      </c>
      <c r="DN75">
        <v>2.3126500000000001</v>
      </c>
      <c r="DO75">
        <v>1.5740700000000001</v>
      </c>
      <c r="DP75">
        <v>19.764800000000001</v>
      </c>
      <c r="DQ75">
        <v>13.7073</v>
      </c>
      <c r="DR75">
        <v>1799.97</v>
      </c>
      <c r="DS75">
        <v>0.977993</v>
      </c>
      <c r="DT75">
        <v>2.2006600000000001E-2</v>
      </c>
      <c r="DU75">
        <v>0</v>
      </c>
      <c r="DV75">
        <v>840.73500000000001</v>
      </c>
      <c r="DW75">
        <v>5.0005300000000004</v>
      </c>
      <c r="DX75">
        <v>16136</v>
      </c>
      <c r="DY75">
        <v>16034.9</v>
      </c>
      <c r="DZ75">
        <v>44.625</v>
      </c>
      <c r="EA75">
        <v>46.25</v>
      </c>
      <c r="EB75">
        <v>45.436999999999998</v>
      </c>
      <c r="EC75">
        <v>45.125</v>
      </c>
      <c r="ED75">
        <v>46.25</v>
      </c>
      <c r="EE75">
        <v>1755.47</v>
      </c>
      <c r="EF75">
        <v>39.5</v>
      </c>
      <c r="EG75">
        <v>0</v>
      </c>
      <c r="EH75">
        <v>131.9000000953674</v>
      </c>
      <c r="EI75">
        <v>0</v>
      </c>
      <c r="EJ75">
        <v>839.97763999999995</v>
      </c>
      <c r="EK75">
        <v>5.3103076823329092</v>
      </c>
      <c r="EL75">
        <v>69.115384346117821</v>
      </c>
      <c r="EM75">
        <v>16125.84</v>
      </c>
      <c r="EN75">
        <v>15</v>
      </c>
      <c r="EO75">
        <v>1657388895.5999999</v>
      </c>
      <c r="EP75" t="s">
        <v>706</v>
      </c>
      <c r="EQ75">
        <v>1657388881.5999999</v>
      </c>
      <c r="ER75">
        <v>1657388895.5999999</v>
      </c>
      <c r="ES75">
        <v>64</v>
      </c>
      <c r="ET75">
        <v>-6.2E-2</v>
      </c>
      <c r="EU75">
        <v>1E-3</v>
      </c>
      <c r="EV75">
        <v>0.42399999999999999</v>
      </c>
      <c r="EW75">
        <v>0</v>
      </c>
      <c r="EX75">
        <v>20</v>
      </c>
      <c r="EY75">
        <v>16</v>
      </c>
      <c r="EZ75">
        <v>0.28000000000000003</v>
      </c>
      <c r="FA75">
        <v>0.01</v>
      </c>
      <c r="FB75">
        <v>3.758276585365854</v>
      </c>
      <c r="FC75">
        <v>-4.2776655052258958E-2</v>
      </c>
      <c r="FD75">
        <v>3.5767854529012051E-2</v>
      </c>
      <c r="FE75">
        <v>1</v>
      </c>
      <c r="FF75">
        <v>7.3984163414634141</v>
      </c>
      <c r="FG75">
        <v>-9.7677909407683172E-2</v>
      </c>
      <c r="FH75">
        <v>1.292083753913306E-2</v>
      </c>
      <c r="FI75">
        <v>1</v>
      </c>
      <c r="FJ75">
        <v>2</v>
      </c>
      <c r="FK75">
        <v>2</v>
      </c>
      <c r="FL75" t="s">
        <v>406</v>
      </c>
      <c r="FM75">
        <v>3.1128</v>
      </c>
      <c r="FN75">
        <v>2.7385299999999999</v>
      </c>
      <c r="FO75">
        <v>6.3406299999999999E-3</v>
      </c>
      <c r="FP75">
        <v>5.4530999999999998E-3</v>
      </c>
      <c r="FQ75">
        <v>0.10588599999999999</v>
      </c>
      <c r="FR75">
        <v>8.0356399999999994E-2</v>
      </c>
      <c r="FS75">
        <v>23911.5</v>
      </c>
      <c r="FT75">
        <v>24807.599999999999</v>
      </c>
      <c r="FU75">
        <v>23914.400000000001</v>
      </c>
      <c r="FV75">
        <v>25244.5</v>
      </c>
      <c r="FW75">
        <v>30813.1</v>
      </c>
      <c r="FX75">
        <v>32561.5</v>
      </c>
      <c r="FY75">
        <v>38113</v>
      </c>
      <c r="FZ75">
        <v>39271.300000000003</v>
      </c>
      <c r="GA75">
        <v>2.1738300000000002</v>
      </c>
      <c r="GB75">
        <v>1.8257699999999999</v>
      </c>
      <c r="GC75">
        <v>-1.3578700000000001E-2</v>
      </c>
      <c r="GD75">
        <v>0</v>
      </c>
      <c r="GE75">
        <v>28.180299999999999</v>
      </c>
      <c r="GF75">
        <v>999.9</v>
      </c>
      <c r="GG75">
        <v>60.7</v>
      </c>
      <c r="GH75">
        <v>35.700000000000003</v>
      </c>
      <c r="GI75">
        <v>35.844200000000001</v>
      </c>
      <c r="GJ75">
        <v>61.1646</v>
      </c>
      <c r="GK75">
        <v>26.490400000000001</v>
      </c>
      <c r="GL75">
        <v>1</v>
      </c>
      <c r="GM75">
        <v>0.32096000000000002</v>
      </c>
      <c r="GN75">
        <v>2.2646899999999999</v>
      </c>
      <c r="GO75">
        <v>20.358699999999999</v>
      </c>
      <c r="GP75">
        <v>5.2527799999999996</v>
      </c>
      <c r="GQ75">
        <v>12.0099</v>
      </c>
      <c r="GR75">
        <v>4.9797000000000002</v>
      </c>
      <c r="GS75">
        <v>3.2930000000000001</v>
      </c>
      <c r="GT75">
        <v>9999</v>
      </c>
      <c r="GU75">
        <v>9999</v>
      </c>
      <c r="GV75">
        <v>9999</v>
      </c>
      <c r="GW75">
        <v>999.9</v>
      </c>
      <c r="GX75">
        <v>1.8757699999999999</v>
      </c>
      <c r="GY75">
        <v>1.8766799999999999</v>
      </c>
      <c r="GZ75">
        <v>1.88293</v>
      </c>
      <c r="HA75">
        <v>1.88605</v>
      </c>
      <c r="HB75">
        <v>1.87683</v>
      </c>
      <c r="HC75">
        <v>1.88354</v>
      </c>
      <c r="HD75">
        <v>1.88242</v>
      </c>
      <c r="HE75">
        <v>1.8858299999999999</v>
      </c>
      <c r="HF75">
        <v>5</v>
      </c>
      <c r="HG75">
        <v>0</v>
      </c>
      <c r="HH75">
        <v>0</v>
      </c>
      <c r="HI75">
        <v>0</v>
      </c>
      <c r="HJ75" t="s">
        <v>407</v>
      </c>
      <c r="HK75" t="s">
        <v>408</v>
      </c>
      <c r="HL75" t="s">
        <v>409</v>
      </c>
      <c r="HM75" t="s">
        <v>409</v>
      </c>
      <c r="HN75" t="s">
        <v>409</v>
      </c>
      <c r="HO75" t="s">
        <v>409</v>
      </c>
      <c r="HP75">
        <v>0</v>
      </c>
      <c r="HQ75">
        <v>100</v>
      </c>
      <c r="HR75">
        <v>100</v>
      </c>
      <c r="HS75">
        <v>0.41799999999999998</v>
      </c>
      <c r="HT75">
        <v>7.4999999999999997E-3</v>
      </c>
      <c r="HU75">
        <v>0.45323710867654132</v>
      </c>
      <c r="HV75">
        <v>-1.525366800250961E-3</v>
      </c>
      <c r="HW75">
        <v>1.461931187239696E-6</v>
      </c>
      <c r="HX75">
        <v>-4.9129200544651127E-10</v>
      </c>
      <c r="HY75">
        <v>-4.3055367408926057E-2</v>
      </c>
      <c r="HZ75">
        <v>1.0304401366260089E-2</v>
      </c>
      <c r="IA75">
        <v>-7.4986175083245816E-4</v>
      </c>
      <c r="IB75">
        <v>1.7208249193675381E-5</v>
      </c>
      <c r="IC75">
        <v>3</v>
      </c>
      <c r="ID75">
        <v>2175</v>
      </c>
      <c r="IE75">
        <v>1</v>
      </c>
      <c r="IF75">
        <v>24</v>
      </c>
      <c r="IG75">
        <v>1.2</v>
      </c>
      <c r="IH75">
        <v>1</v>
      </c>
      <c r="II75">
        <v>0.18310499999999999</v>
      </c>
      <c r="IJ75">
        <v>2.7319300000000002</v>
      </c>
      <c r="IK75">
        <v>1.6015600000000001</v>
      </c>
      <c r="IL75">
        <v>2.34009</v>
      </c>
      <c r="IM75">
        <v>1.5502899999999999</v>
      </c>
      <c r="IN75">
        <v>2.2949199999999998</v>
      </c>
      <c r="IO75">
        <v>37.674500000000002</v>
      </c>
      <c r="IP75">
        <v>16.049600000000002</v>
      </c>
      <c r="IQ75">
        <v>18</v>
      </c>
      <c r="IR75">
        <v>596.87400000000002</v>
      </c>
      <c r="IS75">
        <v>412.673</v>
      </c>
      <c r="IT75">
        <v>25.270399999999999</v>
      </c>
      <c r="IU75">
        <v>31.276199999999999</v>
      </c>
      <c r="IV75">
        <v>30.0001</v>
      </c>
      <c r="IW75">
        <v>31.1172</v>
      </c>
      <c r="IX75">
        <v>31.1052</v>
      </c>
      <c r="IY75">
        <v>3.6448399999999999</v>
      </c>
      <c r="IZ75">
        <v>62.769399999999997</v>
      </c>
      <c r="JA75">
        <v>0</v>
      </c>
      <c r="JB75">
        <v>25.273900000000001</v>
      </c>
      <c r="JC75">
        <v>20</v>
      </c>
      <c r="JD75">
        <v>15.744899999999999</v>
      </c>
      <c r="JE75">
        <v>99.415999999999997</v>
      </c>
      <c r="JF75">
        <v>99.397800000000004</v>
      </c>
    </row>
    <row r="76" spans="1:266" x14ac:dyDescent="0.25">
      <c r="A76">
        <v>60</v>
      </c>
      <c r="B76">
        <v>1657389144.0999999</v>
      </c>
      <c r="C76">
        <v>12079.599999904631</v>
      </c>
      <c r="D76" t="s">
        <v>707</v>
      </c>
      <c r="E76" t="s">
        <v>708</v>
      </c>
      <c r="F76" t="s">
        <v>396</v>
      </c>
      <c r="G76" t="s">
        <v>397</v>
      </c>
      <c r="H76" t="s">
        <v>31</v>
      </c>
      <c r="I76" t="s">
        <v>668</v>
      </c>
      <c r="J76" t="s">
        <v>582</v>
      </c>
      <c r="K76">
        <v>1657389144.0999999</v>
      </c>
      <c r="L76">
        <f t="shared" si="46"/>
        <v>6.0740301215648166E-3</v>
      </c>
      <c r="M76">
        <f t="shared" si="47"/>
        <v>6.0740301215648165</v>
      </c>
      <c r="N76">
        <f t="shared" si="48"/>
        <v>23.104864673925007</v>
      </c>
      <c r="O76">
        <f t="shared" si="49"/>
        <v>369.63799999999998</v>
      </c>
      <c r="P76">
        <f t="shared" si="50"/>
        <v>271.24583984537929</v>
      </c>
      <c r="Q76">
        <f t="shared" si="51"/>
        <v>26.994749450837539</v>
      </c>
      <c r="R76">
        <f t="shared" si="52"/>
        <v>36.786869074919998</v>
      </c>
      <c r="S76">
        <f t="shared" si="53"/>
        <v>0.43614753055597255</v>
      </c>
      <c r="T76">
        <f t="shared" si="54"/>
        <v>2.9211265763513676</v>
      </c>
      <c r="U76">
        <f t="shared" si="55"/>
        <v>0.40293270225876038</v>
      </c>
      <c r="V76">
        <f t="shared" si="56"/>
        <v>0.25460604288370259</v>
      </c>
      <c r="W76">
        <f t="shared" si="57"/>
        <v>344.35669930213976</v>
      </c>
      <c r="X76">
        <f t="shared" si="58"/>
        <v>28.59394133260183</v>
      </c>
      <c r="Y76">
        <f t="shared" si="59"/>
        <v>27.829699999999999</v>
      </c>
      <c r="Z76">
        <f t="shared" si="60"/>
        <v>3.7573276364729744</v>
      </c>
      <c r="AA76">
        <f t="shared" si="61"/>
        <v>60.181480163457877</v>
      </c>
      <c r="AB76">
        <f t="shared" si="62"/>
        <v>2.3027645734560003</v>
      </c>
      <c r="AC76">
        <f t="shared" si="63"/>
        <v>3.8263674592274919</v>
      </c>
      <c r="AD76">
        <f t="shared" si="64"/>
        <v>1.4545630630169741</v>
      </c>
      <c r="AE76">
        <f t="shared" si="65"/>
        <v>-267.86472836100842</v>
      </c>
      <c r="AF76">
        <f t="shared" si="66"/>
        <v>49.182183239882896</v>
      </c>
      <c r="AG76">
        <f t="shared" si="67"/>
        <v>3.6695008203651431</v>
      </c>
      <c r="AH76">
        <f t="shared" si="68"/>
        <v>129.3436550013794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52421.980368669974</v>
      </c>
      <c r="AN76" t="s">
        <v>400</v>
      </c>
      <c r="AO76">
        <v>12165.1</v>
      </c>
      <c r="AP76">
        <v>210.61769230769229</v>
      </c>
      <c r="AQ76">
        <v>938.28899999999999</v>
      </c>
      <c r="AR76">
        <f t="shared" si="72"/>
        <v>0.77553004212167864</v>
      </c>
      <c r="AS76">
        <v>-0.38717931741538342</v>
      </c>
      <c r="AT76" t="s">
        <v>709</v>
      </c>
      <c r="AU76">
        <v>10187.200000000001</v>
      </c>
      <c r="AV76">
        <v>836.98980769230786</v>
      </c>
      <c r="AW76">
        <v>1196.97</v>
      </c>
      <c r="AX76">
        <f t="shared" si="73"/>
        <v>0.30074286933481387</v>
      </c>
      <c r="AY76">
        <v>0.5</v>
      </c>
      <c r="AZ76">
        <f t="shared" si="74"/>
        <v>1513.1261996510698</v>
      </c>
      <c r="BA76">
        <f t="shared" si="75"/>
        <v>23.104864673925007</v>
      </c>
      <c r="BB76">
        <f t="shared" si="76"/>
        <v>227.53095747437257</v>
      </c>
      <c r="BC76">
        <f t="shared" si="77"/>
        <v>1.5525502100722139E-2</v>
      </c>
      <c r="BD76">
        <f t="shared" si="78"/>
        <v>-0.21611318579413022</v>
      </c>
      <c r="BE76">
        <f t="shared" si="79"/>
        <v>221.35586863620662</v>
      </c>
      <c r="BF76" t="s">
        <v>710</v>
      </c>
      <c r="BG76">
        <v>597.61</v>
      </c>
      <c r="BH76">
        <f t="shared" si="80"/>
        <v>597.61</v>
      </c>
      <c r="BI76">
        <f t="shared" si="81"/>
        <v>0.50073101247316143</v>
      </c>
      <c r="BJ76">
        <f t="shared" si="82"/>
        <v>0.60060763532383232</v>
      </c>
      <c r="BK76">
        <f t="shared" si="83"/>
        <v>-0.75931008368581587</v>
      </c>
      <c r="BL76">
        <f t="shared" si="84"/>
        <v>0.36496106867728634</v>
      </c>
      <c r="BM76">
        <f t="shared" si="85"/>
        <v>-0.35549154854046006</v>
      </c>
      <c r="BN76">
        <f t="shared" si="86"/>
        <v>0.42883333303124771</v>
      </c>
      <c r="BO76">
        <f t="shared" si="87"/>
        <v>0.57116666696875229</v>
      </c>
      <c r="BP76">
        <v>310</v>
      </c>
      <c r="BQ76">
        <v>300</v>
      </c>
      <c r="BR76">
        <v>300</v>
      </c>
      <c r="BS76">
        <v>300</v>
      </c>
      <c r="BT76">
        <v>10187.200000000001</v>
      </c>
      <c r="BU76">
        <v>1116.05</v>
      </c>
      <c r="BV76">
        <v>-6.9540799999999996E-3</v>
      </c>
      <c r="BW76">
        <v>-1.1000000000000001</v>
      </c>
      <c r="BX76" t="s">
        <v>403</v>
      </c>
      <c r="BY76" t="s">
        <v>403</v>
      </c>
      <c r="BZ76" t="s">
        <v>403</v>
      </c>
      <c r="CA76" t="s">
        <v>403</v>
      </c>
      <c r="CB76" t="s">
        <v>403</v>
      </c>
      <c r="CC76" t="s">
        <v>403</v>
      </c>
      <c r="CD76" t="s">
        <v>403</v>
      </c>
      <c r="CE76" t="s">
        <v>403</v>
      </c>
      <c r="CF76" t="s">
        <v>403</v>
      </c>
      <c r="CG76" t="s">
        <v>403</v>
      </c>
      <c r="CH76">
        <f t="shared" si="88"/>
        <v>1799.93</v>
      </c>
      <c r="CI76">
        <f t="shared" si="89"/>
        <v>1513.1261996510698</v>
      </c>
      <c r="CJ76">
        <f t="shared" si="90"/>
        <v>0.8406583587423232</v>
      </c>
      <c r="CK76">
        <f t="shared" si="91"/>
        <v>0.19131671748464649</v>
      </c>
      <c r="CL76">
        <v>6</v>
      </c>
      <c r="CM76">
        <v>0.5</v>
      </c>
      <c r="CN76" t="s">
        <v>404</v>
      </c>
      <c r="CO76">
        <v>2</v>
      </c>
      <c r="CP76">
        <v>1657389144.0999999</v>
      </c>
      <c r="CQ76">
        <v>369.63799999999998</v>
      </c>
      <c r="CR76">
        <v>400.05599999999998</v>
      </c>
      <c r="CS76">
        <v>23.138400000000001</v>
      </c>
      <c r="CT76">
        <v>16.018699999999999</v>
      </c>
      <c r="CU76">
        <v>369.25599999999997</v>
      </c>
      <c r="CV76">
        <v>23.132999999999999</v>
      </c>
      <c r="CW76">
        <v>500.03399999999999</v>
      </c>
      <c r="CX76">
        <v>99.421199999999999</v>
      </c>
      <c r="CY76">
        <v>0.10014000000000001</v>
      </c>
      <c r="CZ76">
        <v>28.141999999999999</v>
      </c>
      <c r="DA76">
        <v>27.829699999999999</v>
      </c>
      <c r="DB76">
        <v>999.9</v>
      </c>
      <c r="DC76">
        <v>0</v>
      </c>
      <c r="DD76">
        <v>0</v>
      </c>
      <c r="DE76">
        <v>10010</v>
      </c>
      <c r="DF76">
        <v>0</v>
      </c>
      <c r="DG76">
        <v>762.59400000000005</v>
      </c>
      <c r="DH76">
        <v>-30.418299999999999</v>
      </c>
      <c r="DI76">
        <v>378.39299999999997</v>
      </c>
      <c r="DJ76">
        <v>406.56900000000002</v>
      </c>
      <c r="DK76">
        <v>7.1197400000000002</v>
      </c>
      <c r="DL76">
        <v>400.05599999999998</v>
      </c>
      <c r="DM76">
        <v>16.018699999999999</v>
      </c>
      <c r="DN76">
        <v>2.3004500000000001</v>
      </c>
      <c r="DO76">
        <v>1.5926</v>
      </c>
      <c r="DP76">
        <v>19.679500000000001</v>
      </c>
      <c r="DQ76">
        <v>13.8873</v>
      </c>
      <c r="DR76">
        <v>1799.93</v>
      </c>
      <c r="DS76">
        <v>0.977993</v>
      </c>
      <c r="DT76">
        <v>2.2006600000000001E-2</v>
      </c>
      <c r="DU76">
        <v>0</v>
      </c>
      <c r="DV76">
        <v>837.91600000000005</v>
      </c>
      <c r="DW76">
        <v>5.0005300000000004</v>
      </c>
      <c r="DX76">
        <v>15909.7</v>
      </c>
      <c r="DY76">
        <v>16034.6</v>
      </c>
      <c r="DZ76">
        <v>44.5</v>
      </c>
      <c r="EA76">
        <v>45.936999999999998</v>
      </c>
      <c r="EB76">
        <v>45.311999999999998</v>
      </c>
      <c r="EC76">
        <v>45</v>
      </c>
      <c r="ED76">
        <v>46.061999999999998</v>
      </c>
      <c r="EE76">
        <v>1755.43</v>
      </c>
      <c r="EF76">
        <v>39.5</v>
      </c>
      <c r="EG76">
        <v>0</v>
      </c>
      <c r="EH76">
        <v>189.20000004768369</v>
      </c>
      <c r="EI76">
        <v>0</v>
      </c>
      <c r="EJ76">
        <v>836.98980769230786</v>
      </c>
      <c r="EK76">
        <v>8.0395555582345732</v>
      </c>
      <c r="EL76">
        <v>316.05470108769867</v>
      </c>
      <c r="EM76">
        <v>15852.538461538459</v>
      </c>
      <c r="EN76">
        <v>15</v>
      </c>
      <c r="EO76">
        <v>1657389031.0999999</v>
      </c>
      <c r="EP76" t="s">
        <v>711</v>
      </c>
      <c r="EQ76">
        <v>1657389019.0999999</v>
      </c>
      <c r="ER76">
        <v>1657389031.0999999</v>
      </c>
      <c r="ES76">
        <v>65</v>
      </c>
      <c r="ET76">
        <v>0.317</v>
      </c>
      <c r="EU76">
        <v>-2E-3</v>
      </c>
      <c r="EV76">
        <v>0.36299999999999999</v>
      </c>
      <c r="EW76">
        <v>-1E-3</v>
      </c>
      <c r="EX76">
        <v>400</v>
      </c>
      <c r="EY76">
        <v>16</v>
      </c>
      <c r="EZ76">
        <v>0.1</v>
      </c>
      <c r="FA76">
        <v>0.01</v>
      </c>
      <c r="FB76">
        <v>-30.226685365853658</v>
      </c>
      <c r="FC76">
        <v>-1.1558362369338091</v>
      </c>
      <c r="FD76">
        <v>0.1229078011792572</v>
      </c>
      <c r="FE76">
        <v>0</v>
      </c>
      <c r="FF76">
        <v>7.1345068292682923</v>
      </c>
      <c r="FG76">
        <v>-0.10573379790940569</v>
      </c>
      <c r="FH76">
        <v>1.0639580140034509E-2</v>
      </c>
      <c r="FI76">
        <v>0</v>
      </c>
      <c r="FJ76">
        <v>0</v>
      </c>
      <c r="FK76">
        <v>2</v>
      </c>
      <c r="FL76" t="s">
        <v>475</v>
      </c>
      <c r="FM76">
        <v>3.11253</v>
      </c>
      <c r="FN76">
        <v>2.7385700000000002</v>
      </c>
      <c r="FO76">
        <v>8.4283300000000005E-2</v>
      </c>
      <c r="FP76">
        <v>8.97096E-2</v>
      </c>
      <c r="FQ76">
        <v>0.10549699999999999</v>
      </c>
      <c r="FR76">
        <v>8.1053100000000003E-2</v>
      </c>
      <c r="FS76">
        <v>22037.9</v>
      </c>
      <c r="FT76">
        <v>22709.200000000001</v>
      </c>
      <c r="FU76">
        <v>23914.9</v>
      </c>
      <c r="FV76">
        <v>25246.5</v>
      </c>
      <c r="FW76">
        <v>30826.3</v>
      </c>
      <c r="FX76">
        <v>32540.799999999999</v>
      </c>
      <c r="FY76">
        <v>38112.800000000003</v>
      </c>
      <c r="FZ76">
        <v>39276.300000000003</v>
      </c>
      <c r="GA76">
        <v>2.1736200000000001</v>
      </c>
      <c r="GB76">
        <v>1.8280000000000001</v>
      </c>
      <c r="GC76">
        <v>-2.3692800000000001E-3</v>
      </c>
      <c r="GD76">
        <v>0</v>
      </c>
      <c r="GE76">
        <v>27.868400000000001</v>
      </c>
      <c r="GF76">
        <v>999.9</v>
      </c>
      <c r="GG76">
        <v>60.6</v>
      </c>
      <c r="GH76">
        <v>35.799999999999997</v>
      </c>
      <c r="GI76">
        <v>35.984900000000003</v>
      </c>
      <c r="GJ76">
        <v>61.154600000000002</v>
      </c>
      <c r="GK76">
        <v>26.382200000000001</v>
      </c>
      <c r="GL76">
        <v>1</v>
      </c>
      <c r="GM76">
        <v>0.31607499999999999</v>
      </c>
      <c r="GN76">
        <v>1.1291800000000001</v>
      </c>
      <c r="GO76">
        <v>20.370200000000001</v>
      </c>
      <c r="GP76">
        <v>5.2530799999999997</v>
      </c>
      <c r="GQ76">
        <v>12.0099</v>
      </c>
      <c r="GR76">
        <v>4.9795999999999996</v>
      </c>
      <c r="GS76">
        <v>3.2930000000000001</v>
      </c>
      <c r="GT76">
        <v>9999</v>
      </c>
      <c r="GU76">
        <v>9999</v>
      </c>
      <c r="GV76">
        <v>9999</v>
      </c>
      <c r="GW76">
        <v>999.9</v>
      </c>
      <c r="GX76">
        <v>1.8757699999999999</v>
      </c>
      <c r="GY76">
        <v>1.8766700000000001</v>
      </c>
      <c r="GZ76">
        <v>1.88293</v>
      </c>
      <c r="HA76">
        <v>1.88602</v>
      </c>
      <c r="HB76">
        <v>1.87683</v>
      </c>
      <c r="HC76">
        <v>1.88354</v>
      </c>
      <c r="HD76">
        <v>1.8824000000000001</v>
      </c>
      <c r="HE76">
        <v>1.8858299999999999</v>
      </c>
      <c r="HF76">
        <v>5</v>
      </c>
      <c r="HG76">
        <v>0</v>
      </c>
      <c r="HH76">
        <v>0</v>
      </c>
      <c r="HI76">
        <v>0</v>
      </c>
      <c r="HJ76" t="s">
        <v>407</v>
      </c>
      <c r="HK76" t="s">
        <v>408</v>
      </c>
      <c r="HL76" t="s">
        <v>409</v>
      </c>
      <c r="HM76" t="s">
        <v>409</v>
      </c>
      <c r="HN76" t="s">
        <v>409</v>
      </c>
      <c r="HO76" t="s">
        <v>409</v>
      </c>
      <c r="HP76">
        <v>0</v>
      </c>
      <c r="HQ76">
        <v>100</v>
      </c>
      <c r="HR76">
        <v>100</v>
      </c>
      <c r="HS76">
        <v>0.38200000000000001</v>
      </c>
      <c r="HT76">
        <v>5.4000000000000003E-3</v>
      </c>
      <c r="HU76">
        <v>0.77037306591997123</v>
      </c>
      <c r="HV76">
        <v>-1.525366800250961E-3</v>
      </c>
      <c r="HW76">
        <v>1.461931187239696E-6</v>
      </c>
      <c r="HX76">
        <v>-4.9129200544651127E-10</v>
      </c>
      <c r="HY76">
        <v>-4.475813632861133E-2</v>
      </c>
      <c r="HZ76">
        <v>1.0304401366260089E-2</v>
      </c>
      <c r="IA76">
        <v>-7.4986175083245816E-4</v>
      </c>
      <c r="IB76">
        <v>1.7208249193675381E-5</v>
      </c>
      <c r="IC76">
        <v>3</v>
      </c>
      <c r="ID76">
        <v>2175</v>
      </c>
      <c r="IE76">
        <v>1</v>
      </c>
      <c r="IF76">
        <v>24</v>
      </c>
      <c r="IG76">
        <v>2.1</v>
      </c>
      <c r="IH76">
        <v>1.9</v>
      </c>
      <c r="II76">
        <v>0.98999000000000004</v>
      </c>
      <c r="IJ76">
        <v>2.67944</v>
      </c>
      <c r="IK76">
        <v>1.6015600000000001</v>
      </c>
      <c r="IL76">
        <v>2.34131</v>
      </c>
      <c r="IM76">
        <v>1.5502899999999999</v>
      </c>
      <c r="IN76">
        <v>2.35107</v>
      </c>
      <c r="IO76">
        <v>37.626300000000001</v>
      </c>
      <c r="IP76">
        <v>16.058299999999999</v>
      </c>
      <c r="IQ76">
        <v>18</v>
      </c>
      <c r="IR76">
        <v>596.67499999999995</v>
      </c>
      <c r="IS76">
        <v>414.04599999999999</v>
      </c>
      <c r="IT76">
        <v>26.020399999999999</v>
      </c>
      <c r="IU76">
        <v>31.243500000000001</v>
      </c>
      <c r="IV76">
        <v>29.999400000000001</v>
      </c>
      <c r="IW76">
        <v>31.111000000000001</v>
      </c>
      <c r="IX76">
        <v>31.097799999999999</v>
      </c>
      <c r="IY76">
        <v>19.792400000000001</v>
      </c>
      <c r="IZ76">
        <v>62.050699999999999</v>
      </c>
      <c r="JA76">
        <v>0</v>
      </c>
      <c r="JB76">
        <v>26.1327</v>
      </c>
      <c r="JC76">
        <v>400</v>
      </c>
      <c r="JD76">
        <v>16.024999999999999</v>
      </c>
      <c r="JE76">
        <v>99.416499999999999</v>
      </c>
      <c r="JF76">
        <v>99.408699999999996</v>
      </c>
    </row>
    <row r="77" spans="1:266" x14ac:dyDescent="0.25">
      <c r="A77">
        <v>61</v>
      </c>
      <c r="B77">
        <v>1657389314.0999999</v>
      </c>
      <c r="C77">
        <v>12249.599999904631</v>
      </c>
      <c r="D77" t="s">
        <v>712</v>
      </c>
      <c r="E77" t="s">
        <v>713</v>
      </c>
      <c r="F77" t="s">
        <v>396</v>
      </c>
      <c r="G77" t="s">
        <v>397</v>
      </c>
      <c r="H77" t="s">
        <v>31</v>
      </c>
      <c r="I77" t="s">
        <v>668</v>
      </c>
      <c r="J77" t="s">
        <v>582</v>
      </c>
      <c r="K77">
        <v>1657389314.0999999</v>
      </c>
      <c r="L77">
        <f t="shared" si="46"/>
        <v>5.8046156841958432E-3</v>
      </c>
      <c r="M77">
        <f t="shared" si="47"/>
        <v>5.8046156841958432</v>
      </c>
      <c r="N77">
        <f t="shared" si="48"/>
        <v>23.814227363350927</v>
      </c>
      <c r="O77">
        <f t="shared" si="49"/>
        <v>368.83300000000003</v>
      </c>
      <c r="P77">
        <f t="shared" si="50"/>
        <v>262.89592994826069</v>
      </c>
      <c r="Q77">
        <f t="shared" si="51"/>
        <v>26.161914510564316</v>
      </c>
      <c r="R77">
        <f t="shared" si="52"/>
        <v>36.704171938203899</v>
      </c>
      <c r="S77">
        <f t="shared" si="53"/>
        <v>0.41333341917705108</v>
      </c>
      <c r="T77">
        <f t="shared" si="54"/>
        <v>2.9179464580750745</v>
      </c>
      <c r="U77">
        <f t="shared" si="55"/>
        <v>0.38334454841829052</v>
      </c>
      <c r="V77">
        <f t="shared" si="56"/>
        <v>0.24210315783033859</v>
      </c>
      <c r="W77">
        <f t="shared" si="57"/>
        <v>344.35739930249702</v>
      </c>
      <c r="X77">
        <f t="shared" si="58"/>
        <v>28.979958670239387</v>
      </c>
      <c r="Y77">
        <f t="shared" si="59"/>
        <v>28.0214</v>
      </c>
      <c r="Z77">
        <f t="shared" si="60"/>
        <v>3.7995764957294886</v>
      </c>
      <c r="AA77">
        <f t="shared" si="61"/>
        <v>60.022477359842362</v>
      </c>
      <c r="AB77">
        <f t="shared" si="62"/>
        <v>2.3392039389474597</v>
      </c>
      <c r="AC77">
        <f t="shared" si="63"/>
        <v>3.8972132471701153</v>
      </c>
      <c r="AD77">
        <f t="shared" si="64"/>
        <v>1.4603725567820289</v>
      </c>
      <c r="AE77">
        <f t="shared" si="65"/>
        <v>-255.98355167303669</v>
      </c>
      <c r="AF77">
        <f t="shared" si="66"/>
        <v>68.588175639216118</v>
      </c>
      <c r="AG77">
        <f t="shared" si="67"/>
        <v>5.1359251955186123</v>
      </c>
      <c r="AH77">
        <f t="shared" si="68"/>
        <v>162.09794846419504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52275.853922049238</v>
      </c>
      <c r="AN77" t="s">
        <v>400</v>
      </c>
      <c r="AO77">
        <v>12165.1</v>
      </c>
      <c r="AP77">
        <v>210.61769230769229</v>
      </c>
      <c r="AQ77">
        <v>938.28899999999999</v>
      </c>
      <c r="AR77">
        <f t="shared" si="72"/>
        <v>0.77553004212167864</v>
      </c>
      <c r="AS77">
        <v>-0.38717931741538342</v>
      </c>
      <c r="AT77" t="s">
        <v>714</v>
      </c>
      <c r="AU77">
        <v>10190.200000000001</v>
      </c>
      <c r="AV77">
        <v>855.80427999999995</v>
      </c>
      <c r="AW77">
        <v>1251.23</v>
      </c>
      <c r="AX77">
        <f t="shared" si="73"/>
        <v>0.31602960287077519</v>
      </c>
      <c r="AY77">
        <v>0.5</v>
      </c>
      <c r="AZ77">
        <f t="shared" si="74"/>
        <v>1513.1339996512484</v>
      </c>
      <c r="BA77">
        <f t="shared" si="75"/>
        <v>23.814227363350927</v>
      </c>
      <c r="BB77">
        <f t="shared" si="76"/>
        <v>239.09756850002586</v>
      </c>
      <c r="BC77">
        <f t="shared" si="77"/>
        <v>1.5994225684139225E-2</v>
      </c>
      <c r="BD77">
        <f t="shared" si="78"/>
        <v>-0.25010669501210808</v>
      </c>
      <c r="BE77">
        <f t="shared" si="79"/>
        <v>223.14539601172126</v>
      </c>
      <c r="BF77" t="s">
        <v>715</v>
      </c>
      <c r="BG77">
        <v>608.41999999999996</v>
      </c>
      <c r="BH77">
        <f t="shared" si="80"/>
        <v>608.41999999999996</v>
      </c>
      <c r="BI77">
        <f t="shared" si="81"/>
        <v>0.51374247740223622</v>
      </c>
      <c r="BJ77">
        <f t="shared" si="82"/>
        <v>0.61515178668657933</v>
      </c>
      <c r="BK77">
        <f t="shared" si="83"/>
        <v>-0.94868265887367409</v>
      </c>
      <c r="BL77">
        <f t="shared" si="84"/>
        <v>0.379993314586974</v>
      </c>
      <c r="BM77">
        <f t="shared" si="85"/>
        <v>-0.43005818244014871</v>
      </c>
      <c r="BN77">
        <f t="shared" si="86"/>
        <v>0.43733206155015797</v>
      </c>
      <c r="BO77">
        <f t="shared" si="87"/>
        <v>0.56266793844984209</v>
      </c>
      <c r="BP77">
        <v>312</v>
      </c>
      <c r="BQ77">
        <v>300</v>
      </c>
      <c r="BR77">
        <v>300</v>
      </c>
      <c r="BS77">
        <v>300</v>
      </c>
      <c r="BT77">
        <v>10190.200000000001</v>
      </c>
      <c r="BU77">
        <v>1163.72</v>
      </c>
      <c r="BV77">
        <v>-6.9562299999999999E-3</v>
      </c>
      <c r="BW77">
        <v>-2.91</v>
      </c>
      <c r="BX77" t="s">
        <v>403</v>
      </c>
      <c r="BY77" t="s">
        <v>403</v>
      </c>
      <c r="BZ77" t="s">
        <v>403</v>
      </c>
      <c r="CA77" t="s">
        <v>403</v>
      </c>
      <c r="CB77" t="s">
        <v>403</v>
      </c>
      <c r="CC77" t="s">
        <v>403</v>
      </c>
      <c r="CD77" t="s">
        <v>403</v>
      </c>
      <c r="CE77" t="s">
        <v>403</v>
      </c>
      <c r="CF77" t="s">
        <v>403</v>
      </c>
      <c r="CG77" t="s">
        <v>403</v>
      </c>
      <c r="CH77">
        <f t="shared" si="88"/>
        <v>1799.94</v>
      </c>
      <c r="CI77">
        <f t="shared" si="89"/>
        <v>1513.1339996512484</v>
      </c>
      <c r="CJ77">
        <f t="shared" si="90"/>
        <v>0.84065802174030713</v>
      </c>
      <c r="CK77">
        <f t="shared" si="91"/>
        <v>0.19131604348061435</v>
      </c>
      <c r="CL77">
        <v>6</v>
      </c>
      <c r="CM77">
        <v>0.5</v>
      </c>
      <c r="CN77" t="s">
        <v>404</v>
      </c>
      <c r="CO77">
        <v>2</v>
      </c>
      <c r="CP77">
        <v>1657389314.0999999</v>
      </c>
      <c r="CQ77">
        <v>368.83300000000003</v>
      </c>
      <c r="CR77">
        <v>399.98099999999999</v>
      </c>
      <c r="CS77">
        <v>23.5062</v>
      </c>
      <c r="CT77">
        <v>16.704000000000001</v>
      </c>
      <c r="CU77">
        <v>368.488</v>
      </c>
      <c r="CV77">
        <v>23.496400000000001</v>
      </c>
      <c r="CW77">
        <v>499.971</v>
      </c>
      <c r="CX77">
        <v>99.414599999999993</v>
      </c>
      <c r="CY77">
        <v>9.9738300000000002E-2</v>
      </c>
      <c r="CZ77">
        <v>28.4574</v>
      </c>
      <c r="DA77">
        <v>28.0214</v>
      </c>
      <c r="DB77">
        <v>999.9</v>
      </c>
      <c r="DC77">
        <v>0</v>
      </c>
      <c r="DD77">
        <v>0</v>
      </c>
      <c r="DE77">
        <v>9992.5</v>
      </c>
      <c r="DF77">
        <v>0</v>
      </c>
      <c r="DG77">
        <v>2222.79</v>
      </c>
      <c r="DH77">
        <v>-31.148499999999999</v>
      </c>
      <c r="DI77">
        <v>377.71100000000001</v>
      </c>
      <c r="DJ77">
        <v>406.77600000000001</v>
      </c>
      <c r="DK77">
        <v>6.8022499999999999</v>
      </c>
      <c r="DL77">
        <v>399.98099999999999</v>
      </c>
      <c r="DM77">
        <v>16.704000000000001</v>
      </c>
      <c r="DN77">
        <v>2.3368600000000002</v>
      </c>
      <c r="DO77">
        <v>1.66062</v>
      </c>
      <c r="DP77">
        <v>19.9328</v>
      </c>
      <c r="DQ77">
        <v>14.533099999999999</v>
      </c>
      <c r="DR77">
        <v>1799.94</v>
      </c>
      <c r="DS77">
        <v>0.97800699999999996</v>
      </c>
      <c r="DT77">
        <v>2.19933E-2</v>
      </c>
      <c r="DU77">
        <v>0</v>
      </c>
      <c r="DV77">
        <v>856.45</v>
      </c>
      <c r="DW77">
        <v>5.0005300000000004</v>
      </c>
      <c r="DX77">
        <v>16474.900000000001</v>
      </c>
      <c r="DY77">
        <v>16034.8</v>
      </c>
      <c r="DZ77">
        <v>43.936999999999998</v>
      </c>
      <c r="EA77">
        <v>45.186999999999998</v>
      </c>
      <c r="EB77">
        <v>44.811999999999998</v>
      </c>
      <c r="EC77">
        <v>44.061999999999998</v>
      </c>
      <c r="ED77">
        <v>45.625</v>
      </c>
      <c r="EE77">
        <v>1755.46</v>
      </c>
      <c r="EF77">
        <v>39.479999999999997</v>
      </c>
      <c r="EG77">
        <v>0</v>
      </c>
      <c r="EH77">
        <v>169.4000000953674</v>
      </c>
      <c r="EI77">
        <v>0</v>
      </c>
      <c r="EJ77">
        <v>855.80427999999995</v>
      </c>
      <c r="EK77">
        <v>5.2772307614403493</v>
      </c>
      <c r="EL77">
        <v>1561.223075116571</v>
      </c>
      <c r="EM77">
        <v>16375.255999999999</v>
      </c>
      <c r="EN77">
        <v>15</v>
      </c>
      <c r="EO77">
        <v>1657389261.0999999</v>
      </c>
      <c r="EP77" t="s">
        <v>716</v>
      </c>
      <c r="EQ77">
        <v>1657389246.0999999</v>
      </c>
      <c r="ER77">
        <v>1657389261.0999999</v>
      </c>
      <c r="ES77">
        <v>66</v>
      </c>
      <c r="ET77">
        <v>-3.6999999999999998E-2</v>
      </c>
      <c r="EU77">
        <v>3.0000000000000001E-3</v>
      </c>
      <c r="EV77">
        <v>0.32500000000000001</v>
      </c>
      <c r="EW77">
        <v>2E-3</v>
      </c>
      <c r="EX77">
        <v>400</v>
      </c>
      <c r="EY77">
        <v>16</v>
      </c>
      <c r="EZ77">
        <v>7.0000000000000007E-2</v>
      </c>
      <c r="FA77">
        <v>0.01</v>
      </c>
      <c r="FB77">
        <v>-31.080465</v>
      </c>
      <c r="FC77">
        <v>-0.3257898686678774</v>
      </c>
      <c r="FD77">
        <v>4.9752138396254239E-2</v>
      </c>
      <c r="FE77">
        <v>1</v>
      </c>
      <c r="FF77">
        <v>6.8099800000000004</v>
      </c>
      <c r="FG77">
        <v>-8.1194296435276009E-2</v>
      </c>
      <c r="FH77">
        <v>8.5054347331573986E-3</v>
      </c>
      <c r="FI77">
        <v>1</v>
      </c>
      <c r="FJ77">
        <v>2</v>
      </c>
      <c r="FK77">
        <v>2</v>
      </c>
      <c r="FL77" t="s">
        <v>406</v>
      </c>
      <c r="FM77">
        <v>3.11178</v>
      </c>
      <c r="FN77">
        <v>2.7380100000000001</v>
      </c>
      <c r="FO77">
        <v>8.4176699999999993E-2</v>
      </c>
      <c r="FP77">
        <v>8.9731000000000005E-2</v>
      </c>
      <c r="FQ77">
        <v>0.106695</v>
      </c>
      <c r="FR77">
        <v>8.3614499999999994E-2</v>
      </c>
      <c r="FS77">
        <v>22050.3</v>
      </c>
      <c r="FT77">
        <v>22719.9</v>
      </c>
      <c r="FU77">
        <v>23924.7</v>
      </c>
      <c r="FV77">
        <v>25257.9</v>
      </c>
      <c r="FW77">
        <v>30797.8</v>
      </c>
      <c r="FX77">
        <v>32464.7</v>
      </c>
      <c r="FY77">
        <v>38128.6</v>
      </c>
      <c r="FZ77">
        <v>39293.699999999997</v>
      </c>
      <c r="GA77">
        <v>2.17483</v>
      </c>
      <c r="GB77">
        <v>1.8341700000000001</v>
      </c>
      <c r="GC77">
        <v>3.0048200000000001E-2</v>
      </c>
      <c r="GD77">
        <v>0</v>
      </c>
      <c r="GE77">
        <v>27.5306</v>
      </c>
      <c r="GF77">
        <v>999.9</v>
      </c>
      <c r="GG77">
        <v>60.5</v>
      </c>
      <c r="GH77">
        <v>35.6</v>
      </c>
      <c r="GI77">
        <v>35.531700000000001</v>
      </c>
      <c r="GJ77">
        <v>61.1646</v>
      </c>
      <c r="GK77">
        <v>26.7348</v>
      </c>
      <c r="GL77">
        <v>1</v>
      </c>
      <c r="GM77">
        <v>0.29965399999999998</v>
      </c>
      <c r="GN77">
        <v>1.48238</v>
      </c>
      <c r="GO77">
        <v>20.367899999999999</v>
      </c>
      <c r="GP77">
        <v>5.2532300000000003</v>
      </c>
      <c r="GQ77">
        <v>12.0099</v>
      </c>
      <c r="GR77">
        <v>4.9798</v>
      </c>
      <c r="GS77">
        <v>3.2930000000000001</v>
      </c>
      <c r="GT77">
        <v>9999</v>
      </c>
      <c r="GU77">
        <v>9999</v>
      </c>
      <c r="GV77">
        <v>9999</v>
      </c>
      <c r="GW77">
        <v>999.9</v>
      </c>
      <c r="GX77">
        <v>1.8757600000000001</v>
      </c>
      <c r="GY77">
        <v>1.8766799999999999</v>
      </c>
      <c r="GZ77">
        <v>1.8829400000000001</v>
      </c>
      <c r="HA77">
        <v>1.88605</v>
      </c>
      <c r="HB77">
        <v>1.87683</v>
      </c>
      <c r="HC77">
        <v>1.88354</v>
      </c>
      <c r="HD77">
        <v>1.88243</v>
      </c>
      <c r="HE77">
        <v>1.8858299999999999</v>
      </c>
      <c r="HF77">
        <v>5</v>
      </c>
      <c r="HG77">
        <v>0</v>
      </c>
      <c r="HH77">
        <v>0</v>
      </c>
      <c r="HI77">
        <v>0</v>
      </c>
      <c r="HJ77" t="s">
        <v>407</v>
      </c>
      <c r="HK77" t="s">
        <v>408</v>
      </c>
      <c r="HL77" t="s">
        <v>409</v>
      </c>
      <c r="HM77" t="s">
        <v>409</v>
      </c>
      <c r="HN77" t="s">
        <v>409</v>
      </c>
      <c r="HO77" t="s">
        <v>409</v>
      </c>
      <c r="HP77">
        <v>0</v>
      </c>
      <c r="HQ77">
        <v>100</v>
      </c>
      <c r="HR77">
        <v>100</v>
      </c>
      <c r="HS77">
        <v>0.34499999999999997</v>
      </c>
      <c r="HT77">
        <v>9.7999999999999997E-3</v>
      </c>
      <c r="HU77">
        <v>0.73284177093912262</v>
      </c>
      <c r="HV77">
        <v>-1.525366800250961E-3</v>
      </c>
      <c r="HW77">
        <v>1.461931187239696E-6</v>
      </c>
      <c r="HX77">
        <v>-4.9129200544651127E-10</v>
      </c>
      <c r="HY77">
        <v>-4.15228653577858E-2</v>
      </c>
      <c r="HZ77">
        <v>1.0304401366260089E-2</v>
      </c>
      <c r="IA77">
        <v>-7.4986175083245816E-4</v>
      </c>
      <c r="IB77">
        <v>1.7208249193675381E-5</v>
      </c>
      <c r="IC77">
        <v>3</v>
      </c>
      <c r="ID77">
        <v>2175</v>
      </c>
      <c r="IE77">
        <v>1</v>
      </c>
      <c r="IF77">
        <v>24</v>
      </c>
      <c r="IG77">
        <v>1.1000000000000001</v>
      </c>
      <c r="IH77">
        <v>0.9</v>
      </c>
      <c r="II77">
        <v>0.99121099999999995</v>
      </c>
      <c r="IJ77">
        <v>2.6696800000000001</v>
      </c>
      <c r="IK77">
        <v>1.6015600000000001</v>
      </c>
      <c r="IL77">
        <v>2.34131</v>
      </c>
      <c r="IM77">
        <v>1.5502899999999999</v>
      </c>
      <c r="IN77">
        <v>2.3303199999999999</v>
      </c>
      <c r="IO77">
        <v>37.361800000000002</v>
      </c>
      <c r="IP77">
        <v>16.040800000000001</v>
      </c>
      <c r="IQ77">
        <v>18</v>
      </c>
      <c r="IR77">
        <v>596.077</v>
      </c>
      <c r="IS77">
        <v>416.93099999999998</v>
      </c>
      <c r="IT77">
        <v>26.270499999999998</v>
      </c>
      <c r="IU77">
        <v>31.026800000000001</v>
      </c>
      <c r="IV77">
        <v>29.999600000000001</v>
      </c>
      <c r="IW77">
        <v>30.958500000000001</v>
      </c>
      <c r="IX77">
        <v>30.9467</v>
      </c>
      <c r="IY77">
        <v>19.813400000000001</v>
      </c>
      <c r="IZ77">
        <v>59.448900000000002</v>
      </c>
      <c r="JA77">
        <v>0</v>
      </c>
      <c r="JB77">
        <v>26.2516</v>
      </c>
      <c r="JC77">
        <v>400</v>
      </c>
      <c r="JD77">
        <v>16.6616</v>
      </c>
      <c r="JE77">
        <v>99.457499999999996</v>
      </c>
      <c r="JF77">
        <v>99.453100000000006</v>
      </c>
    </row>
    <row r="78" spans="1:266" x14ac:dyDescent="0.25">
      <c r="A78">
        <v>62</v>
      </c>
      <c r="B78">
        <v>1657389430.5999999</v>
      </c>
      <c r="C78">
        <v>12366.099999904631</v>
      </c>
      <c r="D78" t="s">
        <v>717</v>
      </c>
      <c r="E78" t="s">
        <v>718</v>
      </c>
      <c r="F78" t="s">
        <v>396</v>
      </c>
      <c r="G78" t="s">
        <v>397</v>
      </c>
      <c r="H78" t="s">
        <v>31</v>
      </c>
      <c r="I78" t="s">
        <v>668</v>
      </c>
      <c r="J78" t="s">
        <v>582</v>
      </c>
      <c r="K78">
        <v>1657389430.5999999</v>
      </c>
      <c r="L78">
        <f t="shared" si="46"/>
        <v>5.7812238078843083E-3</v>
      </c>
      <c r="M78">
        <f t="shared" si="47"/>
        <v>5.7812238078843086</v>
      </c>
      <c r="N78">
        <f t="shared" si="48"/>
        <v>28.608275906162884</v>
      </c>
      <c r="O78">
        <f t="shared" si="49"/>
        <v>462.44499999999999</v>
      </c>
      <c r="P78">
        <f t="shared" si="50"/>
        <v>335.05505855639336</v>
      </c>
      <c r="Q78">
        <f t="shared" si="51"/>
        <v>33.342452685118609</v>
      </c>
      <c r="R78">
        <f t="shared" si="52"/>
        <v>46.0194530367745</v>
      </c>
      <c r="S78">
        <f t="shared" si="53"/>
        <v>0.41429212412530586</v>
      </c>
      <c r="T78">
        <f t="shared" si="54"/>
        <v>2.9254663544135027</v>
      </c>
      <c r="U78">
        <f t="shared" si="55"/>
        <v>0.38424082057049525</v>
      </c>
      <c r="V78">
        <f t="shared" si="56"/>
        <v>0.24266860254822759</v>
      </c>
      <c r="W78">
        <f t="shared" si="57"/>
        <v>344.33399930262709</v>
      </c>
      <c r="X78">
        <f t="shared" si="58"/>
        <v>28.878295011967591</v>
      </c>
      <c r="Y78">
        <f t="shared" si="59"/>
        <v>27.982800000000001</v>
      </c>
      <c r="Z78">
        <f t="shared" si="60"/>
        <v>3.791036254200387</v>
      </c>
      <c r="AA78">
        <f t="shared" si="61"/>
        <v>60.412717297978361</v>
      </c>
      <c r="AB78">
        <f t="shared" si="62"/>
        <v>2.3398973002949401</v>
      </c>
      <c r="AC78">
        <f t="shared" si="63"/>
        <v>3.8731866483569712</v>
      </c>
      <c r="AD78">
        <f t="shared" si="64"/>
        <v>1.4511389539054469</v>
      </c>
      <c r="AE78">
        <f t="shared" si="65"/>
        <v>-254.951969927698</v>
      </c>
      <c r="AF78">
        <f t="shared" si="66"/>
        <v>58.07167264090333</v>
      </c>
      <c r="AG78">
        <f t="shared" si="67"/>
        <v>4.3341337919621656</v>
      </c>
      <c r="AH78">
        <f t="shared" si="68"/>
        <v>151.78783580779461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52509.97348695292</v>
      </c>
      <c r="AN78" t="s">
        <v>400</v>
      </c>
      <c r="AO78">
        <v>12165.1</v>
      </c>
      <c r="AP78">
        <v>210.61769230769229</v>
      </c>
      <c r="AQ78">
        <v>938.28899999999999</v>
      </c>
      <c r="AR78">
        <f t="shared" si="72"/>
        <v>0.77553004212167864</v>
      </c>
      <c r="AS78">
        <v>-0.38717931741538342</v>
      </c>
      <c r="AT78" t="s">
        <v>719</v>
      </c>
      <c r="AU78">
        <v>10190.299999999999</v>
      </c>
      <c r="AV78">
        <v>889.36553846153834</v>
      </c>
      <c r="AW78">
        <v>1327.19</v>
      </c>
      <c r="AX78">
        <f t="shared" si="73"/>
        <v>0.32988830652616563</v>
      </c>
      <c r="AY78">
        <v>0.5</v>
      </c>
      <c r="AZ78">
        <f t="shared" si="74"/>
        <v>1513.0328996513135</v>
      </c>
      <c r="BA78">
        <f t="shared" si="75"/>
        <v>28.608275906162884</v>
      </c>
      <c r="BB78">
        <f t="shared" si="76"/>
        <v>249.56593049217287</v>
      </c>
      <c r="BC78">
        <f t="shared" si="77"/>
        <v>1.9163796920913238E-2</v>
      </c>
      <c r="BD78">
        <f t="shared" si="78"/>
        <v>-0.29302586668073149</v>
      </c>
      <c r="BE78">
        <f t="shared" si="79"/>
        <v>225.44655294145056</v>
      </c>
      <c r="BF78" t="s">
        <v>720</v>
      </c>
      <c r="BG78">
        <v>620.69000000000005</v>
      </c>
      <c r="BH78">
        <f t="shared" si="80"/>
        <v>620.69000000000005</v>
      </c>
      <c r="BI78">
        <f t="shared" si="81"/>
        <v>0.53232769987718409</v>
      </c>
      <c r="BJ78">
        <f t="shared" si="82"/>
        <v>0.61970907507213269</v>
      </c>
      <c r="BK78">
        <f t="shared" si="83"/>
        <v>-1.2245032257658246</v>
      </c>
      <c r="BL78">
        <f t="shared" si="84"/>
        <v>0.3921147412686079</v>
      </c>
      <c r="BM78">
        <f t="shared" si="85"/>
        <v>-0.53444597291232621</v>
      </c>
      <c r="BN78">
        <f t="shared" si="86"/>
        <v>0.43249621125628601</v>
      </c>
      <c r="BO78">
        <f t="shared" si="87"/>
        <v>0.56750378874371399</v>
      </c>
      <c r="BP78">
        <v>314</v>
      </c>
      <c r="BQ78">
        <v>300</v>
      </c>
      <c r="BR78">
        <v>300</v>
      </c>
      <c r="BS78">
        <v>300</v>
      </c>
      <c r="BT78">
        <v>10190.299999999999</v>
      </c>
      <c r="BU78">
        <v>1233.51</v>
      </c>
      <c r="BV78">
        <v>-6.9564800000000001E-3</v>
      </c>
      <c r="BW78">
        <v>-0.8</v>
      </c>
      <c r="BX78" t="s">
        <v>403</v>
      </c>
      <c r="BY78" t="s">
        <v>403</v>
      </c>
      <c r="BZ78" t="s">
        <v>403</v>
      </c>
      <c r="CA78" t="s">
        <v>403</v>
      </c>
      <c r="CB78" t="s">
        <v>403</v>
      </c>
      <c r="CC78" t="s">
        <v>403</v>
      </c>
      <c r="CD78" t="s">
        <v>403</v>
      </c>
      <c r="CE78" t="s">
        <v>403</v>
      </c>
      <c r="CF78" t="s">
        <v>403</v>
      </c>
      <c r="CG78" t="s">
        <v>403</v>
      </c>
      <c r="CH78">
        <f t="shared" si="88"/>
        <v>1799.82</v>
      </c>
      <c r="CI78">
        <f t="shared" si="89"/>
        <v>1513.0328996513135</v>
      </c>
      <c r="CJ78">
        <f t="shared" si="90"/>
        <v>0.84065789892951159</v>
      </c>
      <c r="CK78">
        <f t="shared" si="91"/>
        <v>0.1913157978590232</v>
      </c>
      <c r="CL78">
        <v>6</v>
      </c>
      <c r="CM78">
        <v>0.5</v>
      </c>
      <c r="CN78" t="s">
        <v>404</v>
      </c>
      <c r="CO78">
        <v>2</v>
      </c>
      <c r="CP78">
        <v>1657389430.5999999</v>
      </c>
      <c r="CQ78">
        <v>462.44499999999999</v>
      </c>
      <c r="CR78">
        <v>499.97899999999998</v>
      </c>
      <c r="CS78">
        <v>23.513400000000001</v>
      </c>
      <c r="CT78">
        <v>16.739799999999999</v>
      </c>
      <c r="CU78">
        <v>462.05</v>
      </c>
      <c r="CV78">
        <v>23.5092</v>
      </c>
      <c r="CW78">
        <v>500.05500000000001</v>
      </c>
      <c r="CX78">
        <v>99.413499999999999</v>
      </c>
      <c r="CY78">
        <v>9.9854100000000001E-2</v>
      </c>
      <c r="CZ78">
        <v>28.350999999999999</v>
      </c>
      <c r="DA78">
        <v>27.982800000000001</v>
      </c>
      <c r="DB78">
        <v>999.9</v>
      </c>
      <c r="DC78">
        <v>0</v>
      </c>
      <c r="DD78">
        <v>0</v>
      </c>
      <c r="DE78">
        <v>10035.6</v>
      </c>
      <c r="DF78">
        <v>0</v>
      </c>
      <c r="DG78">
        <v>2146.3200000000002</v>
      </c>
      <c r="DH78">
        <v>-37.533799999999999</v>
      </c>
      <c r="DI78">
        <v>473.58</v>
      </c>
      <c r="DJ78">
        <v>508.49099999999999</v>
      </c>
      <c r="DK78">
        <v>6.7735099999999999</v>
      </c>
      <c r="DL78">
        <v>499.97899999999998</v>
      </c>
      <c r="DM78">
        <v>16.739799999999999</v>
      </c>
      <c r="DN78">
        <v>2.3375499999999998</v>
      </c>
      <c r="DO78">
        <v>1.6641699999999999</v>
      </c>
      <c r="DP78">
        <v>19.9375</v>
      </c>
      <c r="DQ78">
        <v>14.5662</v>
      </c>
      <c r="DR78">
        <v>1799.82</v>
      </c>
      <c r="DS78">
        <v>0.97800699999999996</v>
      </c>
      <c r="DT78">
        <v>2.19933E-2</v>
      </c>
      <c r="DU78">
        <v>0</v>
      </c>
      <c r="DV78">
        <v>889.63599999999997</v>
      </c>
      <c r="DW78">
        <v>5.0005300000000004</v>
      </c>
      <c r="DX78">
        <v>17060.7</v>
      </c>
      <c r="DY78">
        <v>16033.7</v>
      </c>
      <c r="DZ78">
        <v>44</v>
      </c>
      <c r="EA78">
        <v>45.436999999999998</v>
      </c>
      <c r="EB78">
        <v>44.75</v>
      </c>
      <c r="EC78">
        <v>44.25</v>
      </c>
      <c r="ED78">
        <v>45.625</v>
      </c>
      <c r="EE78">
        <v>1755.35</v>
      </c>
      <c r="EF78">
        <v>39.47</v>
      </c>
      <c r="EG78">
        <v>0</v>
      </c>
      <c r="EH78">
        <v>116</v>
      </c>
      <c r="EI78">
        <v>0</v>
      </c>
      <c r="EJ78">
        <v>889.36553846153834</v>
      </c>
      <c r="EK78">
        <v>3.5104957337403051</v>
      </c>
      <c r="EL78">
        <v>110.66324763114019</v>
      </c>
      <c r="EM78">
        <v>17051.719230769231</v>
      </c>
      <c r="EN78">
        <v>15</v>
      </c>
      <c r="EO78">
        <v>1657389392.0999999</v>
      </c>
      <c r="EP78" t="s">
        <v>721</v>
      </c>
      <c r="EQ78">
        <v>1657389392.0999999</v>
      </c>
      <c r="ER78">
        <v>1657389386.5999999</v>
      </c>
      <c r="ES78">
        <v>67</v>
      </c>
      <c r="ET78">
        <v>0.10299999999999999</v>
      </c>
      <c r="EU78">
        <v>-6.0000000000000001E-3</v>
      </c>
      <c r="EV78">
        <v>0.377</v>
      </c>
      <c r="EW78">
        <v>-4.0000000000000001E-3</v>
      </c>
      <c r="EX78">
        <v>500</v>
      </c>
      <c r="EY78">
        <v>17</v>
      </c>
      <c r="EZ78">
        <v>0.1</v>
      </c>
      <c r="FA78">
        <v>0.01</v>
      </c>
      <c r="FB78">
        <v>-37.439631707317083</v>
      </c>
      <c r="FC78">
        <v>-0.13482020905930731</v>
      </c>
      <c r="FD78">
        <v>2.5507191133562802E-2</v>
      </c>
      <c r="FE78">
        <v>1</v>
      </c>
      <c r="FF78">
        <v>6.7685268292682936</v>
      </c>
      <c r="FG78">
        <v>-7.3061184668989199E-2</v>
      </c>
      <c r="FH78">
        <v>2.4009972159858652E-2</v>
      </c>
      <c r="FI78">
        <v>1</v>
      </c>
      <c r="FJ78">
        <v>2</v>
      </c>
      <c r="FK78">
        <v>2</v>
      </c>
      <c r="FL78" t="s">
        <v>406</v>
      </c>
      <c r="FM78">
        <v>3.11178</v>
      </c>
      <c r="FN78">
        <v>2.7385000000000002</v>
      </c>
      <c r="FO78">
        <v>0.100004</v>
      </c>
      <c r="FP78">
        <v>0.105977</v>
      </c>
      <c r="FQ78">
        <v>0.106754</v>
      </c>
      <c r="FR78">
        <v>8.3760399999999999E-2</v>
      </c>
      <c r="FS78">
        <v>21674.7</v>
      </c>
      <c r="FT78">
        <v>22317.9</v>
      </c>
      <c r="FU78">
        <v>23930.5</v>
      </c>
      <c r="FV78">
        <v>25261.599999999999</v>
      </c>
      <c r="FW78">
        <v>30803</v>
      </c>
      <c r="FX78">
        <v>32463.5</v>
      </c>
      <c r="FY78">
        <v>38137.5</v>
      </c>
      <c r="FZ78">
        <v>39298.400000000001</v>
      </c>
      <c r="GA78">
        <v>2.1757</v>
      </c>
      <c r="GB78">
        <v>1.83633</v>
      </c>
      <c r="GC78">
        <v>1.6726600000000001E-2</v>
      </c>
      <c r="GD78">
        <v>0</v>
      </c>
      <c r="GE78">
        <v>27.709599999999998</v>
      </c>
      <c r="GF78">
        <v>999.9</v>
      </c>
      <c r="GG78">
        <v>60.6</v>
      </c>
      <c r="GH78">
        <v>35.5</v>
      </c>
      <c r="GI78">
        <v>35.398899999999998</v>
      </c>
      <c r="GJ78">
        <v>61.534599999999998</v>
      </c>
      <c r="GK78">
        <v>26.618600000000001</v>
      </c>
      <c r="GL78">
        <v>1</v>
      </c>
      <c r="GM78">
        <v>0.291296</v>
      </c>
      <c r="GN78">
        <v>1.66042</v>
      </c>
      <c r="GO78">
        <v>20.366700000000002</v>
      </c>
      <c r="GP78">
        <v>5.2538299999999998</v>
      </c>
      <c r="GQ78">
        <v>12.0099</v>
      </c>
      <c r="GR78">
        <v>4.9799499999999997</v>
      </c>
      <c r="GS78">
        <v>3.2930000000000001</v>
      </c>
      <c r="GT78">
        <v>9999</v>
      </c>
      <c r="GU78">
        <v>9999</v>
      </c>
      <c r="GV78">
        <v>9999</v>
      </c>
      <c r="GW78">
        <v>999.9</v>
      </c>
      <c r="GX78">
        <v>1.8757600000000001</v>
      </c>
      <c r="GY78">
        <v>1.8766799999999999</v>
      </c>
      <c r="GZ78">
        <v>1.8829499999999999</v>
      </c>
      <c r="HA78">
        <v>1.8860300000000001</v>
      </c>
      <c r="HB78">
        <v>1.8768400000000001</v>
      </c>
      <c r="HC78">
        <v>1.88354</v>
      </c>
      <c r="HD78">
        <v>1.88242</v>
      </c>
      <c r="HE78">
        <v>1.8858299999999999</v>
      </c>
      <c r="HF78">
        <v>5</v>
      </c>
      <c r="HG78">
        <v>0</v>
      </c>
      <c r="HH78">
        <v>0</v>
      </c>
      <c r="HI78">
        <v>0</v>
      </c>
      <c r="HJ78" t="s">
        <v>407</v>
      </c>
      <c r="HK78" t="s">
        <v>408</v>
      </c>
      <c r="HL78" t="s">
        <v>409</v>
      </c>
      <c r="HM78" t="s">
        <v>409</v>
      </c>
      <c r="HN78" t="s">
        <v>409</v>
      </c>
      <c r="HO78" t="s">
        <v>409</v>
      </c>
      <c r="HP78">
        <v>0</v>
      </c>
      <c r="HQ78">
        <v>100</v>
      </c>
      <c r="HR78">
        <v>100</v>
      </c>
      <c r="HS78">
        <v>0.39500000000000002</v>
      </c>
      <c r="HT78">
        <v>4.1999999999999997E-3</v>
      </c>
      <c r="HU78">
        <v>0.83579350237413164</v>
      </c>
      <c r="HV78">
        <v>-1.525366800250961E-3</v>
      </c>
      <c r="HW78">
        <v>1.461931187239696E-6</v>
      </c>
      <c r="HX78">
        <v>-4.9129200544651127E-10</v>
      </c>
      <c r="HY78">
        <v>-4.7285501186650807E-2</v>
      </c>
      <c r="HZ78">
        <v>1.0304401366260089E-2</v>
      </c>
      <c r="IA78">
        <v>-7.4986175083245816E-4</v>
      </c>
      <c r="IB78">
        <v>1.7208249193675381E-5</v>
      </c>
      <c r="IC78">
        <v>3</v>
      </c>
      <c r="ID78">
        <v>2175</v>
      </c>
      <c r="IE78">
        <v>1</v>
      </c>
      <c r="IF78">
        <v>24</v>
      </c>
      <c r="IG78">
        <v>0.6</v>
      </c>
      <c r="IH78">
        <v>0.7</v>
      </c>
      <c r="II78">
        <v>1.18652</v>
      </c>
      <c r="IJ78">
        <v>2.66357</v>
      </c>
      <c r="IK78">
        <v>1.6015600000000001</v>
      </c>
      <c r="IL78">
        <v>2.34131</v>
      </c>
      <c r="IM78">
        <v>1.5502899999999999</v>
      </c>
      <c r="IN78">
        <v>2.3986800000000001</v>
      </c>
      <c r="IO78">
        <v>37.2181</v>
      </c>
      <c r="IP78">
        <v>16.040800000000001</v>
      </c>
      <c r="IQ78">
        <v>18</v>
      </c>
      <c r="IR78">
        <v>595.93700000000001</v>
      </c>
      <c r="IS78">
        <v>417.77300000000002</v>
      </c>
      <c r="IT78">
        <v>25.971299999999999</v>
      </c>
      <c r="IU78">
        <v>30.950700000000001</v>
      </c>
      <c r="IV78">
        <v>30.000299999999999</v>
      </c>
      <c r="IW78">
        <v>30.879200000000001</v>
      </c>
      <c r="IX78">
        <v>30.871600000000001</v>
      </c>
      <c r="IY78">
        <v>23.742899999999999</v>
      </c>
      <c r="IZ78">
        <v>59.614800000000002</v>
      </c>
      <c r="JA78">
        <v>0</v>
      </c>
      <c r="JB78">
        <v>25.947900000000001</v>
      </c>
      <c r="JC78">
        <v>500</v>
      </c>
      <c r="JD78">
        <v>16.627099999999999</v>
      </c>
      <c r="JE78">
        <v>99.480999999999995</v>
      </c>
      <c r="JF78">
        <v>99.466099999999997</v>
      </c>
    </row>
    <row r="79" spans="1:266" x14ac:dyDescent="0.25">
      <c r="A79">
        <v>63</v>
      </c>
      <c r="B79">
        <v>1657389577.0999999</v>
      </c>
      <c r="C79">
        <v>12512.599999904631</v>
      </c>
      <c r="D79" t="s">
        <v>722</v>
      </c>
      <c r="E79" t="s">
        <v>723</v>
      </c>
      <c r="F79" t="s">
        <v>396</v>
      </c>
      <c r="G79" t="s">
        <v>397</v>
      </c>
      <c r="H79" t="s">
        <v>31</v>
      </c>
      <c r="I79" t="s">
        <v>668</v>
      </c>
      <c r="J79" t="s">
        <v>582</v>
      </c>
      <c r="K79">
        <v>1657389577.0999999</v>
      </c>
      <c r="L79">
        <f t="shared" si="46"/>
        <v>5.7009370514165148E-3</v>
      </c>
      <c r="M79">
        <f t="shared" si="47"/>
        <v>5.7009370514165152</v>
      </c>
      <c r="N79">
        <f t="shared" si="48"/>
        <v>32.523107963062287</v>
      </c>
      <c r="O79">
        <f t="shared" si="49"/>
        <v>557.16999999999996</v>
      </c>
      <c r="P79">
        <f t="shared" si="50"/>
        <v>409.09071954633009</v>
      </c>
      <c r="Q79">
        <f t="shared" si="51"/>
        <v>40.708444047590213</v>
      </c>
      <c r="R79">
        <f t="shared" si="52"/>
        <v>55.443750459919997</v>
      </c>
      <c r="S79">
        <f t="shared" si="53"/>
        <v>0.40629412421188393</v>
      </c>
      <c r="T79">
        <f t="shared" si="54"/>
        <v>2.9178531343202403</v>
      </c>
      <c r="U79">
        <f t="shared" si="55"/>
        <v>0.37727873006609497</v>
      </c>
      <c r="V79">
        <f t="shared" si="56"/>
        <v>0.2382332195542689</v>
      </c>
      <c r="W79">
        <f t="shared" si="57"/>
        <v>344.37069930252409</v>
      </c>
      <c r="X79">
        <f t="shared" si="58"/>
        <v>28.862944506424498</v>
      </c>
      <c r="Y79">
        <f t="shared" si="59"/>
        <v>27.983799999999999</v>
      </c>
      <c r="Z79">
        <f t="shared" si="60"/>
        <v>3.7912572924845702</v>
      </c>
      <c r="AA79">
        <f t="shared" si="61"/>
        <v>60.389901875595967</v>
      </c>
      <c r="AB79">
        <f t="shared" si="62"/>
        <v>2.3338776935887999</v>
      </c>
      <c r="AC79">
        <f t="shared" si="63"/>
        <v>3.8646820430286843</v>
      </c>
      <c r="AD79">
        <f t="shared" si="64"/>
        <v>1.4573795988957703</v>
      </c>
      <c r="AE79">
        <f t="shared" si="65"/>
        <v>-251.41132396746829</v>
      </c>
      <c r="AF79">
        <f t="shared" si="66"/>
        <v>51.817024019659492</v>
      </c>
      <c r="AG79">
        <f t="shared" si="67"/>
        <v>3.8767026298847802</v>
      </c>
      <c r="AH79">
        <f t="shared" si="68"/>
        <v>148.65310198460008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52298.083402748933</v>
      </c>
      <c r="AN79" t="s">
        <v>400</v>
      </c>
      <c r="AO79">
        <v>12165.1</v>
      </c>
      <c r="AP79">
        <v>210.61769230769229</v>
      </c>
      <c r="AQ79">
        <v>938.28899999999999</v>
      </c>
      <c r="AR79">
        <f t="shared" si="72"/>
        <v>0.77553004212167864</v>
      </c>
      <c r="AS79">
        <v>-0.38717931741538342</v>
      </c>
      <c r="AT79" t="s">
        <v>724</v>
      </c>
      <c r="AU79">
        <v>10191.700000000001</v>
      </c>
      <c r="AV79">
        <v>906.73807692307685</v>
      </c>
      <c r="AW79">
        <v>1365.91</v>
      </c>
      <c r="AX79">
        <f t="shared" si="73"/>
        <v>0.33616557685127368</v>
      </c>
      <c r="AY79">
        <v>0.5</v>
      </c>
      <c r="AZ79">
        <f t="shared" si="74"/>
        <v>1513.192799651262</v>
      </c>
      <c r="BA79">
        <f t="shared" si="75"/>
        <v>32.523107963062287</v>
      </c>
      <c r="BB79">
        <f t="shared" si="76"/>
        <v>254.34166519098017</v>
      </c>
      <c r="BC79">
        <f t="shared" si="77"/>
        <v>2.1748905551270358E-2</v>
      </c>
      <c r="BD79">
        <f t="shared" si="78"/>
        <v>-0.31306674671098395</v>
      </c>
      <c r="BE79">
        <f t="shared" si="79"/>
        <v>226.53739951930035</v>
      </c>
      <c r="BF79" t="s">
        <v>725</v>
      </c>
      <c r="BG79">
        <v>624.82000000000005</v>
      </c>
      <c r="BH79">
        <f t="shared" si="80"/>
        <v>624.82000000000005</v>
      </c>
      <c r="BI79">
        <f t="shared" si="81"/>
        <v>0.54256136934351451</v>
      </c>
      <c r="BJ79">
        <f t="shared" si="82"/>
        <v>0.61958995948794782</v>
      </c>
      <c r="BK79">
        <f t="shared" si="83"/>
        <v>-1.36415722128823</v>
      </c>
      <c r="BL79">
        <f t="shared" si="84"/>
        <v>0.39745086158681131</v>
      </c>
      <c r="BM79">
        <f t="shared" si="85"/>
        <v>-0.58765681081494225</v>
      </c>
      <c r="BN79">
        <f t="shared" si="86"/>
        <v>0.42695041527422473</v>
      </c>
      <c r="BO79">
        <f t="shared" si="87"/>
        <v>0.57304958472577527</v>
      </c>
      <c r="BP79">
        <v>316</v>
      </c>
      <c r="BQ79">
        <v>300</v>
      </c>
      <c r="BR79">
        <v>300</v>
      </c>
      <c r="BS79">
        <v>300</v>
      </c>
      <c r="BT79">
        <v>10191.700000000001</v>
      </c>
      <c r="BU79">
        <v>1273.29</v>
      </c>
      <c r="BV79">
        <v>-6.9576300000000002E-3</v>
      </c>
      <c r="BW79">
        <v>0.32</v>
      </c>
      <c r="BX79" t="s">
        <v>403</v>
      </c>
      <c r="BY79" t="s">
        <v>403</v>
      </c>
      <c r="BZ79" t="s">
        <v>403</v>
      </c>
      <c r="CA79" t="s">
        <v>403</v>
      </c>
      <c r="CB79" t="s">
        <v>403</v>
      </c>
      <c r="CC79" t="s">
        <v>403</v>
      </c>
      <c r="CD79" t="s">
        <v>403</v>
      </c>
      <c r="CE79" t="s">
        <v>403</v>
      </c>
      <c r="CF79" t="s">
        <v>403</v>
      </c>
      <c r="CG79" t="s">
        <v>403</v>
      </c>
      <c r="CH79">
        <f t="shared" si="88"/>
        <v>1800.01</v>
      </c>
      <c r="CI79">
        <f t="shared" si="89"/>
        <v>1513.192799651262</v>
      </c>
      <c r="CJ79">
        <f t="shared" si="90"/>
        <v>0.84065799615072256</v>
      </c>
      <c r="CK79">
        <f t="shared" si="91"/>
        <v>0.19131599230144503</v>
      </c>
      <c r="CL79">
        <v>6</v>
      </c>
      <c r="CM79">
        <v>0.5</v>
      </c>
      <c r="CN79" t="s">
        <v>404</v>
      </c>
      <c r="CO79">
        <v>2</v>
      </c>
      <c r="CP79">
        <v>1657389577.0999999</v>
      </c>
      <c r="CQ79">
        <v>557.16999999999996</v>
      </c>
      <c r="CR79">
        <v>600.00699999999995</v>
      </c>
      <c r="CS79">
        <v>23.453800000000001</v>
      </c>
      <c r="CT79">
        <v>16.773499999999999</v>
      </c>
      <c r="CU79">
        <v>556.85699999999997</v>
      </c>
      <c r="CV79">
        <v>23.445799999999998</v>
      </c>
      <c r="CW79">
        <v>500.02800000000002</v>
      </c>
      <c r="CX79">
        <v>99.409300000000002</v>
      </c>
      <c r="CY79">
        <v>0.100276</v>
      </c>
      <c r="CZ79">
        <v>28.313199999999998</v>
      </c>
      <c r="DA79">
        <v>27.983799999999999</v>
      </c>
      <c r="DB79">
        <v>999.9</v>
      </c>
      <c r="DC79">
        <v>0</v>
      </c>
      <c r="DD79">
        <v>0</v>
      </c>
      <c r="DE79">
        <v>9992.5</v>
      </c>
      <c r="DF79">
        <v>0</v>
      </c>
      <c r="DG79">
        <v>2115.4499999999998</v>
      </c>
      <c r="DH79">
        <v>-42.8371</v>
      </c>
      <c r="DI79">
        <v>570.55200000000002</v>
      </c>
      <c r="DJ79">
        <v>610.24300000000005</v>
      </c>
      <c r="DK79">
        <v>6.6803100000000004</v>
      </c>
      <c r="DL79">
        <v>600.00699999999995</v>
      </c>
      <c r="DM79">
        <v>16.773499999999999</v>
      </c>
      <c r="DN79">
        <v>2.3315199999999998</v>
      </c>
      <c r="DO79">
        <v>1.66744</v>
      </c>
      <c r="DP79">
        <v>19.895900000000001</v>
      </c>
      <c r="DQ79">
        <v>14.5966</v>
      </c>
      <c r="DR79">
        <v>1800.01</v>
      </c>
      <c r="DS79">
        <v>0.97800699999999996</v>
      </c>
      <c r="DT79">
        <v>2.19933E-2</v>
      </c>
      <c r="DU79">
        <v>0</v>
      </c>
      <c r="DV79">
        <v>907.03399999999999</v>
      </c>
      <c r="DW79">
        <v>5.0005300000000004</v>
      </c>
      <c r="DX79">
        <v>17375.7</v>
      </c>
      <c r="DY79">
        <v>16035.4</v>
      </c>
      <c r="DZ79">
        <v>43.75</v>
      </c>
      <c r="EA79">
        <v>45.375</v>
      </c>
      <c r="EB79">
        <v>44.625</v>
      </c>
      <c r="EC79">
        <v>44.125</v>
      </c>
      <c r="ED79">
        <v>45.375</v>
      </c>
      <c r="EE79">
        <v>1755.53</v>
      </c>
      <c r="EF79">
        <v>39.479999999999997</v>
      </c>
      <c r="EG79">
        <v>0</v>
      </c>
      <c r="EH79">
        <v>146</v>
      </c>
      <c r="EI79">
        <v>0</v>
      </c>
      <c r="EJ79">
        <v>906.73807692307685</v>
      </c>
      <c r="EK79">
        <v>0.91145298292019306</v>
      </c>
      <c r="EL79">
        <v>49.541880348084753</v>
      </c>
      <c r="EM79">
        <v>17369.526923076919</v>
      </c>
      <c r="EN79">
        <v>15</v>
      </c>
      <c r="EO79">
        <v>1657389519.0999999</v>
      </c>
      <c r="EP79" t="s">
        <v>726</v>
      </c>
      <c r="EQ79">
        <v>1657389514.5999999</v>
      </c>
      <c r="ER79">
        <v>1657389519.0999999</v>
      </c>
      <c r="ES79">
        <v>68</v>
      </c>
      <c r="ET79">
        <v>-4.2000000000000003E-2</v>
      </c>
      <c r="EU79">
        <v>4.0000000000000001E-3</v>
      </c>
      <c r="EV79">
        <v>0.29899999999999999</v>
      </c>
      <c r="EW79">
        <v>0</v>
      </c>
      <c r="EX79">
        <v>600</v>
      </c>
      <c r="EY79">
        <v>17</v>
      </c>
      <c r="EZ79">
        <v>0.08</v>
      </c>
      <c r="FA79">
        <v>0.02</v>
      </c>
      <c r="FB79">
        <v>-42.7230925</v>
      </c>
      <c r="FC79">
        <v>-0.23855572232635161</v>
      </c>
      <c r="FD79">
        <v>4.7744148267090787E-2</v>
      </c>
      <c r="FE79">
        <v>1</v>
      </c>
      <c r="FF79">
        <v>6.6471652499999996</v>
      </c>
      <c r="FG79">
        <v>-5.9089193245816907E-2</v>
      </c>
      <c r="FH79">
        <v>1.0633225048756341E-2</v>
      </c>
      <c r="FI79">
        <v>1</v>
      </c>
      <c r="FJ79">
        <v>2</v>
      </c>
      <c r="FK79">
        <v>2</v>
      </c>
      <c r="FL79" t="s">
        <v>406</v>
      </c>
      <c r="FM79">
        <v>3.11165</v>
      </c>
      <c r="FN79">
        <v>2.73854</v>
      </c>
      <c r="FO79">
        <v>0.114534</v>
      </c>
      <c r="FP79">
        <v>0.12069299999999999</v>
      </c>
      <c r="FQ79">
        <v>0.106557</v>
      </c>
      <c r="FR79">
        <v>8.3888799999999999E-2</v>
      </c>
      <c r="FS79">
        <v>21325.3</v>
      </c>
      <c r="FT79">
        <v>21951.5</v>
      </c>
      <c r="FU79">
        <v>23931.1</v>
      </c>
      <c r="FV79">
        <v>25262.799999999999</v>
      </c>
      <c r="FW79">
        <v>30810.7</v>
      </c>
      <c r="FX79">
        <v>32460.2</v>
      </c>
      <c r="FY79">
        <v>38138.6</v>
      </c>
      <c r="FZ79">
        <v>39300</v>
      </c>
      <c r="GA79">
        <v>2.1762000000000001</v>
      </c>
      <c r="GB79">
        <v>1.83765</v>
      </c>
      <c r="GC79">
        <v>3.1217900000000002E-3</v>
      </c>
      <c r="GD79">
        <v>0</v>
      </c>
      <c r="GE79">
        <v>27.9328</v>
      </c>
      <c r="GF79">
        <v>999.9</v>
      </c>
      <c r="GG79">
        <v>60.8</v>
      </c>
      <c r="GH79">
        <v>35.5</v>
      </c>
      <c r="GI79">
        <v>35.517499999999998</v>
      </c>
      <c r="GJ79">
        <v>61.294600000000003</v>
      </c>
      <c r="GK79">
        <v>26.698699999999999</v>
      </c>
      <c r="GL79">
        <v>1</v>
      </c>
      <c r="GM79">
        <v>0.29033500000000001</v>
      </c>
      <c r="GN79">
        <v>1.67608</v>
      </c>
      <c r="GO79">
        <v>20.366499999999998</v>
      </c>
      <c r="GP79">
        <v>5.2533799999999999</v>
      </c>
      <c r="GQ79">
        <v>12.0099</v>
      </c>
      <c r="GR79">
        <v>4.9797500000000001</v>
      </c>
      <c r="GS79">
        <v>3.2930000000000001</v>
      </c>
      <c r="GT79">
        <v>9999</v>
      </c>
      <c r="GU79">
        <v>9999</v>
      </c>
      <c r="GV79">
        <v>9999</v>
      </c>
      <c r="GW79">
        <v>999.9</v>
      </c>
      <c r="GX79">
        <v>1.8757600000000001</v>
      </c>
      <c r="GY79">
        <v>1.8766799999999999</v>
      </c>
      <c r="GZ79">
        <v>1.8829400000000001</v>
      </c>
      <c r="HA79">
        <v>1.8860300000000001</v>
      </c>
      <c r="HB79">
        <v>1.87683</v>
      </c>
      <c r="HC79">
        <v>1.88354</v>
      </c>
      <c r="HD79">
        <v>1.88242</v>
      </c>
      <c r="HE79">
        <v>1.8858299999999999</v>
      </c>
      <c r="HF79">
        <v>5</v>
      </c>
      <c r="HG79">
        <v>0</v>
      </c>
      <c r="HH79">
        <v>0</v>
      </c>
      <c r="HI79">
        <v>0</v>
      </c>
      <c r="HJ79" t="s">
        <v>407</v>
      </c>
      <c r="HK79" t="s">
        <v>408</v>
      </c>
      <c r="HL79" t="s">
        <v>409</v>
      </c>
      <c r="HM79" t="s">
        <v>409</v>
      </c>
      <c r="HN79" t="s">
        <v>409</v>
      </c>
      <c r="HO79" t="s">
        <v>409</v>
      </c>
      <c r="HP79">
        <v>0</v>
      </c>
      <c r="HQ79">
        <v>100</v>
      </c>
      <c r="HR79">
        <v>100</v>
      </c>
      <c r="HS79">
        <v>0.313</v>
      </c>
      <c r="HT79">
        <v>8.0000000000000002E-3</v>
      </c>
      <c r="HU79">
        <v>0.79427485109437468</v>
      </c>
      <c r="HV79">
        <v>-1.525366800250961E-3</v>
      </c>
      <c r="HW79">
        <v>1.461931187239696E-6</v>
      </c>
      <c r="HX79">
        <v>-4.9129200544651127E-10</v>
      </c>
      <c r="HY79">
        <v>-4.3241763697858961E-2</v>
      </c>
      <c r="HZ79">
        <v>1.0304401366260089E-2</v>
      </c>
      <c r="IA79">
        <v>-7.4986175083245816E-4</v>
      </c>
      <c r="IB79">
        <v>1.7208249193675381E-5</v>
      </c>
      <c r="IC79">
        <v>3</v>
      </c>
      <c r="ID79">
        <v>2175</v>
      </c>
      <c r="IE79">
        <v>1</v>
      </c>
      <c r="IF79">
        <v>24</v>
      </c>
      <c r="IG79">
        <v>1</v>
      </c>
      <c r="IH79">
        <v>1</v>
      </c>
      <c r="II79">
        <v>1.3769499999999999</v>
      </c>
      <c r="IJ79">
        <v>2.65503</v>
      </c>
      <c r="IK79">
        <v>1.6015600000000001</v>
      </c>
      <c r="IL79">
        <v>2.34009</v>
      </c>
      <c r="IM79">
        <v>1.5502899999999999</v>
      </c>
      <c r="IN79">
        <v>2.3718300000000001</v>
      </c>
      <c r="IO79">
        <v>37.170200000000001</v>
      </c>
      <c r="IP79">
        <v>16.023299999999999</v>
      </c>
      <c r="IQ79">
        <v>18</v>
      </c>
      <c r="IR79">
        <v>595.87800000000004</v>
      </c>
      <c r="IS79">
        <v>418.32299999999998</v>
      </c>
      <c r="IT79">
        <v>25.825900000000001</v>
      </c>
      <c r="IU79">
        <v>30.929200000000002</v>
      </c>
      <c r="IV79">
        <v>29.9998</v>
      </c>
      <c r="IW79">
        <v>30.836099999999998</v>
      </c>
      <c r="IX79">
        <v>30.829599999999999</v>
      </c>
      <c r="IY79">
        <v>27.546199999999999</v>
      </c>
      <c r="IZ79">
        <v>59.221299999999999</v>
      </c>
      <c r="JA79">
        <v>0</v>
      </c>
      <c r="JB79">
        <v>25.8184</v>
      </c>
      <c r="JC79">
        <v>600</v>
      </c>
      <c r="JD79">
        <v>16.725000000000001</v>
      </c>
      <c r="JE79">
        <v>99.483699999999999</v>
      </c>
      <c r="JF79">
        <v>99.470299999999995</v>
      </c>
    </row>
    <row r="80" spans="1:266" x14ac:dyDescent="0.25">
      <c r="A80">
        <v>64</v>
      </c>
      <c r="B80">
        <v>1657389712.0999999</v>
      </c>
      <c r="C80">
        <v>12647.599999904631</v>
      </c>
      <c r="D80" t="s">
        <v>727</v>
      </c>
      <c r="E80" t="s">
        <v>728</v>
      </c>
      <c r="F80" t="s">
        <v>396</v>
      </c>
      <c r="G80" t="s">
        <v>397</v>
      </c>
      <c r="H80" t="s">
        <v>31</v>
      </c>
      <c r="I80" t="s">
        <v>668</v>
      </c>
      <c r="J80" t="s">
        <v>582</v>
      </c>
      <c r="K80">
        <v>1657389712.0999999</v>
      </c>
      <c r="L80">
        <f t="shared" si="46"/>
        <v>5.5443843639355764E-3</v>
      </c>
      <c r="M80">
        <f t="shared" si="47"/>
        <v>5.5443843639355768</v>
      </c>
      <c r="N80">
        <f t="shared" si="48"/>
        <v>35.714271861536766</v>
      </c>
      <c r="O80">
        <f t="shared" si="49"/>
        <v>752.14599999999996</v>
      </c>
      <c r="P80">
        <f t="shared" si="50"/>
        <v>580.54407871132059</v>
      </c>
      <c r="Q80">
        <f t="shared" si="51"/>
        <v>57.767053065771925</v>
      </c>
      <c r="R80">
        <f t="shared" si="52"/>
        <v>74.842306533650003</v>
      </c>
      <c r="S80">
        <f t="shared" si="53"/>
        <v>0.39079947592810821</v>
      </c>
      <c r="T80">
        <f t="shared" si="54"/>
        <v>2.9104219641767379</v>
      </c>
      <c r="U80">
        <f t="shared" si="55"/>
        <v>0.36381272198127351</v>
      </c>
      <c r="V80">
        <f t="shared" si="56"/>
        <v>0.229652119176629</v>
      </c>
      <c r="W80">
        <f t="shared" si="57"/>
        <v>344.33969930263873</v>
      </c>
      <c r="X80">
        <f t="shared" si="58"/>
        <v>28.919386169651155</v>
      </c>
      <c r="Y80">
        <f t="shared" si="59"/>
        <v>27.989699999999999</v>
      </c>
      <c r="Z80">
        <f t="shared" si="60"/>
        <v>3.7925616472473038</v>
      </c>
      <c r="AA80">
        <f t="shared" si="61"/>
        <v>60.051290257104561</v>
      </c>
      <c r="AB80">
        <f t="shared" si="62"/>
        <v>2.3227358480725</v>
      </c>
      <c r="AC80">
        <f t="shared" si="63"/>
        <v>3.8679199699588493</v>
      </c>
      <c r="AD80">
        <f t="shared" si="64"/>
        <v>1.4698257991748038</v>
      </c>
      <c r="AE80">
        <f t="shared" si="65"/>
        <v>-244.50735044955891</v>
      </c>
      <c r="AF80">
        <f t="shared" si="66"/>
        <v>53.01876343235827</v>
      </c>
      <c r="AG80">
        <f t="shared" si="67"/>
        <v>3.97714115111765</v>
      </c>
      <c r="AH80">
        <f t="shared" si="68"/>
        <v>156.82825343655577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52082.681116999047</v>
      </c>
      <c r="AN80" t="s">
        <v>400</v>
      </c>
      <c r="AO80">
        <v>12165.1</v>
      </c>
      <c r="AP80">
        <v>210.61769230769229</v>
      </c>
      <c r="AQ80">
        <v>938.28899999999999</v>
      </c>
      <c r="AR80">
        <f t="shared" si="72"/>
        <v>0.77553004212167864</v>
      </c>
      <c r="AS80">
        <v>-0.38717931741538342</v>
      </c>
      <c r="AT80" t="s">
        <v>729</v>
      </c>
      <c r="AU80">
        <v>10191.1</v>
      </c>
      <c r="AV80">
        <v>894.1554000000001</v>
      </c>
      <c r="AW80">
        <v>1337.26</v>
      </c>
      <c r="AX80">
        <f t="shared" si="73"/>
        <v>0.33135261654427706</v>
      </c>
      <c r="AY80">
        <v>0.5</v>
      </c>
      <c r="AZ80">
        <f t="shared" si="74"/>
        <v>1513.0580996513193</v>
      </c>
      <c r="BA80">
        <f t="shared" si="75"/>
        <v>35.714271861536766</v>
      </c>
      <c r="BB80">
        <f t="shared" si="76"/>
        <v>250.67788015148807</v>
      </c>
      <c r="BC80">
        <f t="shared" si="77"/>
        <v>2.3859923942954765E-2</v>
      </c>
      <c r="BD80">
        <f t="shared" si="78"/>
        <v>-0.29834961039737973</v>
      </c>
      <c r="BE80">
        <f t="shared" si="79"/>
        <v>225.73530401069553</v>
      </c>
      <c r="BF80" t="s">
        <v>730</v>
      </c>
      <c r="BG80">
        <v>623.87</v>
      </c>
      <c r="BH80">
        <f t="shared" si="80"/>
        <v>623.87</v>
      </c>
      <c r="BI80">
        <f t="shared" si="81"/>
        <v>0.5334714266485201</v>
      </c>
      <c r="BJ80">
        <f t="shared" si="82"/>
        <v>0.62112533116528112</v>
      </c>
      <c r="BK80">
        <f t="shared" si="83"/>
        <v>-1.26891504648256</v>
      </c>
      <c r="BL80">
        <f t="shared" si="84"/>
        <v>0.39329660973553127</v>
      </c>
      <c r="BM80">
        <f t="shared" si="85"/>
        <v>-0.548284638658177</v>
      </c>
      <c r="BN80">
        <f t="shared" si="86"/>
        <v>0.43337149264443731</v>
      </c>
      <c r="BO80">
        <f t="shared" si="87"/>
        <v>0.56662850735556269</v>
      </c>
      <c r="BP80">
        <v>318</v>
      </c>
      <c r="BQ80">
        <v>300</v>
      </c>
      <c r="BR80">
        <v>300</v>
      </c>
      <c r="BS80">
        <v>300</v>
      </c>
      <c r="BT80">
        <v>10191.1</v>
      </c>
      <c r="BU80">
        <v>1250.79</v>
      </c>
      <c r="BV80">
        <v>-6.9571900000000002E-3</v>
      </c>
      <c r="BW80">
        <v>3.05</v>
      </c>
      <c r="BX80" t="s">
        <v>403</v>
      </c>
      <c r="BY80" t="s">
        <v>403</v>
      </c>
      <c r="BZ80" t="s">
        <v>403</v>
      </c>
      <c r="CA80" t="s">
        <v>403</v>
      </c>
      <c r="CB80" t="s">
        <v>403</v>
      </c>
      <c r="CC80" t="s">
        <v>403</v>
      </c>
      <c r="CD80" t="s">
        <v>403</v>
      </c>
      <c r="CE80" t="s">
        <v>403</v>
      </c>
      <c r="CF80" t="s">
        <v>403</v>
      </c>
      <c r="CG80" t="s">
        <v>403</v>
      </c>
      <c r="CH80">
        <f t="shared" si="88"/>
        <v>1799.85</v>
      </c>
      <c r="CI80">
        <f t="shared" si="89"/>
        <v>1513.0580996513193</v>
      </c>
      <c r="CJ80">
        <f t="shared" si="90"/>
        <v>0.84065788796361884</v>
      </c>
      <c r="CK80">
        <f t="shared" si="91"/>
        <v>0.1913157759272377</v>
      </c>
      <c r="CL80">
        <v>6</v>
      </c>
      <c r="CM80">
        <v>0.5</v>
      </c>
      <c r="CN80" t="s">
        <v>404</v>
      </c>
      <c r="CO80">
        <v>2</v>
      </c>
      <c r="CP80">
        <v>1657389712.0999999</v>
      </c>
      <c r="CQ80">
        <v>752.14599999999996</v>
      </c>
      <c r="CR80">
        <v>800.00400000000002</v>
      </c>
      <c r="CS80">
        <v>23.3429</v>
      </c>
      <c r="CT80">
        <v>16.845400000000001</v>
      </c>
      <c r="CU80">
        <v>751.77599999999995</v>
      </c>
      <c r="CV80">
        <v>23.3338</v>
      </c>
      <c r="CW80">
        <v>500.03500000000003</v>
      </c>
      <c r="CX80">
        <v>99.404499999999999</v>
      </c>
      <c r="CY80">
        <v>0.100525</v>
      </c>
      <c r="CZ80">
        <v>28.3276</v>
      </c>
      <c r="DA80">
        <v>27.989699999999999</v>
      </c>
      <c r="DB80">
        <v>999.9</v>
      </c>
      <c r="DC80">
        <v>0</v>
      </c>
      <c r="DD80">
        <v>0</v>
      </c>
      <c r="DE80">
        <v>9950.6200000000008</v>
      </c>
      <c r="DF80">
        <v>0</v>
      </c>
      <c r="DG80">
        <v>1036.8599999999999</v>
      </c>
      <c r="DH80">
        <v>-47.857799999999997</v>
      </c>
      <c r="DI80">
        <v>770.12300000000005</v>
      </c>
      <c r="DJ80">
        <v>813.71100000000001</v>
      </c>
      <c r="DK80">
        <v>6.4974800000000004</v>
      </c>
      <c r="DL80">
        <v>800.00400000000002</v>
      </c>
      <c r="DM80">
        <v>16.845400000000001</v>
      </c>
      <c r="DN80">
        <v>2.3203900000000002</v>
      </c>
      <c r="DO80">
        <v>1.6745099999999999</v>
      </c>
      <c r="DP80">
        <v>19.8186</v>
      </c>
      <c r="DQ80">
        <v>14.662100000000001</v>
      </c>
      <c r="DR80">
        <v>1799.85</v>
      </c>
      <c r="DS80">
        <v>0.97800699999999996</v>
      </c>
      <c r="DT80">
        <v>2.19933E-2</v>
      </c>
      <c r="DU80">
        <v>0</v>
      </c>
      <c r="DV80">
        <v>893.375</v>
      </c>
      <c r="DW80">
        <v>5.0005300000000004</v>
      </c>
      <c r="DX80">
        <v>16870.2</v>
      </c>
      <c r="DY80">
        <v>16034</v>
      </c>
      <c r="DZ80">
        <v>43.811999999999998</v>
      </c>
      <c r="EA80">
        <v>45.5</v>
      </c>
      <c r="EB80">
        <v>44.625</v>
      </c>
      <c r="EC80">
        <v>44.311999999999998</v>
      </c>
      <c r="ED80">
        <v>45.436999999999998</v>
      </c>
      <c r="EE80">
        <v>1755.38</v>
      </c>
      <c r="EF80">
        <v>39.47</v>
      </c>
      <c r="EG80">
        <v>0</v>
      </c>
      <c r="EH80">
        <v>134.5999999046326</v>
      </c>
      <c r="EI80">
        <v>0</v>
      </c>
      <c r="EJ80">
        <v>894.1554000000001</v>
      </c>
      <c r="EK80">
        <v>-9.4533846292217927</v>
      </c>
      <c r="EL80">
        <v>-1505.8461545597299</v>
      </c>
      <c r="EM80">
        <v>17056.824000000001</v>
      </c>
      <c r="EN80">
        <v>15</v>
      </c>
      <c r="EO80">
        <v>1657389652.5999999</v>
      </c>
      <c r="EP80" t="s">
        <v>731</v>
      </c>
      <c r="EQ80">
        <v>1657389643.0999999</v>
      </c>
      <c r="ER80">
        <v>1657389652.5999999</v>
      </c>
      <c r="ES80">
        <v>69</v>
      </c>
      <c r="ET80">
        <v>0.105</v>
      </c>
      <c r="EU80">
        <v>2E-3</v>
      </c>
      <c r="EV80">
        <v>0.36299999999999999</v>
      </c>
      <c r="EW80">
        <v>1E-3</v>
      </c>
      <c r="EX80">
        <v>800</v>
      </c>
      <c r="EY80">
        <v>17</v>
      </c>
      <c r="EZ80">
        <v>0.03</v>
      </c>
      <c r="FA80">
        <v>0.01</v>
      </c>
      <c r="FB80">
        <v>-48.036922500000003</v>
      </c>
      <c r="FC80">
        <v>0.25779174484057638</v>
      </c>
      <c r="FD80">
        <v>4.0736841357056811E-2</v>
      </c>
      <c r="FE80">
        <v>1</v>
      </c>
      <c r="FF80">
        <v>6.5198180000000008</v>
      </c>
      <c r="FG80">
        <v>-9.7284427767364567E-2</v>
      </c>
      <c r="FH80">
        <v>9.5889707998305009E-3</v>
      </c>
      <c r="FI80">
        <v>1</v>
      </c>
      <c r="FJ80">
        <v>2</v>
      </c>
      <c r="FK80">
        <v>2</v>
      </c>
      <c r="FL80" t="s">
        <v>406</v>
      </c>
      <c r="FM80">
        <v>3.11171</v>
      </c>
      <c r="FN80">
        <v>2.7384300000000001</v>
      </c>
      <c r="FO80">
        <v>0.140904</v>
      </c>
      <c r="FP80">
        <v>0.14674499999999999</v>
      </c>
      <c r="FQ80">
        <v>0.106193</v>
      </c>
      <c r="FR80">
        <v>8.4149500000000002E-2</v>
      </c>
      <c r="FS80">
        <v>20689.099999999999</v>
      </c>
      <c r="FT80">
        <v>21299.8</v>
      </c>
      <c r="FU80">
        <v>23930.3</v>
      </c>
      <c r="FV80">
        <v>25261.8</v>
      </c>
      <c r="FW80">
        <v>30822.2</v>
      </c>
      <c r="FX80">
        <v>32449.7</v>
      </c>
      <c r="FY80">
        <v>38137.5</v>
      </c>
      <c r="FZ80">
        <v>39298.5</v>
      </c>
      <c r="GA80">
        <v>2.1756500000000001</v>
      </c>
      <c r="GB80">
        <v>1.8382000000000001</v>
      </c>
      <c r="GC80">
        <v>4.6677899999999998E-3</v>
      </c>
      <c r="GD80">
        <v>0</v>
      </c>
      <c r="GE80">
        <v>27.913499999999999</v>
      </c>
      <c r="GF80">
        <v>999.9</v>
      </c>
      <c r="GG80">
        <v>60.9</v>
      </c>
      <c r="GH80">
        <v>35.5</v>
      </c>
      <c r="GI80">
        <v>35.575800000000001</v>
      </c>
      <c r="GJ80">
        <v>61.174599999999998</v>
      </c>
      <c r="GK80">
        <v>26.27</v>
      </c>
      <c r="GL80">
        <v>1</v>
      </c>
      <c r="GM80">
        <v>0.292736</v>
      </c>
      <c r="GN80">
        <v>1.84816</v>
      </c>
      <c r="GO80">
        <v>20.364100000000001</v>
      </c>
      <c r="GP80">
        <v>5.2535299999999996</v>
      </c>
      <c r="GQ80">
        <v>12.0099</v>
      </c>
      <c r="GR80">
        <v>4.9798999999999998</v>
      </c>
      <c r="GS80">
        <v>3.2930000000000001</v>
      </c>
      <c r="GT80">
        <v>9999</v>
      </c>
      <c r="GU80">
        <v>9999</v>
      </c>
      <c r="GV80">
        <v>9999</v>
      </c>
      <c r="GW80">
        <v>999.9</v>
      </c>
      <c r="GX80">
        <v>1.8757600000000001</v>
      </c>
      <c r="GY80">
        <v>1.8766499999999999</v>
      </c>
      <c r="GZ80">
        <v>1.88293</v>
      </c>
      <c r="HA80">
        <v>1.8860600000000001</v>
      </c>
      <c r="HB80">
        <v>1.87683</v>
      </c>
      <c r="HC80">
        <v>1.8835299999999999</v>
      </c>
      <c r="HD80">
        <v>1.88246</v>
      </c>
      <c r="HE80">
        <v>1.8858299999999999</v>
      </c>
      <c r="HF80">
        <v>5</v>
      </c>
      <c r="HG80">
        <v>0</v>
      </c>
      <c r="HH80">
        <v>0</v>
      </c>
      <c r="HI80">
        <v>0</v>
      </c>
      <c r="HJ80" t="s">
        <v>407</v>
      </c>
      <c r="HK80" t="s">
        <v>408</v>
      </c>
      <c r="HL80" t="s">
        <v>409</v>
      </c>
      <c r="HM80" t="s">
        <v>409</v>
      </c>
      <c r="HN80" t="s">
        <v>409</v>
      </c>
      <c r="HO80" t="s">
        <v>409</v>
      </c>
      <c r="HP80">
        <v>0</v>
      </c>
      <c r="HQ80">
        <v>100</v>
      </c>
      <c r="HR80">
        <v>100</v>
      </c>
      <c r="HS80">
        <v>0.37</v>
      </c>
      <c r="HT80">
        <v>9.1000000000000004E-3</v>
      </c>
      <c r="HU80">
        <v>0.89878574504901998</v>
      </c>
      <c r="HV80">
        <v>-1.525366800250961E-3</v>
      </c>
      <c r="HW80">
        <v>1.461931187239696E-6</v>
      </c>
      <c r="HX80">
        <v>-4.9129200544651127E-10</v>
      </c>
      <c r="HY80">
        <v>-4.1712346757175597E-2</v>
      </c>
      <c r="HZ80">
        <v>1.0304401366260089E-2</v>
      </c>
      <c r="IA80">
        <v>-7.4986175083245816E-4</v>
      </c>
      <c r="IB80">
        <v>1.7208249193675381E-5</v>
      </c>
      <c r="IC80">
        <v>3</v>
      </c>
      <c r="ID80">
        <v>2175</v>
      </c>
      <c r="IE80">
        <v>1</v>
      </c>
      <c r="IF80">
        <v>24</v>
      </c>
      <c r="IG80">
        <v>1.1000000000000001</v>
      </c>
      <c r="IH80">
        <v>1</v>
      </c>
      <c r="II80">
        <v>1.74194</v>
      </c>
      <c r="IJ80">
        <v>2.66235</v>
      </c>
      <c r="IK80">
        <v>1.6015600000000001</v>
      </c>
      <c r="IL80">
        <v>2.33887</v>
      </c>
      <c r="IM80">
        <v>1.5502899999999999</v>
      </c>
      <c r="IN80">
        <v>2.3095699999999999</v>
      </c>
      <c r="IO80">
        <v>37.170200000000001</v>
      </c>
      <c r="IP80">
        <v>15.997</v>
      </c>
      <c r="IQ80">
        <v>18</v>
      </c>
      <c r="IR80">
        <v>595.46900000000005</v>
      </c>
      <c r="IS80">
        <v>418.63900000000001</v>
      </c>
      <c r="IT80">
        <v>25.858599999999999</v>
      </c>
      <c r="IU80">
        <v>30.945399999999999</v>
      </c>
      <c r="IV80">
        <v>30.0002</v>
      </c>
      <c r="IW80">
        <v>30.833400000000001</v>
      </c>
      <c r="IX80">
        <v>30.824200000000001</v>
      </c>
      <c r="IY80">
        <v>34.861699999999999</v>
      </c>
      <c r="IZ80">
        <v>58.892699999999998</v>
      </c>
      <c r="JA80">
        <v>0</v>
      </c>
      <c r="JB80">
        <v>25.8614</v>
      </c>
      <c r="JC80">
        <v>800</v>
      </c>
      <c r="JD80">
        <v>16.896000000000001</v>
      </c>
      <c r="JE80">
        <v>99.480599999999995</v>
      </c>
      <c r="JF80">
        <v>99.4666</v>
      </c>
    </row>
    <row r="81" spans="1:266" x14ac:dyDescent="0.25">
      <c r="A81">
        <v>65</v>
      </c>
      <c r="B81">
        <v>1657389857.5999999</v>
      </c>
      <c r="C81">
        <v>12793.099999904631</v>
      </c>
      <c r="D81" t="s">
        <v>732</v>
      </c>
      <c r="E81" t="s">
        <v>733</v>
      </c>
      <c r="F81" t="s">
        <v>396</v>
      </c>
      <c r="G81" t="s">
        <v>397</v>
      </c>
      <c r="H81" t="s">
        <v>31</v>
      </c>
      <c r="I81" t="s">
        <v>668</v>
      </c>
      <c r="J81" t="s">
        <v>582</v>
      </c>
      <c r="K81">
        <v>1657389857.5999999</v>
      </c>
      <c r="L81">
        <f t="shared" ref="L81:L112" si="92">(M81)/1000</f>
        <v>4.9555436163733427E-3</v>
      </c>
      <c r="M81">
        <f t="shared" ref="M81:M112" si="93">1000*CW81*AK81*(CS81-CT81)/(100*CL81*(1000-AK81*CS81))</f>
        <v>4.9555436163733431</v>
      </c>
      <c r="N81">
        <f t="shared" ref="N81:N112" si="94">CW81*AK81*(CR81-CQ81*(1000-AK81*CT81)/(1000-AK81*CS81))/(100*CL81)</f>
        <v>36.348741689122384</v>
      </c>
      <c r="O81">
        <f t="shared" ref="O81:O112" si="95">CQ81 - IF(AK81&gt;1, N81*CL81*100/(AM81*DE81), 0)</f>
        <v>950.76400000000001</v>
      </c>
      <c r="P81">
        <f t="shared" ref="P81:P112" si="96">((V81-L81/2)*O81-N81)/(V81+L81/2)</f>
        <v>752.55306165412389</v>
      </c>
      <c r="Q81">
        <f t="shared" ref="Q81:Q112" si="97">P81*(CX81+CY81)/1000</f>
        <v>74.88051216411678</v>
      </c>
      <c r="R81">
        <f t="shared" ref="R81:R112" si="98">(CQ81 - IF(AK81&gt;1, N81*CL81*100/(AM81*DE81), 0))*(CX81+CY81)/1000</f>
        <v>94.602891005080011</v>
      </c>
      <c r="S81">
        <f t="shared" ref="S81:S112" si="99">2/((1/U81-1/T81)+SIGN(U81)*SQRT((1/U81-1/T81)*(1/U81-1/T81) + 4*CM81/((CM81+1)*(CM81+1))*(2*1/U81*1/T81-1/T81*1/T81)))</f>
        <v>0.34589298934434431</v>
      </c>
      <c r="T81">
        <f t="shared" ref="T81:T112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2.9142011746439276</v>
      </c>
      <c r="U81">
        <f t="shared" ref="U81:U112" si="101">L81*(1000-(1000*0.61365*EXP(17.502*Y81/(240.97+Y81))/(CX81+CY81)+CS81)/2)/(1000*0.61365*EXP(17.502*Y81/(240.97+Y81))/(CX81+CY81)-CS81)</f>
        <v>0.32459632168379177</v>
      </c>
      <c r="V81">
        <f t="shared" ref="V81:V112" si="102">1/((CM81+1)/(S81/1.6)+1/(T81/1.37)) + CM81/((CM81+1)/(S81/1.6) + CM81/(T81/1.37))</f>
        <v>0.20467676013974334</v>
      </c>
      <c r="W81">
        <f t="shared" ref="W81:W112" si="103">(CH81*CK81)</f>
        <v>344.37389930270854</v>
      </c>
      <c r="X81">
        <f t="shared" ref="X81:X112" si="104">(CZ81+(W81+2*0.95*0.0000000567*(((CZ81+$B$7)+273)^4-(CZ81+273)^4)-44100*L81)/(1.84*29.3*T81+8*0.95*0.0000000567*(CZ81+273)^3))</f>
        <v>29.083315928092503</v>
      </c>
      <c r="Y81">
        <f t="shared" ref="Y81:Y112" si="105">($C$7*DA81+$D$7*DB81+$E$7*X81)</f>
        <v>27.957100000000001</v>
      </c>
      <c r="Z81">
        <f t="shared" ref="Z81:Z112" si="106">0.61365*EXP(17.502*Y81/(240.97+Y81))</f>
        <v>3.7853594265028718</v>
      </c>
      <c r="AA81">
        <f t="shared" ref="AA81:AA112" si="107">(AB81/AC81*100)</f>
        <v>59.758089302031067</v>
      </c>
      <c r="AB81">
        <f t="shared" ref="AB81:AB112" si="108">CS81*(CX81+CY81)/1000</f>
        <v>2.3128337408769997</v>
      </c>
      <c r="AC81">
        <f t="shared" ref="AC81:AC112" si="109">0.61365*EXP(17.502*CZ81/(240.97+CZ81))</f>
        <v>3.8703274617556933</v>
      </c>
      <c r="AD81">
        <f t="shared" ref="AD81:AD112" si="110">(Z81-CS81*(CX81+CY81)/1000)</f>
        <v>1.4725256856258722</v>
      </c>
      <c r="AE81">
        <f t="shared" ref="AE81:AE112" si="111">(-L81*44100)</f>
        <v>-218.53947348206441</v>
      </c>
      <c r="AF81">
        <f t="shared" ref="AF81:AF112" si="112">2*29.3*T81*0.92*(CZ81-Y81)</f>
        <v>59.890489712886158</v>
      </c>
      <c r="AG81">
        <f t="shared" ref="AG81:AG112" si="113">2*0.95*0.0000000567*(((CZ81+$B$7)+273)^4-(Y81+273)^4)</f>
        <v>4.4863005925652555</v>
      </c>
      <c r="AH81">
        <f t="shared" ref="AH81:AH112" si="114">W81+AG81+AE81+AF81</f>
        <v>190.21121612609556</v>
      </c>
      <c r="AI81">
        <v>0</v>
      </c>
      <c r="AJ81">
        <v>0</v>
      </c>
      <c r="AK81">
        <f t="shared" ref="AK81:AK112" si="115">IF(AI81*$H$13&gt;=AM81,1,(AM81/(AM81-AI81*$H$13)))</f>
        <v>1</v>
      </c>
      <c r="AL81">
        <f t="shared" ref="AL81:AL112" si="116">(AK81-1)*100</f>
        <v>0</v>
      </c>
      <c r="AM81">
        <f t="shared" ref="AM81:AM112" si="117">MAX(0,($B$13+$C$13*DE81)/(1+$D$13*DE81)*CX81/(CZ81+273)*$E$13)</f>
        <v>52188.933241489241</v>
      </c>
      <c r="AN81" t="s">
        <v>400</v>
      </c>
      <c r="AO81">
        <v>12165.1</v>
      </c>
      <c r="AP81">
        <v>210.61769230769229</v>
      </c>
      <c r="AQ81">
        <v>938.28899999999999</v>
      </c>
      <c r="AR81">
        <f t="shared" ref="AR81:AR112" si="118">1-AP81/AQ81</f>
        <v>0.77553004212167864</v>
      </c>
      <c r="AS81">
        <v>-0.38717931741538342</v>
      </c>
      <c r="AT81" t="s">
        <v>734</v>
      </c>
      <c r="AU81">
        <v>10190.200000000001</v>
      </c>
      <c r="AV81">
        <v>869.5461153846154</v>
      </c>
      <c r="AW81">
        <v>1284.1600000000001</v>
      </c>
      <c r="AX81">
        <f t="shared" ref="AX81:AX112" si="119">1-AV81/AW81</f>
        <v>0.32286777708025838</v>
      </c>
      <c r="AY81">
        <v>0.5</v>
      </c>
      <c r="AZ81">
        <f t="shared" ref="AZ81:AZ112" si="120">CI81</f>
        <v>1513.2092996513543</v>
      </c>
      <c r="BA81">
        <f t="shared" ref="BA81:BA112" si="121">N81</f>
        <v>36.348741689122384</v>
      </c>
      <c r="BB81">
        <f t="shared" ref="BB81:BB112" si="122">AX81*AY81*AZ81</f>
        <v>244.28326141780369</v>
      </c>
      <c r="BC81">
        <f t="shared" ref="BC81:BC112" si="123">(BA81-AS81)/AZ81</f>
        <v>2.4276827412441741E-2</v>
      </c>
      <c r="BD81">
        <f t="shared" ref="BD81:BD112" si="124">(AQ81-AW81)/AW81</f>
        <v>-0.2693363755295291</v>
      </c>
      <c r="BE81">
        <f t="shared" ref="BE81:BE112" si="125">AP81/(AR81+AP81/AW81)</f>
        <v>224.17058041663316</v>
      </c>
      <c r="BF81" t="s">
        <v>735</v>
      </c>
      <c r="BG81">
        <v>610.23</v>
      </c>
      <c r="BH81">
        <f t="shared" ref="BH81:BH112" si="126">IF(BG81&lt;&gt;0, BG81, BE81)</f>
        <v>610.23</v>
      </c>
      <c r="BI81">
        <f t="shared" ref="BI81:BI112" si="127">1-BH81/AW81</f>
        <v>0.52480220533266886</v>
      </c>
      <c r="BJ81">
        <f t="shared" ref="BJ81:BJ112" si="128">(AW81-AV81)/(AW81-BH81)</f>
        <v>0.61521802652409696</v>
      </c>
      <c r="BK81">
        <f t="shared" ref="BK81:BK112" si="129">(AQ81-AW81)/(AQ81-BH81)</f>
        <v>-1.054295111550057</v>
      </c>
      <c r="BL81">
        <f t="shared" ref="BL81:BL112" si="130">(AW81-AV81)/(AW81-AP81)</f>
        <v>0.38621103392435541</v>
      </c>
      <c r="BM81">
        <f t="shared" ref="BM81:BM112" si="131">(AQ81-AW81)/(AQ81-AP81)</f>
        <v>-0.47531213110061227</v>
      </c>
      <c r="BN81">
        <f t="shared" ref="BN81:BN112" si="132">(BJ81*BH81/AV81)</f>
        <v>0.4317476551082548</v>
      </c>
      <c r="BO81">
        <f t="shared" ref="BO81:BO112" si="133">(1-BN81)</f>
        <v>0.56825234489174514</v>
      </c>
      <c r="BP81">
        <v>320</v>
      </c>
      <c r="BQ81">
        <v>300</v>
      </c>
      <c r="BR81">
        <v>300</v>
      </c>
      <c r="BS81">
        <v>300</v>
      </c>
      <c r="BT81">
        <v>10190.200000000001</v>
      </c>
      <c r="BU81">
        <v>1206.9000000000001</v>
      </c>
      <c r="BV81">
        <v>-6.9564500000000003E-3</v>
      </c>
      <c r="BW81">
        <v>3.62</v>
      </c>
      <c r="BX81" t="s">
        <v>403</v>
      </c>
      <c r="BY81" t="s">
        <v>403</v>
      </c>
      <c r="BZ81" t="s">
        <v>403</v>
      </c>
      <c r="CA81" t="s">
        <v>403</v>
      </c>
      <c r="CB81" t="s">
        <v>403</v>
      </c>
      <c r="CC81" t="s">
        <v>403</v>
      </c>
      <c r="CD81" t="s">
        <v>403</v>
      </c>
      <c r="CE81" t="s">
        <v>403</v>
      </c>
      <c r="CF81" t="s">
        <v>403</v>
      </c>
      <c r="CG81" t="s">
        <v>403</v>
      </c>
      <c r="CH81">
        <f t="shared" ref="CH81:CH112" si="134">$B$11*DF81+$C$11*DG81+$F$11*DR81*(1-DU81)</f>
        <v>1800.03</v>
      </c>
      <c r="CI81">
        <f t="shared" ref="CI81:CI112" si="135">CH81*CJ81</f>
        <v>1513.2092996513543</v>
      </c>
      <c r="CJ81">
        <f t="shared" ref="CJ81:CJ112" si="136">($B$11*$D$9+$C$11*$D$9+$F$11*((EE81+DW81)/MAX(EE81+DW81+EF81, 0.1)*$I$9+EF81/MAX(EE81+DW81+EF81, 0.1)*$J$9))/($B$11+$C$11+$F$11)</f>
        <v>0.84065782217593832</v>
      </c>
      <c r="CK81">
        <f t="shared" ref="CK81:CK112" si="137">($B$11*$K$9+$C$11*$K$9+$F$11*((EE81+DW81)/MAX(EE81+DW81+EF81, 0.1)*$P$9+EF81/MAX(EE81+DW81+EF81, 0.1)*$Q$9))/($B$11+$C$11+$F$11)</f>
        <v>0.19131564435187665</v>
      </c>
      <c r="CL81">
        <v>6</v>
      </c>
      <c r="CM81">
        <v>0.5</v>
      </c>
      <c r="CN81" t="s">
        <v>404</v>
      </c>
      <c r="CO81">
        <v>2</v>
      </c>
      <c r="CP81">
        <v>1657389857.5999999</v>
      </c>
      <c r="CQ81">
        <v>950.76400000000001</v>
      </c>
      <c r="CR81">
        <v>1000.02</v>
      </c>
      <c r="CS81">
        <v>23.2441</v>
      </c>
      <c r="CT81">
        <v>17.4376</v>
      </c>
      <c r="CU81">
        <v>950.09799999999996</v>
      </c>
      <c r="CV81">
        <v>23.234200000000001</v>
      </c>
      <c r="CW81">
        <v>500.166</v>
      </c>
      <c r="CX81">
        <v>99.400999999999996</v>
      </c>
      <c r="CY81">
        <v>0.10097</v>
      </c>
      <c r="CZ81">
        <v>28.3383</v>
      </c>
      <c r="DA81">
        <v>27.957100000000001</v>
      </c>
      <c r="DB81">
        <v>999.9</v>
      </c>
      <c r="DC81">
        <v>0</v>
      </c>
      <c r="DD81">
        <v>0</v>
      </c>
      <c r="DE81">
        <v>9972.5</v>
      </c>
      <c r="DF81">
        <v>0</v>
      </c>
      <c r="DG81">
        <v>1110.2</v>
      </c>
      <c r="DH81">
        <v>-49.2562</v>
      </c>
      <c r="DI81">
        <v>973.38900000000001</v>
      </c>
      <c r="DJ81">
        <v>1017.77</v>
      </c>
      <c r="DK81">
        <v>5.8065100000000003</v>
      </c>
      <c r="DL81">
        <v>1000.02</v>
      </c>
      <c r="DM81">
        <v>17.4376</v>
      </c>
      <c r="DN81">
        <v>2.3104900000000002</v>
      </c>
      <c r="DO81">
        <v>1.73332</v>
      </c>
      <c r="DP81">
        <v>19.749700000000001</v>
      </c>
      <c r="DQ81">
        <v>15.1981</v>
      </c>
      <c r="DR81">
        <v>1800.03</v>
      </c>
      <c r="DS81">
        <v>0.97801000000000005</v>
      </c>
      <c r="DT81">
        <v>2.1989700000000001E-2</v>
      </c>
      <c r="DU81">
        <v>0</v>
      </c>
      <c r="DV81">
        <v>868.33</v>
      </c>
      <c r="DW81">
        <v>5.0005300000000004</v>
      </c>
      <c r="DX81">
        <v>16491.3</v>
      </c>
      <c r="DY81">
        <v>16035.6</v>
      </c>
      <c r="DZ81">
        <v>43.936999999999998</v>
      </c>
      <c r="EA81">
        <v>45.561999999999998</v>
      </c>
      <c r="EB81">
        <v>44.75</v>
      </c>
      <c r="EC81">
        <v>44.375</v>
      </c>
      <c r="ED81">
        <v>45.561999999999998</v>
      </c>
      <c r="EE81">
        <v>1755.56</v>
      </c>
      <c r="EF81">
        <v>39.47</v>
      </c>
      <c r="EG81">
        <v>0</v>
      </c>
      <c r="EH81">
        <v>144.79999995231631</v>
      </c>
      <c r="EI81">
        <v>0</v>
      </c>
      <c r="EJ81">
        <v>869.5461153846154</v>
      </c>
      <c r="EK81">
        <v>-9.9200342104073318</v>
      </c>
      <c r="EL81">
        <v>-1375.0700867453379</v>
      </c>
      <c r="EM81">
        <v>16559.507692307689</v>
      </c>
      <c r="EN81">
        <v>15</v>
      </c>
      <c r="EO81">
        <v>1657389784.0999999</v>
      </c>
      <c r="EP81" t="s">
        <v>736</v>
      </c>
      <c r="EQ81">
        <v>1657389773.5999999</v>
      </c>
      <c r="ER81">
        <v>1657389784.0999999</v>
      </c>
      <c r="ES81">
        <v>70</v>
      </c>
      <c r="ET81">
        <v>0.31900000000000001</v>
      </c>
      <c r="EU81">
        <v>1E-3</v>
      </c>
      <c r="EV81">
        <v>0.66200000000000003</v>
      </c>
      <c r="EW81">
        <v>2E-3</v>
      </c>
      <c r="EX81">
        <v>1000</v>
      </c>
      <c r="EY81">
        <v>17</v>
      </c>
      <c r="EZ81">
        <v>0.06</v>
      </c>
      <c r="FA81">
        <v>0.02</v>
      </c>
      <c r="FB81">
        <v>-49.479160975609751</v>
      </c>
      <c r="FC81">
        <v>0.46936515679432161</v>
      </c>
      <c r="FD81">
        <v>7.3138241567158271E-2</v>
      </c>
      <c r="FE81">
        <v>1</v>
      </c>
      <c r="FF81">
        <v>5.80131268292683</v>
      </c>
      <c r="FG81">
        <v>-8.9779860627162089E-2</v>
      </c>
      <c r="FH81">
        <v>2.571632773772525E-2</v>
      </c>
      <c r="FI81">
        <v>1</v>
      </c>
      <c r="FJ81">
        <v>2</v>
      </c>
      <c r="FK81">
        <v>2</v>
      </c>
      <c r="FL81" t="s">
        <v>406</v>
      </c>
      <c r="FM81">
        <v>3.1120899999999998</v>
      </c>
      <c r="FN81">
        <v>2.7390599999999998</v>
      </c>
      <c r="FO81">
        <v>0.16428799999999999</v>
      </c>
      <c r="FP81">
        <v>0.16958899999999999</v>
      </c>
      <c r="FQ81">
        <v>0.105868</v>
      </c>
      <c r="FR81">
        <v>8.62985E-2</v>
      </c>
      <c r="FS81">
        <v>20123.5</v>
      </c>
      <c r="FT81">
        <v>20727.7</v>
      </c>
      <c r="FU81">
        <v>23928</v>
      </c>
      <c r="FV81">
        <v>25260.400000000001</v>
      </c>
      <c r="FW81">
        <v>30830.6</v>
      </c>
      <c r="FX81">
        <v>32372.5</v>
      </c>
      <c r="FY81">
        <v>38134</v>
      </c>
      <c r="FZ81">
        <v>39297.4</v>
      </c>
      <c r="GA81">
        <v>2.17523</v>
      </c>
      <c r="GB81">
        <v>1.8392999999999999</v>
      </c>
      <c r="GC81">
        <v>1.5728200000000001E-2</v>
      </c>
      <c r="GD81">
        <v>0</v>
      </c>
      <c r="GE81">
        <v>27.700199999999999</v>
      </c>
      <c r="GF81">
        <v>999.9</v>
      </c>
      <c r="GG81">
        <v>60.9</v>
      </c>
      <c r="GH81">
        <v>35.5</v>
      </c>
      <c r="GI81">
        <v>35.573599999999999</v>
      </c>
      <c r="GJ81">
        <v>61.314599999999999</v>
      </c>
      <c r="GK81">
        <v>26.4343</v>
      </c>
      <c r="GL81">
        <v>1</v>
      </c>
      <c r="GM81">
        <v>0.29340699999999997</v>
      </c>
      <c r="GN81">
        <v>1.2792399999999999</v>
      </c>
      <c r="GO81">
        <v>20.369599999999998</v>
      </c>
      <c r="GP81">
        <v>5.2539800000000003</v>
      </c>
      <c r="GQ81">
        <v>12.0101</v>
      </c>
      <c r="GR81">
        <v>4.9799499999999997</v>
      </c>
      <c r="GS81">
        <v>3.2930000000000001</v>
      </c>
      <c r="GT81">
        <v>9999</v>
      </c>
      <c r="GU81">
        <v>9999</v>
      </c>
      <c r="GV81">
        <v>9999</v>
      </c>
      <c r="GW81">
        <v>999.9</v>
      </c>
      <c r="GX81">
        <v>1.8757600000000001</v>
      </c>
      <c r="GY81">
        <v>1.8766799999999999</v>
      </c>
      <c r="GZ81">
        <v>1.8829400000000001</v>
      </c>
      <c r="HA81">
        <v>1.8860699999999999</v>
      </c>
      <c r="HB81">
        <v>1.87683</v>
      </c>
      <c r="HC81">
        <v>1.88354</v>
      </c>
      <c r="HD81">
        <v>1.8824399999999999</v>
      </c>
      <c r="HE81">
        <v>1.8858299999999999</v>
      </c>
      <c r="HF81">
        <v>5</v>
      </c>
      <c r="HG81">
        <v>0</v>
      </c>
      <c r="HH81">
        <v>0</v>
      </c>
      <c r="HI81">
        <v>0</v>
      </c>
      <c r="HJ81" t="s">
        <v>407</v>
      </c>
      <c r="HK81" t="s">
        <v>408</v>
      </c>
      <c r="HL81" t="s">
        <v>409</v>
      </c>
      <c r="HM81" t="s">
        <v>409</v>
      </c>
      <c r="HN81" t="s">
        <v>409</v>
      </c>
      <c r="HO81" t="s">
        <v>409</v>
      </c>
      <c r="HP81">
        <v>0</v>
      </c>
      <c r="HQ81">
        <v>100</v>
      </c>
      <c r="HR81">
        <v>100</v>
      </c>
      <c r="HS81">
        <v>0.66600000000000004</v>
      </c>
      <c r="HT81">
        <v>9.9000000000000008E-3</v>
      </c>
      <c r="HU81">
        <v>1.21679323987626</v>
      </c>
      <c r="HV81">
        <v>-1.525366800250961E-3</v>
      </c>
      <c r="HW81">
        <v>1.461931187239696E-6</v>
      </c>
      <c r="HX81">
        <v>-4.9129200544651127E-10</v>
      </c>
      <c r="HY81">
        <v>-4.0559007314487902E-2</v>
      </c>
      <c r="HZ81">
        <v>1.0304401366260089E-2</v>
      </c>
      <c r="IA81">
        <v>-7.4986175083245816E-4</v>
      </c>
      <c r="IB81">
        <v>1.7208249193675381E-5</v>
      </c>
      <c r="IC81">
        <v>3</v>
      </c>
      <c r="ID81">
        <v>2175</v>
      </c>
      <c r="IE81">
        <v>1</v>
      </c>
      <c r="IF81">
        <v>24</v>
      </c>
      <c r="IG81">
        <v>1.4</v>
      </c>
      <c r="IH81">
        <v>1.2</v>
      </c>
      <c r="II81">
        <v>2.0935100000000002</v>
      </c>
      <c r="IJ81">
        <v>2.64893</v>
      </c>
      <c r="IK81">
        <v>1.6015600000000001</v>
      </c>
      <c r="IL81">
        <v>2.34131</v>
      </c>
      <c r="IM81">
        <v>1.5502899999999999</v>
      </c>
      <c r="IN81">
        <v>2.4023400000000001</v>
      </c>
      <c r="IO81">
        <v>37.2181</v>
      </c>
      <c r="IP81">
        <v>16.005800000000001</v>
      </c>
      <c r="IQ81">
        <v>18</v>
      </c>
      <c r="IR81">
        <v>595.25</v>
      </c>
      <c r="IS81">
        <v>419.40899999999999</v>
      </c>
      <c r="IT81">
        <v>26.2575</v>
      </c>
      <c r="IU81">
        <v>30.964300000000001</v>
      </c>
      <c r="IV81">
        <v>30</v>
      </c>
      <c r="IW81">
        <v>30.8415</v>
      </c>
      <c r="IX81">
        <v>30.8323</v>
      </c>
      <c r="IY81">
        <v>41.889499999999998</v>
      </c>
      <c r="IZ81">
        <v>57.646700000000003</v>
      </c>
      <c r="JA81">
        <v>0</v>
      </c>
      <c r="JB81">
        <v>26.278500000000001</v>
      </c>
      <c r="JC81">
        <v>1000</v>
      </c>
      <c r="JD81">
        <v>17.3843</v>
      </c>
      <c r="JE81">
        <v>99.471500000000006</v>
      </c>
      <c r="JF81">
        <v>99.462599999999995</v>
      </c>
    </row>
    <row r="82" spans="1:266" x14ac:dyDescent="0.25">
      <c r="A82">
        <v>66</v>
      </c>
      <c r="B82">
        <v>1657390047.0999999</v>
      </c>
      <c r="C82">
        <v>12982.599999904631</v>
      </c>
      <c r="D82" t="s">
        <v>737</v>
      </c>
      <c r="E82" t="s">
        <v>738</v>
      </c>
      <c r="F82" t="s">
        <v>396</v>
      </c>
      <c r="G82" t="s">
        <v>397</v>
      </c>
      <c r="H82" t="s">
        <v>31</v>
      </c>
      <c r="I82" t="s">
        <v>668</v>
      </c>
      <c r="J82" t="s">
        <v>582</v>
      </c>
      <c r="K82">
        <v>1657390047.0999999</v>
      </c>
      <c r="L82">
        <f t="shared" si="92"/>
        <v>3.5276321134945273E-3</v>
      </c>
      <c r="M82">
        <f t="shared" si="93"/>
        <v>3.5276321134945272</v>
      </c>
      <c r="N82">
        <f t="shared" si="94"/>
        <v>36.953773474359593</v>
      </c>
      <c r="O82">
        <f t="shared" si="95"/>
        <v>1150.72</v>
      </c>
      <c r="P82">
        <f t="shared" si="96"/>
        <v>863.70530022718594</v>
      </c>
      <c r="Q82">
        <f t="shared" si="97"/>
        <v>85.9432014609676</v>
      </c>
      <c r="R82">
        <f t="shared" si="98"/>
        <v>114.50266747136001</v>
      </c>
      <c r="S82">
        <f t="shared" si="99"/>
        <v>0.23442863894955496</v>
      </c>
      <c r="T82">
        <f t="shared" si="100"/>
        <v>2.9132767746732711</v>
      </c>
      <c r="U82">
        <f t="shared" si="101"/>
        <v>0.22443012647314067</v>
      </c>
      <c r="V82">
        <f t="shared" si="102"/>
        <v>0.14113161868044169</v>
      </c>
      <c r="W82">
        <f t="shared" si="103"/>
        <v>344.38149930272397</v>
      </c>
      <c r="X82">
        <f t="shared" si="104"/>
        <v>29.37807768817251</v>
      </c>
      <c r="Y82">
        <f t="shared" si="105"/>
        <v>28.036100000000001</v>
      </c>
      <c r="Z82">
        <f t="shared" si="106"/>
        <v>3.8028332779674057</v>
      </c>
      <c r="AA82">
        <f t="shared" si="107"/>
        <v>59.351961548207122</v>
      </c>
      <c r="AB82">
        <f t="shared" si="108"/>
        <v>2.2866502702876002</v>
      </c>
      <c r="AC82">
        <f t="shared" si="109"/>
        <v>3.852695362781442</v>
      </c>
      <c r="AD82">
        <f t="shared" si="110"/>
        <v>1.5161830076798055</v>
      </c>
      <c r="AE82">
        <f t="shared" si="111"/>
        <v>-155.56857620510866</v>
      </c>
      <c r="AF82">
        <f t="shared" si="112"/>
        <v>35.134451181422257</v>
      </c>
      <c r="AG82">
        <f t="shared" si="113"/>
        <v>2.6327063966106796</v>
      </c>
      <c r="AH82">
        <f t="shared" si="114"/>
        <v>226.58008067564825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52176.13121287377</v>
      </c>
      <c r="AN82" t="s">
        <v>400</v>
      </c>
      <c r="AO82">
        <v>12165.1</v>
      </c>
      <c r="AP82">
        <v>210.61769230769229</v>
      </c>
      <c r="AQ82">
        <v>938.28899999999999</v>
      </c>
      <c r="AR82">
        <f t="shared" si="118"/>
        <v>0.77553004212167864</v>
      </c>
      <c r="AS82">
        <v>-0.38717931741538342</v>
      </c>
      <c r="AT82" t="s">
        <v>739</v>
      </c>
      <c r="AU82">
        <v>10190</v>
      </c>
      <c r="AV82">
        <v>851.26669230769232</v>
      </c>
      <c r="AW82">
        <v>1266.1500000000001</v>
      </c>
      <c r="AX82">
        <f t="shared" si="119"/>
        <v>0.32767310957809714</v>
      </c>
      <c r="AY82">
        <v>0.5</v>
      </c>
      <c r="AZ82">
        <f t="shared" si="120"/>
        <v>1513.242899651362</v>
      </c>
      <c r="BA82">
        <f t="shared" si="121"/>
        <v>36.953773474359593</v>
      </c>
      <c r="BB82">
        <f t="shared" si="122"/>
        <v>247.92450323786909</v>
      </c>
      <c r="BC82">
        <f t="shared" si="123"/>
        <v>2.4676113002332939E-2</v>
      </c>
      <c r="BD82">
        <f t="shared" si="124"/>
        <v>-0.25894325316905586</v>
      </c>
      <c r="BE82">
        <f t="shared" si="125"/>
        <v>223.61532909192692</v>
      </c>
      <c r="BF82" t="s">
        <v>740</v>
      </c>
      <c r="BG82">
        <v>604.04999999999995</v>
      </c>
      <c r="BH82">
        <f t="shared" si="126"/>
        <v>604.04999999999995</v>
      </c>
      <c r="BI82">
        <f t="shared" si="127"/>
        <v>0.52292382419144656</v>
      </c>
      <c r="BJ82">
        <f t="shared" si="128"/>
        <v>0.62661728997478883</v>
      </c>
      <c r="BK82">
        <f t="shared" si="129"/>
        <v>-0.98091784621184264</v>
      </c>
      <c r="BL82">
        <f t="shared" si="130"/>
        <v>0.39305600090949377</v>
      </c>
      <c r="BM82">
        <f t="shared" si="131"/>
        <v>-0.45056194539229322</v>
      </c>
      <c r="BN82">
        <f t="shared" si="132"/>
        <v>0.44464111826480168</v>
      </c>
      <c r="BO82">
        <f t="shared" si="133"/>
        <v>0.55535888173519832</v>
      </c>
      <c r="BP82">
        <v>322</v>
      </c>
      <c r="BQ82">
        <v>300</v>
      </c>
      <c r="BR82">
        <v>300</v>
      </c>
      <c r="BS82">
        <v>300</v>
      </c>
      <c r="BT82">
        <v>10190</v>
      </c>
      <c r="BU82">
        <v>1186</v>
      </c>
      <c r="BV82">
        <v>-6.9561099999999997E-3</v>
      </c>
      <c r="BW82">
        <v>3.01</v>
      </c>
      <c r="BX82" t="s">
        <v>403</v>
      </c>
      <c r="BY82" t="s">
        <v>403</v>
      </c>
      <c r="BZ82" t="s">
        <v>403</v>
      </c>
      <c r="CA82" t="s">
        <v>403</v>
      </c>
      <c r="CB82" t="s">
        <v>403</v>
      </c>
      <c r="CC82" t="s">
        <v>403</v>
      </c>
      <c r="CD82" t="s">
        <v>403</v>
      </c>
      <c r="CE82" t="s">
        <v>403</v>
      </c>
      <c r="CF82" t="s">
        <v>403</v>
      </c>
      <c r="CG82" t="s">
        <v>403</v>
      </c>
      <c r="CH82">
        <f t="shared" si="134"/>
        <v>1800.07</v>
      </c>
      <c r="CI82">
        <f t="shared" si="135"/>
        <v>1513.242899651362</v>
      </c>
      <c r="CJ82">
        <f t="shared" si="136"/>
        <v>0.84065780755824049</v>
      </c>
      <c r="CK82">
        <f t="shared" si="137"/>
        <v>0.19131561511648101</v>
      </c>
      <c r="CL82">
        <v>6</v>
      </c>
      <c r="CM82">
        <v>0.5</v>
      </c>
      <c r="CN82" t="s">
        <v>404</v>
      </c>
      <c r="CO82">
        <v>2</v>
      </c>
      <c r="CP82">
        <v>1657390047.0999999</v>
      </c>
      <c r="CQ82">
        <v>1150.72</v>
      </c>
      <c r="CR82">
        <v>1199.93</v>
      </c>
      <c r="CS82">
        <v>22.9802</v>
      </c>
      <c r="CT82">
        <v>18.844799999999999</v>
      </c>
      <c r="CU82">
        <v>1150.05</v>
      </c>
      <c r="CV82">
        <v>22.972300000000001</v>
      </c>
      <c r="CW82">
        <v>500.05799999999999</v>
      </c>
      <c r="CX82">
        <v>99.404499999999999</v>
      </c>
      <c r="CY82">
        <v>0.10073799999999999</v>
      </c>
      <c r="CZ82">
        <v>28.259799999999998</v>
      </c>
      <c r="DA82">
        <v>28.036100000000001</v>
      </c>
      <c r="DB82">
        <v>999.9</v>
      </c>
      <c r="DC82">
        <v>0</v>
      </c>
      <c r="DD82">
        <v>0</v>
      </c>
      <c r="DE82">
        <v>9966.8799999999992</v>
      </c>
      <c r="DF82">
        <v>0</v>
      </c>
      <c r="DG82">
        <v>2163.5500000000002</v>
      </c>
      <c r="DH82">
        <v>-49.203400000000002</v>
      </c>
      <c r="DI82">
        <v>1177.79</v>
      </c>
      <c r="DJ82">
        <v>1222.97</v>
      </c>
      <c r="DK82">
        <v>4.1353799999999996</v>
      </c>
      <c r="DL82">
        <v>1199.93</v>
      </c>
      <c r="DM82">
        <v>18.844799999999999</v>
      </c>
      <c r="DN82">
        <v>2.2843399999999998</v>
      </c>
      <c r="DO82">
        <v>1.8732599999999999</v>
      </c>
      <c r="DP82">
        <v>19.566400000000002</v>
      </c>
      <c r="DQ82">
        <v>16.411899999999999</v>
      </c>
      <c r="DR82">
        <v>1800.07</v>
      </c>
      <c r="DS82">
        <v>0.97801000000000005</v>
      </c>
      <c r="DT82">
        <v>2.1989700000000001E-2</v>
      </c>
      <c r="DU82">
        <v>0</v>
      </c>
      <c r="DV82">
        <v>851.30899999999997</v>
      </c>
      <c r="DW82">
        <v>5.0005300000000004</v>
      </c>
      <c r="DX82">
        <v>16345.2</v>
      </c>
      <c r="DY82">
        <v>16035.9</v>
      </c>
      <c r="DZ82">
        <v>43.875</v>
      </c>
      <c r="EA82">
        <v>45.686999999999998</v>
      </c>
      <c r="EB82">
        <v>44.811999999999998</v>
      </c>
      <c r="EC82">
        <v>44.25</v>
      </c>
      <c r="ED82">
        <v>45.561999999999998</v>
      </c>
      <c r="EE82">
        <v>1755.6</v>
      </c>
      <c r="EF82">
        <v>39.47</v>
      </c>
      <c r="EG82">
        <v>0</v>
      </c>
      <c r="EH82">
        <v>188.79999995231631</v>
      </c>
      <c r="EI82">
        <v>0</v>
      </c>
      <c r="EJ82">
        <v>851.26669230769232</v>
      </c>
      <c r="EK82">
        <v>-1.795829050502326</v>
      </c>
      <c r="EL82">
        <v>-40.557264829460827</v>
      </c>
      <c r="EM82">
        <v>16349.365384615379</v>
      </c>
      <c r="EN82">
        <v>15</v>
      </c>
      <c r="EO82">
        <v>1657389932.0999999</v>
      </c>
      <c r="EP82" t="s">
        <v>741</v>
      </c>
      <c r="EQ82">
        <v>1657389927.0999999</v>
      </c>
      <c r="ER82">
        <v>1657389932.0999999</v>
      </c>
      <c r="ES82">
        <v>71</v>
      </c>
      <c r="ET82">
        <v>2.5999999999999999E-2</v>
      </c>
      <c r="EU82">
        <v>-1E-3</v>
      </c>
      <c r="EV82">
        <v>0.66900000000000004</v>
      </c>
      <c r="EW82">
        <v>1E-3</v>
      </c>
      <c r="EX82">
        <v>1200</v>
      </c>
      <c r="EY82">
        <v>18</v>
      </c>
      <c r="EZ82">
        <v>0.06</v>
      </c>
      <c r="FA82">
        <v>0.01</v>
      </c>
      <c r="FB82">
        <v>-49.19646585365853</v>
      </c>
      <c r="FC82">
        <v>0.34990034843194978</v>
      </c>
      <c r="FD82">
        <v>0.12517519548910111</v>
      </c>
      <c r="FE82">
        <v>1</v>
      </c>
      <c r="FF82">
        <v>4.2831804878048771</v>
      </c>
      <c r="FG82">
        <v>-0.43584146341462898</v>
      </c>
      <c r="FH82">
        <v>5.3093075105443692E-2</v>
      </c>
      <c r="FI82">
        <v>0</v>
      </c>
      <c r="FJ82">
        <v>1</v>
      </c>
      <c r="FK82">
        <v>2</v>
      </c>
      <c r="FL82" t="s">
        <v>491</v>
      </c>
      <c r="FM82">
        <v>3.1118299999999999</v>
      </c>
      <c r="FN82">
        <v>2.7387800000000002</v>
      </c>
      <c r="FO82">
        <v>0.185367</v>
      </c>
      <c r="FP82">
        <v>0.190137</v>
      </c>
      <c r="FQ82">
        <v>0.10502599999999999</v>
      </c>
      <c r="FR82">
        <v>9.1306999999999999E-2</v>
      </c>
      <c r="FS82">
        <v>19615</v>
      </c>
      <c r="FT82">
        <v>20213.3</v>
      </c>
      <c r="FU82">
        <v>23927.7</v>
      </c>
      <c r="FV82">
        <v>25259.5</v>
      </c>
      <c r="FW82">
        <v>30859.3</v>
      </c>
      <c r="FX82">
        <v>32192.6</v>
      </c>
      <c r="FY82">
        <v>38133.699999999997</v>
      </c>
      <c r="FZ82">
        <v>39294.400000000001</v>
      </c>
      <c r="GA82">
        <v>2.1734499999999999</v>
      </c>
      <c r="GB82">
        <v>1.8423499999999999</v>
      </c>
      <c r="GC82">
        <v>1.4018299999999999E-2</v>
      </c>
      <c r="GD82">
        <v>0</v>
      </c>
      <c r="GE82">
        <v>27.807200000000002</v>
      </c>
      <c r="GF82">
        <v>999.9</v>
      </c>
      <c r="GG82">
        <v>61.2</v>
      </c>
      <c r="GH82">
        <v>35.4</v>
      </c>
      <c r="GI82">
        <v>35.553699999999999</v>
      </c>
      <c r="GJ82">
        <v>61.0946</v>
      </c>
      <c r="GK82">
        <v>26.089700000000001</v>
      </c>
      <c r="GL82">
        <v>1</v>
      </c>
      <c r="GM82">
        <v>0.29718699999999998</v>
      </c>
      <c r="GN82">
        <v>2.0975100000000002</v>
      </c>
      <c r="GO82">
        <v>20.3613</v>
      </c>
      <c r="GP82">
        <v>5.2542799999999996</v>
      </c>
      <c r="GQ82">
        <v>12.0099</v>
      </c>
      <c r="GR82">
        <v>4.9801500000000001</v>
      </c>
      <c r="GS82">
        <v>3.2930000000000001</v>
      </c>
      <c r="GT82">
        <v>9999</v>
      </c>
      <c r="GU82">
        <v>9999</v>
      </c>
      <c r="GV82">
        <v>9999</v>
      </c>
      <c r="GW82">
        <v>999.9</v>
      </c>
      <c r="GX82">
        <v>1.8757699999999999</v>
      </c>
      <c r="GY82">
        <v>1.8766499999999999</v>
      </c>
      <c r="GZ82">
        <v>1.88293</v>
      </c>
      <c r="HA82">
        <v>1.88602</v>
      </c>
      <c r="HB82">
        <v>1.87683</v>
      </c>
      <c r="HC82">
        <v>1.88354</v>
      </c>
      <c r="HD82">
        <v>1.88242</v>
      </c>
      <c r="HE82">
        <v>1.8858299999999999</v>
      </c>
      <c r="HF82">
        <v>5</v>
      </c>
      <c r="HG82">
        <v>0</v>
      </c>
      <c r="HH82">
        <v>0</v>
      </c>
      <c r="HI82">
        <v>0</v>
      </c>
      <c r="HJ82" t="s">
        <v>407</v>
      </c>
      <c r="HK82" t="s">
        <v>408</v>
      </c>
      <c r="HL82" t="s">
        <v>409</v>
      </c>
      <c r="HM82" t="s">
        <v>409</v>
      </c>
      <c r="HN82" t="s">
        <v>409</v>
      </c>
      <c r="HO82" t="s">
        <v>409</v>
      </c>
      <c r="HP82">
        <v>0</v>
      </c>
      <c r="HQ82">
        <v>100</v>
      </c>
      <c r="HR82">
        <v>100</v>
      </c>
      <c r="HS82">
        <v>0.67</v>
      </c>
      <c r="HT82">
        <v>7.9000000000000008E-3</v>
      </c>
      <c r="HU82">
        <v>1.243142703018622</v>
      </c>
      <c r="HV82">
        <v>-1.525366800250961E-3</v>
      </c>
      <c r="HW82">
        <v>1.461931187239696E-6</v>
      </c>
      <c r="HX82">
        <v>-4.9129200544651127E-10</v>
      </c>
      <c r="HY82">
        <v>-4.1742233488550572E-2</v>
      </c>
      <c r="HZ82">
        <v>1.0304401366260089E-2</v>
      </c>
      <c r="IA82">
        <v>-7.4986175083245816E-4</v>
      </c>
      <c r="IB82">
        <v>1.7208249193675381E-5</v>
      </c>
      <c r="IC82">
        <v>3</v>
      </c>
      <c r="ID82">
        <v>2175</v>
      </c>
      <c r="IE82">
        <v>1</v>
      </c>
      <c r="IF82">
        <v>24</v>
      </c>
      <c r="IG82">
        <v>2</v>
      </c>
      <c r="IH82">
        <v>1.9</v>
      </c>
      <c r="II82">
        <v>2.4340799999999998</v>
      </c>
      <c r="IJ82">
        <v>2.65381</v>
      </c>
      <c r="IK82">
        <v>1.6015600000000001</v>
      </c>
      <c r="IL82">
        <v>2.34009</v>
      </c>
      <c r="IM82">
        <v>1.5502899999999999</v>
      </c>
      <c r="IN82">
        <v>2.3742700000000001</v>
      </c>
      <c r="IO82">
        <v>37.265900000000002</v>
      </c>
      <c r="IP82">
        <v>15.962</v>
      </c>
      <c r="IQ82">
        <v>18</v>
      </c>
      <c r="IR82">
        <v>594.01400000000001</v>
      </c>
      <c r="IS82">
        <v>421.40499999999997</v>
      </c>
      <c r="IT82">
        <v>25.6951</v>
      </c>
      <c r="IU82">
        <v>30.973600000000001</v>
      </c>
      <c r="IV82">
        <v>30.000699999999998</v>
      </c>
      <c r="IW82">
        <v>30.8415</v>
      </c>
      <c r="IX82">
        <v>30.835000000000001</v>
      </c>
      <c r="IY82">
        <v>48.7271</v>
      </c>
      <c r="IZ82">
        <v>53.878799999999998</v>
      </c>
      <c r="JA82">
        <v>0</v>
      </c>
      <c r="JB82">
        <v>25.648700000000002</v>
      </c>
      <c r="JC82">
        <v>1200</v>
      </c>
      <c r="JD82">
        <v>19.006799999999998</v>
      </c>
      <c r="JE82">
        <v>99.470399999999998</v>
      </c>
      <c r="JF82">
        <v>99.456699999999998</v>
      </c>
    </row>
    <row r="83" spans="1:266" x14ac:dyDescent="0.25">
      <c r="A83">
        <v>67</v>
      </c>
      <c r="B83">
        <v>1657390236.5999999</v>
      </c>
      <c r="C83">
        <v>13172.099999904631</v>
      </c>
      <c r="D83" t="s">
        <v>742</v>
      </c>
      <c r="E83" t="s">
        <v>743</v>
      </c>
      <c r="F83" t="s">
        <v>396</v>
      </c>
      <c r="G83" t="s">
        <v>397</v>
      </c>
      <c r="H83" t="s">
        <v>31</v>
      </c>
      <c r="I83" t="s">
        <v>668</v>
      </c>
      <c r="J83" t="s">
        <v>582</v>
      </c>
      <c r="K83">
        <v>1657390236.5999999</v>
      </c>
      <c r="L83">
        <f t="shared" si="92"/>
        <v>2.096246345915766E-3</v>
      </c>
      <c r="M83">
        <f t="shared" si="93"/>
        <v>2.0962463459157661</v>
      </c>
      <c r="N83">
        <f t="shared" si="94"/>
        <v>36.757464981388139</v>
      </c>
      <c r="O83">
        <f t="shared" si="95"/>
        <v>1452.18</v>
      </c>
      <c r="P83">
        <f t="shared" si="96"/>
        <v>979.64465659290806</v>
      </c>
      <c r="Q83">
        <f t="shared" si="97"/>
        <v>97.473506845228229</v>
      </c>
      <c r="R83">
        <f t="shared" si="98"/>
        <v>144.49022532598201</v>
      </c>
      <c r="S83">
        <f t="shared" si="99"/>
        <v>0.13604125389053268</v>
      </c>
      <c r="T83">
        <f t="shared" si="100"/>
        <v>2.9140642628783211</v>
      </c>
      <c r="U83">
        <f t="shared" si="101"/>
        <v>0.13260893137702859</v>
      </c>
      <c r="V83">
        <f t="shared" si="102"/>
        <v>8.3181749904939678E-2</v>
      </c>
      <c r="W83">
        <f t="shared" si="103"/>
        <v>344.34779930194367</v>
      </c>
      <c r="X83">
        <f t="shared" si="104"/>
        <v>29.589534477848659</v>
      </c>
      <c r="Y83">
        <f t="shared" si="105"/>
        <v>28.036899999999999</v>
      </c>
      <c r="Z83">
        <f t="shared" si="106"/>
        <v>3.8030105876720319</v>
      </c>
      <c r="AA83">
        <f t="shared" si="107"/>
        <v>59.693628705055701</v>
      </c>
      <c r="AB83">
        <f t="shared" si="108"/>
        <v>2.2782249371902998</v>
      </c>
      <c r="AC83">
        <f t="shared" si="109"/>
        <v>3.8165294799666745</v>
      </c>
      <c r="AD83">
        <f t="shared" si="110"/>
        <v>1.5247856504817321</v>
      </c>
      <c r="AE83">
        <f t="shared" si="111"/>
        <v>-92.444463854885285</v>
      </c>
      <c r="AF83">
        <f t="shared" si="112"/>
        <v>9.5675746817040572</v>
      </c>
      <c r="AG83">
        <f t="shared" si="113"/>
        <v>0.71615153644155838</v>
      </c>
      <c r="AH83">
        <f t="shared" si="114"/>
        <v>262.187061665204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52226.661465352074</v>
      </c>
      <c r="AN83" t="s">
        <v>400</v>
      </c>
      <c r="AO83">
        <v>12165.1</v>
      </c>
      <c r="AP83">
        <v>210.61769230769229</v>
      </c>
      <c r="AQ83">
        <v>938.28899999999999</v>
      </c>
      <c r="AR83">
        <f t="shared" si="118"/>
        <v>0.77553004212167864</v>
      </c>
      <c r="AS83">
        <v>-0.38717931741538342</v>
      </c>
      <c r="AT83" t="s">
        <v>744</v>
      </c>
      <c r="AU83">
        <v>10188.700000000001</v>
      </c>
      <c r="AV83">
        <v>838.64034615384617</v>
      </c>
      <c r="AW83">
        <v>1241.53</v>
      </c>
      <c r="AX83">
        <f t="shared" si="119"/>
        <v>0.32451060694961364</v>
      </c>
      <c r="AY83">
        <v>0.5</v>
      </c>
      <c r="AZ83">
        <f t="shared" si="120"/>
        <v>1513.084499650972</v>
      </c>
      <c r="BA83">
        <f t="shared" si="121"/>
        <v>36.757464981388139</v>
      </c>
      <c r="BB83">
        <f t="shared" si="122"/>
        <v>245.50598467389472</v>
      </c>
      <c r="BC83">
        <f t="shared" si="123"/>
        <v>2.4548955664651772E-2</v>
      </c>
      <c r="BD83">
        <f t="shared" si="124"/>
        <v>-0.24424782325034433</v>
      </c>
      <c r="BE83">
        <f t="shared" si="125"/>
        <v>222.83490536715885</v>
      </c>
      <c r="BF83" t="s">
        <v>745</v>
      </c>
      <c r="BG83">
        <v>600.30999999999995</v>
      </c>
      <c r="BH83">
        <f t="shared" si="126"/>
        <v>600.30999999999995</v>
      </c>
      <c r="BI83">
        <f t="shared" si="127"/>
        <v>0.51647563892938553</v>
      </c>
      <c r="BJ83">
        <f t="shared" si="128"/>
        <v>0.62831735417821311</v>
      </c>
      <c r="BK83">
        <f t="shared" si="129"/>
        <v>-0.89721846623606771</v>
      </c>
      <c r="BL83">
        <f t="shared" si="130"/>
        <v>0.39080885041330082</v>
      </c>
      <c r="BM83">
        <f t="shared" si="131"/>
        <v>-0.41672798802756145</v>
      </c>
      <c r="BN83">
        <f t="shared" si="132"/>
        <v>0.44975798340320911</v>
      </c>
      <c r="BO83">
        <f t="shared" si="133"/>
        <v>0.55024201659679095</v>
      </c>
      <c r="BP83">
        <v>324</v>
      </c>
      <c r="BQ83">
        <v>300</v>
      </c>
      <c r="BR83">
        <v>300</v>
      </c>
      <c r="BS83">
        <v>300</v>
      </c>
      <c r="BT83">
        <v>10188.700000000001</v>
      </c>
      <c r="BU83">
        <v>1164.95</v>
      </c>
      <c r="BV83">
        <v>-6.9552599999999996E-3</v>
      </c>
      <c r="BW83">
        <v>2.21</v>
      </c>
      <c r="BX83" t="s">
        <v>403</v>
      </c>
      <c r="BY83" t="s">
        <v>403</v>
      </c>
      <c r="BZ83" t="s">
        <v>403</v>
      </c>
      <c r="CA83" t="s">
        <v>403</v>
      </c>
      <c r="CB83" t="s">
        <v>403</v>
      </c>
      <c r="CC83" t="s">
        <v>403</v>
      </c>
      <c r="CD83" t="s">
        <v>403</v>
      </c>
      <c r="CE83" t="s">
        <v>403</v>
      </c>
      <c r="CF83" t="s">
        <v>403</v>
      </c>
      <c r="CG83" t="s">
        <v>403</v>
      </c>
      <c r="CH83">
        <f t="shared" si="134"/>
        <v>1799.88</v>
      </c>
      <c r="CI83">
        <f t="shared" si="135"/>
        <v>1513.084499650972</v>
      </c>
      <c r="CJ83">
        <f t="shared" si="136"/>
        <v>0.8406585437090095</v>
      </c>
      <c r="CK83">
        <f t="shared" si="137"/>
        <v>0.19131708741801878</v>
      </c>
      <c r="CL83">
        <v>6</v>
      </c>
      <c r="CM83">
        <v>0.5</v>
      </c>
      <c r="CN83" t="s">
        <v>404</v>
      </c>
      <c r="CO83">
        <v>2</v>
      </c>
      <c r="CP83">
        <v>1657390236.5999999</v>
      </c>
      <c r="CQ83">
        <v>1452.18</v>
      </c>
      <c r="CR83">
        <v>1499.94</v>
      </c>
      <c r="CS83">
        <v>22.896999999999998</v>
      </c>
      <c r="CT83">
        <v>20.4392</v>
      </c>
      <c r="CU83">
        <v>1451.54</v>
      </c>
      <c r="CV83">
        <v>22.891999999999999</v>
      </c>
      <c r="CW83">
        <v>500.02</v>
      </c>
      <c r="CX83">
        <v>99.3994</v>
      </c>
      <c r="CY83">
        <v>9.9439899999999998E-2</v>
      </c>
      <c r="CZ83">
        <v>28.097799999999999</v>
      </c>
      <c r="DA83">
        <v>28.036899999999999</v>
      </c>
      <c r="DB83">
        <v>999.9</v>
      </c>
      <c r="DC83">
        <v>0</v>
      </c>
      <c r="DD83">
        <v>0</v>
      </c>
      <c r="DE83">
        <v>9971.8799999999992</v>
      </c>
      <c r="DF83">
        <v>0</v>
      </c>
      <c r="DG83">
        <v>2111.9899999999998</v>
      </c>
      <c r="DH83">
        <v>-47.760899999999999</v>
      </c>
      <c r="DI83">
        <v>1486.21</v>
      </c>
      <c r="DJ83">
        <v>1531.23</v>
      </c>
      <c r="DK83">
        <v>2.4578500000000001</v>
      </c>
      <c r="DL83">
        <v>1499.94</v>
      </c>
      <c r="DM83">
        <v>20.4392</v>
      </c>
      <c r="DN83">
        <v>2.2759499999999999</v>
      </c>
      <c r="DO83">
        <v>2.0316399999999999</v>
      </c>
      <c r="DP83">
        <v>19.507200000000001</v>
      </c>
      <c r="DQ83">
        <v>17.693100000000001</v>
      </c>
      <c r="DR83">
        <v>1799.88</v>
      </c>
      <c r="DS83">
        <v>0.97799000000000003</v>
      </c>
      <c r="DT83">
        <v>2.2010200000000001E-2</v>
      </c>
      <c r="DU83">
        <v>0</v>
      </c>
      <c r="DV83">
        <v>838.65300000000002</v>
      </c>
      <c r="DW83">
        <v>5.0005300000000004</v>
      </c>
      <c r="DX83">
        <v>16104.9</v>
      </c>
      <c r="DY83">
        <v>16034.2</v>
      </c>
      <c r="DZ83">
        <v>44.061999999999998</v>
      </c>
      <c r="EA83">
        <v>45.811999999999998</v>
      </c>
      <c r="EB83">
        <v>44.875</v>
      </c>
      <c r="EC83">
        <v>44.561999999999998</v>
      </c>
      <c r="ED83">
        <v>45.686999999999998</v>
      </c>
      <c r="EE83">
        <v>1755.37</v>
      </c>
      <c r="EF83">
        <v>39.51</v>
      </c>
      <c r="EG83">
        <v>0</v>
      </c>
      <c r="EH83">
        <v>188.79999995231631</v>
      </c>
      <c r="EI83">
        <v>0</v>
      </c>
      <c r="EJ83">
        <v>838.64034615384617</v>
      </c>
      <c r="EK83">
        <v>0.15210257222545381</v>
      </c>
      <c r="EL83">
        <v>-52.420512762967917</v>
      </c>
      <c r="EM83">
        <v>16112.303846153851</v>
      </c>
      <c r="EN83">
        <v>15</v>
      </c>
      <c r="EO83">
        <v>1657390110.5999999</v>
      </c>
      <c r="EP83" t="s">
        <v>746</v>
      </c>
      <c r="EQ83">
        <v>1657390110.5999999</v>
      </c>
      <c r="ER83">
        <v>1657390108.5999999</v>
      </c>
      <c r="ES83">
        <v>72</v>
      </c>
      <c r="ET83">
        <v>3.4000000000000002E-2</v>
      </c>
      <c r="EU83">
        <v>-3.0000000000000001E-3</v>
      </c>
      <c r="EV83">
        <v>0.61899999999999999</v>
      </c>
      <c r="EW83">
        <v>-1E-3</v>
      </c>
      <c r="EX83">
        <v>1500</v>
      </c>
      <c r="EY83">
        <v>19</v>
      </c>
      <c r="EZ83">
        <v>0.08</v>
      </c>
      <c r="FA83">
        <v>0.04</v>
      </c>
      <c r="FB83">
        <v>-48.017717500000003</v>
      </c>
      <c r="FC83">
        <v>0.97840412757982032</v>
      </c>
      <c r="FD83">
        <v>0.20498871418629391</v>
      </c>
      <c r="FE83">
        <v>0</v>
      </c>
      <c r="FF83">
        <v>2.546894</v>
      </c>
      <c r="FG83">
        <v>-0.66754176360225703</v>
      </c>
      <c r="FH83">
        <v>6.7438174419241215E-2</v>
      </c>
      <c r="FI83">
        <v>0</v>
      </c>
      <c r="FJ83">
        <v>0</v>
      </c>
      <c r="FK83">
        <v>2</v>
      </c>
      <c r="FL83" t="s">
        <v>475</v>
      </c>
      <c r="FM83">
        <v>3.1120100000000002</v>
      </c>
      <c r="FN83">
        <v>2.73753</v>
      </c>
      <c r="FO83">
        <v>0.21358199999999999</v>
      </c>
      <c r="FP83">
        <v>0.217635</v>
      </c>
      <c r="FQ83">
        <v>0.10474</v>
      </c>
      <c r="FR83">
        <v>9.6779599999999993E-2</v>
      </c>
      <c r="FS83">
        <v>18928.5</v>
      </c>
      <c r="FT83">
        <v>19519</v>
      </c>
      <c r="FU83">
        <v>23920.7</v>
      </c>
      <c r="FV83">
        <v>25251.3</v>
      </c>
      <c r="FW83">
        <v>30860.7</v>
      </c>
      <c r="FX83">
        <v>31989.1</v>
      </c>
      <c r="FY83">
        <v>38123.300000000003</v>
      </c>
      <c r="FZ83">
        <v>39282.800000000003</v>
      </c>
      <c r="GA83">
        <v>2.1715800000000001</v>
      </c>
      <c r="GB83">
        <v>1.8429</v>
      </c>
      <c r="GC83">
        <v>1.7121399999999998E-2</v>
      </c>
      <c r="GD83">
        <v>0</v>
      </c>
      <c r="GE83">
        <v>27.757300000000001</v>
      </c>
      <c r="GF83">
        <v>999.9</v>
      </c>
      <c r="GG83">
        <v>61.3</v>
      </c>
      <c r="GH83">
        <v>35.5</v>
      </c>
      <c r="GI83">
        <v>35.808100000000003</v>
      </c>
      <c r="GJ83">
        <v>61.364600000000003</v>
      </c>
      <c r="GK83">
        <v>25.977599999999999</v>
      </c>
      <c r="GL83">
        <v>1</v>
      </c>
      <c r="GM83">
        <v>0.31068099999999998</v>
      </c>
      <c r="GN83">
        <v>2.80213</v>
      </c>
      <c r="GO83">
        <v>20.3507</v>
      </c>
      <c r="GP83">
        <v>5.25563</v>
      </c>
      <c r="GQ83">
        <v>12.0099</v>
      </c>
      <c r="GR83">
        <v>4.9801000000000002</v>
      </c>
      <c r="GS83">
        <v>3.2930000000000001</v>
      </c>
      <c r="GT83">
        <v>9999</v>
      </c>
      <c r="GU83">
        <v>9999</v>
      </c>
      <c r="GV83">
        <v>9999</v>
      </c>
      <c r="GW83">
        <v>999.9</v>
      </c>
      <c r="GX83">
        <v>1.8757600000000001</v>
      </c>
      <c r="GY83">
        <v>1.87663</v>
      </c>
      <c r="GZ83">
        <v>1.88293</v>
      </c>
      <c r="HA83">
        <v>1.8859999999999999</v>
      </c>
      <c r="HB83">
        <v>1.87683</v>
      </c>
      <c r="HC83">
        <v>1.8835299999999999</v>
      </c>
      <c r="HD83">
        <v>1.8824099999999999</v>
      </c>
      <c r="HE83">
        <v>1.8858299999999999</v>
      </c>
      <c r="HF83">
        <v>5</v>
      </c>
      <c r="HG83">
        <v>0</v>
      </c>
      <c r="HH83">
        <v>0</v>
      </c>
      <c r="HI83">
        <v>0</v>
      </c>
      <c r="HJ83" t="s">
        <v>407</v>
      </c>
      <c r="HK83" t="s">
        <v>408</v>
      </c>
      <c r="HL83" t="s">
        <v>409</v>
      </c>
      <c r="HM83" t="s">
        <v>409</v>
      </c>
      <c r="HN83" t="s">
        <v>409</v>
      </c>
      <c r="HO83" t="s">
        <v>409</v>
      </c>
      <c r="HP83">
        <v>0</v>
      </c>
      <c r="HQ83">
        <v>100</v>
      </c>
      <c r="HR83">
        <v>100</v>
      </c>
      <c r="HS83">
        <v>0.64</v>
      </c>
      <c r="HT83">
        <v>5.0000000000000001E-3</v>
      </c>
      <c r="HU83">
        <v>1.2756322115650991</v>
      </c>
      <c r="HV83">
        <v>-1.525366800250961E-3</v>
      </c>
      <c r="HW83">
        <v>1.461931187239696E-6</v>
      </c>
      <c r="HX83">
        <v>-4.9129200544651127E-10</v>
      </c>
      <c r="HY83">
        <v>-4.4357880520374607E-2</v>
      </c>
      <c r="HZ83">
        <v>1.0304401366260089E-2</v>
      </c>
      <c r="IA83">
        <v>-7.4986175083245816E-4</v>
      </c>
      <c r="IB83">
        <v>1.7208249193675381E-5</v>
      </c>
      <c r="IC83">
        <v>3</v>
      </c>
      <c r="ID83">
        <v>2175</v>
      </c>
      <c r="IE83">
        <v>1</v>
      </c>
      <c r="IF83">
        <v>24</v>
      </c>
      <c r="IG83">
        <v>2.1</v>
      </c>
      <c r="IH83">
        <v>2.1</v>
      </c>
      <c r="II83">
        <v>2.9235799999999998</v>
      </c>
      <c r="IJ83">
        <v>2.6452599999999999</v>
      </c>
      <c r="IK83">
        <v>1.6015600000000001</v>
      </c>
      <c r="IL83">
        <v>2.34009</v>
      </c>
      <c r="IM83">
        <v>1.5502899999999999</v>
      </c>
      <c r="IN83">
        <v>2.3718300000000001</v>
      </c>
      <c r="IO83">
        <v>37.457799999999999</v>
      </c>
      <c r="IP83">
        <v>15.927</v>
      </c>
      <c r="IQ83">
        <v>18</v>
      </c>
      <c r="IR83">
        <v>593.52</v>
      </c>
      <c r="IS83">
        <v>422.38499999999999</v>
      </c>
      <c r="IT83">
        <v>25.3523</v>
      </c>
      <c r="IU83">
        <v>31.0806</v>
      </c>
      <c r="IV83">
        <v>30.001999999999999</v>
      </c>
      <c r="IW83">
        <v>30.927700000000002</v>
      </c>
      <c r="IX83">
        <v>30.920100000000001</v>
      </c>
      <c r="IY83">
        <v>58.5242</v>
      </c>
      <c r="IZ83">
        <v>50.762300000000003</v>
      </c>
      <c r="JA83">
        <v>0</v>
      </c>
      <c r="JB83">
        <v>25.250599999999999</v>
      </c>
      <c r="JC83">
        <v>1500</v>
      </c>
      <c r="JD83">
        <v>20.407399999999999</v>
      </c>
      <c r="JE83">
        <v>99.442599999999999</v>
      </c>
      <c r="JF83">
        <v>99.426100000000005</v>
      </c>
    </row>
    <row r="84" spans="1:266" x14ac:dyDescent="0.25">
      <c r="A84">
        <v>68</v>
      </c>
      <c r="B84">
        <v>1657390426.0999999</v>
      </c>
      <c r="C84">
        <v>13361.599999904631</v>
      </c>
      <c r="D84" t="s">
        <v>747</v>
      </c>
      <c r="E84" t="s">
        <v>748</v>
      </c>
      <c r="F84" t="s">
        <v>396</v>
      </c>
      <c r="G84" t="s">
        <v>397</v>
      </c>
      <c r="H84" t="s">
        <v>31</v>
      </c>
      <c r="I84" t="s">
        <v>668</v>
      </c>
      <c r="J84" t="s">
        <v>582</v>
      </c>
      <c r="K84">
        <v>1657390426.0999999</v>
      </c>
      <c r="L84">
        <f t="shared" si="92"/>
        <v>1.3298748453453735E-3</v>
      </c>
      <c r="M84">
        <f t="shared" si="93"/>
        <v>1.3298748453453735</v>
      </c>
      <c r="N84">
        <f t="shared" si="94"/>
        <v>36.491392134114356</v>
      </c>
      <c r="O84">
        <f t="shared" si="95"/>
        <v>1753.57</v>
      </c>
      <c r="P84">
        <f t="shared" si="96"/>
        <v>1032.2198629459683</v>
      </c>
      <c r="Q84">
        <f t="shared" si="97"/>
        <v>102.7039502408596</v>
      </c>
      <c r="R84">
        <f t="shared" si="98"/>
        <v>174.47694283837998</v>
      </c>
      <c r="S84">
        <f t="shared" si="99"/>
        <v>8.6241900734231894E-2</v>
      </c>
      <c r="T84">
        <f t="shared" si="100"/>
        <v>2.9213808409243969</v>
      </c>
      <c r="U84">
        <f t="shared" si="101"/>
        <v>8.4852084576658562E-2</v>
      </c>
      <c r="V84">
        <f t="shared" si="102"/>
        <v>5.3155556637562898E-2</v>
      </c>
      <c r="W84">
        <f t="shared" si="103"/>
        <v>344.34159930264263</v>
      </c>
      <c r="X84">
        <f t="shared" si="104"/>
        <v>29.517209734690834</v>
      </c>
      <c r="Y84">
        <f t="shared" si="105"/>
        <v>27.933499999999999</v>
      </c>
      <c r="Z84">
        <f t="shared" si="106"/>
        <v>3.780152997852479</v>
      </c>
      <c r="AA84">
        <f t="shared" si="107"/>
        <v>60.367966518938523</v>
      </c>
      <c r="AB84">
        <f t="shared" si="108"/>
        <v>2.2681296132238002</v>
      </c>
      <c r="AC84">
        <f t="shared" si="109"/>
        <v>3.7571741173561763</v>
      </c>
      <c r="AD84">
        <f t="shared" si="110"/>
        <v>1.5120233846286788</v>
      </c>
      <c r="AE84">
        <f t="shared" si="111"/>
        <v>-58.647480679730975</v>
      </c>
      <c r="AF84">
        <f t="shared" si="112"/>
        <v>-16.458487067122924</v>
      </c>
      <c r="AG84">
        <f t="shared" si="113"/>
        <v>-1.2265869188099332</v>
      </c>
      <c r="AH84">
        <f t="shared" si="114"/>
        <v>268.00904463697884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52483.321632477913</v>
      </c>
      <c r="AN84" t="s">
        <v>400</v>
      </c>
      <c r="AO84">
        <v>12165.1</v>
      </c>
      <c r="AP84">
        <v>210.61769230769229</v>
      </c>
      <c r="AQ84">
        <v>938.28899999999999</v>
      </c>
      <c r="AR84">
        <f t="shared" si="118"/>
        <v>0.77553004212167864</v>
      </c>
      <c r="AS84">
        <v>-0.38717931741538342</v>
      </c>
      <c r="AT84" t="s">
        <v>749</v>
      </c>
      <c r="AU84">
        <v>10189.5</v>
      </c>
      <c r="AV84">
        <v>836.3788461538461</v>
      </c>
      <c r="AW84">
        <v>1246.27</v>
      </c>
      <c r="AX84">
        <f t="shared" si="119"/>
        <v>0.32889434379881877</v>
      </c>
      <c r="AY84">
        <v>0.5</v>
      </c>
      <c r="AZ84">
        <f t="shared" si="120"/>
        <v>1513.0664996513212</v>
      </c>
      <c r="BA84">
        <f t="shared" si="121"/>
        <v>36.491392134114356</v>
      </c>
      <c r="BB84">
        <f t="shared" si="122"/>
        <v>248.81950676339846</v>
      </c>
      <c r="BC84">
        <f t="shared" si="123"/>
        <v>2.4373397639844793E-2</v>
      </c>
      <c r="BD84">
        <f t="shared" si="124"/>
        <v>-0.247122212682645</v>
      </c>
      <c r="BE84">
        <f t="shared" si="125"/>
        <v>222.98712546345797</v>
      </c>
      <c r="BF84" t="s">
        <v>750</v>
      </c>
      <c r="BG84">
        <v>599.80999999999995</v>
      </c>
      <c r="BH84">
        <f t="shared" si="126"/>
        <v>599.80999999999995</v>
      </c>
      <c r="BI84">
        <f t="shared" si="127"/>
        <v>0.5187158480907027</v>
      </c>
      <c r="BJ84">
        <f t="shared" si="128"/>
        <v>0.6340549358756209</v>
      </c>
      <c r="BK84">
        <f t="shared" si="129"/>
        <v>-0.90989692122701837</v>
      </c>
      <c r="BL84">
        <f t="shared" si="130"/>
        <v>0.39578065997795525</v>
      </c>
      <c r="BM84">
        <f t="shared" si="131"/>
        <v>-0.42324191808072265</v>
      </c>
      <c r="BN84">
        <f t="shared" si="132"/>
        <v>0.4547131874944626</v>
      </c>
      <c r="BO84">
        <f t="shared" si="133"/>
        <v>0.54528681250553745</v>
      </c>
      <c r="BP84">
        <v>326</v>
      </c>
      <c r="BQ84">
        <v>300</v>
      </c>
      <c r="BR84">
        <v>300</v>
      </c>
      <c r="BS84">
        <v>300</v>
      </c>
      <c r="BT84">
        <v>10189.5</v>
      </c>
      <c r="BU84">
        <v>1163.07</v>
      </c>
      <c r="BV84">
        <v>-6.9556899999999996E-3</v>
      </c>
      <c r="BW84">
        <v>1.86</v>
      </c>
      <c r="BX84" t="s">
        <v>403</v>
      </c>
      <c r="BY84" t="s">
        <v>403</v>
      </c>
      <c r="BZ84" t="s">
        <v>403</v>
      </c>
      <c r="CA84" t="s">
        <v>403</v>
      </c>
      <c r="CB84" t="s">
        <v>403</v>
      </c>
      <c r="CC84" t="s">
        <v>403</v>
      </c>
      <c r="CD84" t="s">
        <v>403</v>
      </c>
      <c r="CE84" t="s">
        <v>403</v>
      </c>
      <c r="CF84" t="s">
        <v>403</v>
      </c>
      <c r="CG84" t="s">
        <v>403</v>
      </c>
      <c r="CH84">
        <f t="shared" si="134"/>
        <v>1799.86</v>
      </c>
      <c r="CI84">
        <f t="shared" si="135"/>
        <v>1513.0664996513212</v>
      </c>
      <c r="CJ84">
        <f t="shared" si="136"/>
        <v>0.84065788430840249</v>
      </c>
      <c r="CK84">
        <f t="shared" si="137"/>
        <v>0.19131576861680499</v>
      </c>
      <c r="CL84">
        <v>6</v>
      </c>
      <c r="CM84">
        <v>0.5</v>
      </c>
      <c r="CN84" t="s">
        <v>404</v>
      </c>
      <c r="CO84">
        <v>2</v>
      </c>
      <c r="CP84">
        <v>1657390426.0999999</v>
      </c>
      <c r="CQ84">
        <v>1753.57</v>
      </c>
      <c r="CR84">
        <v>1800.15</v>
      </c>
      <c r="CS84">
        <v>22.7957</v>
      </c>
      <c r="CT84">
        <v>21.236499999999999</v>
      </c>
      <c r="CU84">
        <v>1753.34</v>
      </c>
      <c r="CV84">
        <v>22.790700000000001</v>
      </c>
      <c r="CW84">
        <v>500.08699999999999</v>
      </c>
      <c r="CX84">
        <v>99.397900000000007</v>
      </c>
      <c r="CY84">
        <v>0.100234</v>
      </c>
      <c r="CZ84">
        <v>27.829000000000001</v>
      </c>
      <c r="DA84">
        <v>27.933499999999999</v>
      </c>
      <c r="DB84">
        <v>999.9</v>
      </c>
      <c r="DC84">
        <v>0</v>
      </c>
      <c r="DD84">
        <v>0</v>
      </c>
      <c r="DE84">
        <v>10013.799999999999</v>
      </c>
      <c r="DF84">
        <v>0</v>
      </c>
      <c r="DG84">
        <v>1968.76</v>
      </c>
      <c r="DH84">
        <v>-46.572299999999998</v>
      </c>
      <c r="DI84">
        <v>1794.48</v>
      </c>
      <c r="DJ84">
        <v>1839.2</v>
      </c>
      <c r="DK84">
        <v>1.5592200000000001</v>
      </c>
      <c r="DL84">
        <v>1800.15</v>
      </c>
      <c r="DM84">
        <v>21.236499999999999</v>
      </c>
      <c r="DN84">
        <v>2.2658499999999999</v>
      </c>
      <c r="DO84">
        <v>2.1108600000000002</v>
      </c>
      <c r="DP84">
        <v>19.435600000000001</v>
      </c>
      <c r="DQ84">
        <v>18.301400000000001</v>
      </c>
      <c r="DR84">
        <v>1799.86</v>
      </c>
      <c r="DS84">
        <v>0.97800699999999996</v>
      </c>
      <c r="DT84">
        <v>2.19933E-2</v>
      </c>
      <c r="DU84">
        <v>0</v>
      </c>
      <c r="DV84">
        <v>836.07</v>
      </c>
      <c r="DW84">
        <v>5.0005300000000004</v>
      </c>
      <c r="DX84">
        <v>16005.8</v>
      </c>
      <c r="DY84">
        <v>16034.1</v>
      </c>
      <c r="DZ84">
        <v>43.936999999999998</v>
      </c>
      <c r="EA84">
        <v>45.75</v>
      </c>
      <c r="EB84">
        <v>44.875</v>
      </c>
      <c r="EC84">
        <v>44.125</v>
      </c>
      <c r="ED84">
        <v>45.625</v>
      </c>
      <c r="EE84">
        <v>1755.39</v>
      </c>
      <c r="EF84">
        <v>39.47</v>
      </c>
      <c r="EG84">
        <v>0</v>
      </c>
      <c r="EH84">
        <v>188.9000000953674</v>
      </c>
      <c r="EI84">
        <v>0</v>
      </c>
      <c r="EJ84">
        <v>836.3788461538461</v>
      </c>
      <c r="EK84">
        <v>1.7310769101632759</v>
      </c>
      <c r="EL84">
        <v>761.73333203919242</v>
      </c>
      <c r="EM84">
        <v>16013.880769230769</v>
      </c>
      <c r="EN84">
        <v>15</v>
      </c>
      <c r="EO84">
        <v>1657390320.0999999</v>
      </c>
      <c r="EP84" t="s">
        <v>751</v>
      </c>
      <c r="EQ84">
        <v>1657390320.0999999</v>
      </c>
      <c r="ER84">
        <v>1657390315.0999999</v>
      </c>
      <c r="ES84">
        <v>73</v>
      </c>
      <c r="ET84">
        <v>-0.21</v>
      </c>
      <c r="EU84">
        <v>0</v>
      </c>
      <c r="EV84">
        <v>0.191</v>
      </c>
      <c r="EW84">
        <v>1E-3</v>
      </c>
      <c r="EX84">
        <v>1800</v>
      </c>
      <c r="EY84">
        <v>21</v>
      </c>
      <c r="EZ84">
        <v>0.1</v>
      </c>
      <c r="FA84">
        <v>0.04</v>
      </c>
      <c r="FB84">
        <v>-46.618972499999998</v>
      </c>
      <c r="FC84">
        <v>0.97679662288940294</v>
      </c>
      <c r="FD84">
        <v>0.30725143041774511</v>
      </c>
      <c r="FE84">
        <v>0</v>
      </c>
      <c r="FF84">
        <v>1.55686225</v>
      </c>
      <c r="FG84">
        <v>-0.27297061913696558</v>
      </c>
      <c r="FH84">
        <v>4.1187489817145928E-2</v>
      </c>
      <c r="FI84">
        <v>0</v>
      </c>
      <c r="FJ84">
        <v>0</v>
      </c>
      <c r="FK84">
        <v>2</v>
      </c>
      <c r="FL84" t="s">
        <v>475</v>
      </c>
      <c r="FM84">
        <v>3.11233</v>
      </c>
      <c r="FN84">
        <v>2.73868</v>
      </c>
      <c r="FO84">
        <v>0.23855899999999999</v>
      </c>
      <c r="FP84">
        <v>0.24204000000000001</v>
      </c>
      <c r="FQ84">
        <v>0.104395</v>
      </c>
      <c r="FR84">
        <v>9.9448400000000006E-2</v>
      </c>
      <c r="FS84">
        <v>18323.3</v>
      </c>
      <c r="FT84">
        <v>18907</v>
      </c>
      <c r="FU84">
        <v>23917.599999999999</v>
      </c>
      <c r="FV84">
        <v>25249.5</v>
      </c>
      <c r="FW84">
        <v>30869.1</v>
      </c>
      <c r="FX84">
        <v>31893.4</v>
      </c>
      <c r="FY84">
        <v>38119.199999999997</v>
      </c>
      <c r="FZ84">
        <v>39281.4</v>
      </c>
      <c r="GA84">
        <v>2.1702699999999999</v>
      </c>
      <c r="GB84">
        <v>1.8438000000000001</v>
      </c>
      <c r="GC84">
        <v>1.79857E-2</v>
      </c>
      <c r="GD84">
        <v>0</v>
      </c>
      <c r="GE84">
        <v>27.639800000000001</v>
      </c>
      <c r="GF84">
        <v>999.9</v>
      </c>
      <c r="GG84">
        <v>61.2</v>
      </c>
      <c r="GH84">
        <v>35.5</v>
      </c>
      <c r="GI84">
        <v>35.752299999999998</v>
      </c>
      <c r="GJ84">
        <v>61.264600000000002</v>
      </c>
      <c r="GK84">
        <v>26.2059</v>
      </c>
      <c r="GL84">
        <v>1</v>
      </c>
      <c r="GM84">
        <v>0.31382399999999999</v>
      </c>
      <c r="GN84">
        <v>2.2444899999999999</v>
      </c>
      <c r="GO84">
        <v>20.359500000000001</v>
      </c>
      <c r="GP84">
        <v>5.2554800000000004</v>
      </c>
      <c r="GQ84">
        <v>12.0099</v>
      </c>
      <c r="GR84">
        <v>4.9798999999999998</v>
      </c>
      <c r="GS84">
        <v>3.2930000000000001</v>
      </c>
      <c r="GT84">
        <v>9999</v>
      </c>
      <c r="GU84">
        <v>9999</v>
      </c>
      <c r="GV84">
        <v>9999</v>
      </c>
      <c r="GW84">
        <v>999.9</v>
      </c>
      <c r="GX84">
        <v>1.8757600000000001</v>
      </c>
      <c r="GY84">
        <v>1.87666</v>
      </c>
      <c r="GZ84">
        <v>1.8829400000000001</v>
      </c>
      <c r="HA84">
        <v>1.88608</v>
      </c>
      <c r="HB84">
        <v>1.87683</v>
      </c>
      <c r="HC84">
        <v>1.88354</v>
      </c>
      <c r="HD84">
        <v>1.8824399999999999</v>
      </c>
      <c r="HE84">
        <v>1.8858299999999999</v>
      </c>
      <c r="HF84">
        <v>5</v>
      </c>
      <c r="HG84">
        <v>0</v>
      </c>
      <c r="HH84">
        <v>0</v>
      </c>
      <c r="HI84">
        <v>0</v>
      </c>
      <c r="HJ84" t="s">
        <v>407</v>
      </c>
      <c r="HK84" t="s">
        <v>408</v>
      </c>
      <c r="HL84" t="s">
        <v>409</v>
      </c>
      <c r="HM84" t="s">
        <v>409</v>
      </c>
      <c r="HN84" t="s">
        <v>409</v>
      </c>
      <c r="HO84" t="s">
        <v>409</v>
      </c>
      <c r="HP84">
        <v>0</v>
      </c>
      <c r="HQ84">
        <v>100</v>
      </c>
      <c r="HR84">
        <v>100</v>
      </c>
      <c r="HS84">
        <v>0.23</v>
      </c>
      <c r="HT84">
        <v>5.0000000000000001E-3</v>
      </c>
      <c r="HU84">
        <v>1.0649494662872681</v>
      </c>
      <c r="HV84">
        <v>-1.525366800250961E-3</v>
      </c>
      <c r="HW84">
        <v>1.461931187239696E-6</v>
      </c>
      <c r="HX84">
        <v>-4.9129200544651127E-10</v>
      </c>
      <c r="HY84">
        <v>-4.4012771358012952E-2</v>
      </c>
      <c r="HZ84">
        <v>1.0304401366260089E-2</v>
      </c>
      <c r="IA84">
        <v>-7.4986175083245816E-4</v>
      </c>
      <c r="IB84">
        <v>1.7208249193675381E-5</v>
      </c>
      <c r="IC84">
        <v>3</v>
      </c>
      <c r="ID84">
        <v>2175</v>
      </c>
      <c r="IE84">
        <v>1</v>
      </c>
      <c r="IF84">
        <v>24</v>
      </c>
      <c r="IG84">
        <v>1.8</v>
      </c>
      <c r="IH84">
        <v>1.9</v>
      </c>
      <c r="II84">
        <v>3.3886699999999998</v>
      </c>
      <c r="IJ84">
        <v>2.6464799999999999</v>
      </c>
      <c r="IK84">
        <v>1.6015600000000001</v>
      </c>
      <c r="IL84">
        <v>2.33887</v>
      </c>
      <c r="IM84">
        <v>1.5502899999999999</v>
      </c>
      <c r="IN84">
        <v>2.3803700000000001</v>
      </c>
      <c r="IO84">
        <v>37.53</v>
      </c>
      <c r="IP84">
        <v>15.900700000000001</v>
      </c>
      <c r="IQ84">
        <v>18</v>
      </c>
      <c r="IR84">
        <v>593.19899999999996</v>
      </c>
      <c r="IS84">
        <v>423.40800000000002</v>
      </c>
      <c r="IT84">
        <v>24.932500000000001</v>
      </c>
      <c r="IU84">
        <v>31.1418</v>
      </c>
      <c r="IV84">
        <v>29.999700000000001</v>
      </c>
      <c r="IW84">
        <v>30.989799999999999</v>
      </c>
      <c r="IX84">
        <v>30.979800000000001</v>
      </c>
      <c r="IY84">
        <v>67.825699999999998</v>
      </c>
      <c r="IZ84">
        <v>49.318300000000001</v>
      </c>
      <c r="JA84">
        <v>0</v>
      </c>
      <c r="JB84">
        <v>24.956900000000001</v>
      </c>
      <c r="JC84">
        <v>1800</v>
      </c>
      <c r="JD84">
        <v>21.128599999999999</v>
      </c>
      <c r="JE84">
        <v>99.430999999999997</v>
      </c>
      <c r="JF84">
        <v>99.421199999999999</v>
      </c>
    </row>
    <row r="85" spans="1:266" x14ac:dyDescent="0.25">
      <c r="A85">
        <v>69</v>
      </c>
      <c r="B85">
        <v>1657391102</v>
      </c>
      <c r="C85">
        <v>14037.5</v>
      </c>
      <c r="D85" t="s">
        <v>752</v>
      </c>
      <c r="E85" t="s">
        <v>753</v>
      </c>
      <c r="F85" t="s">
        <v>396</v>
      </c>
      <c r="G85" t="s">
        <v>397</v>
      </c>
      <c r="H85" t="s">
        <v>668</v>
      </c>
      <c r="I85" t="s">
        <v>398</v>
      </c>
      <c r="J85" t="s">
        <v>399</v>
      </c>
      <c r="K85">
        <v>1657391102</v>
      </c>
      <c r="L85">
        <f t="shared" si="92"/>
        <v>7.3879810035812916E-3</v>
      </c>
      <c r="M85">
        <f t="shared" si="93"/>
        <v>7.3879810035812916</v>
      </c>
      <c r="N85">
        <f t="shared" si="94"/>
        <v>25.145999395021512</v>
      </c>
      <c r="O85">
        <f t="shared" si="95"/>
        <v>366.57900000000001</v>
      </c>
      <c r="P85">
        <f t="shared" si="96"/>
        <v>280.20769451469226</v>
      </c>
      <c r="Q85">
        <f t="shared" si="97"/>
        <v>27.872116019119922</v>
      </c>
      <c r="R85">
        <f t="shared" si="98"/>
        <v>36.463425588183597</v>
      </c>
      <c r="S85">
        <f t="shared" si="99"/>
        <v>0.55598092163978374</v>
      </c>
      <c r="T85">
        <f t="shared" si="100"/>
        <v>2.9192392405458616</v>
      </c>
      <c r="U85">
        <f t="shared" si="101"/>
        <v>0.50315831774567532</v>
      </c>
      <c r="V85">
        <f t="shared" si="102"/>
        <v>0.31880059177671283</v>
      </c>
      <c r="W85">
        <f t="shared" si="103"/>
        <v>344.34409930246983</v>
      </c>
      <c r="X85">
        <f t="shared" si="104"/>
        <v>28.876724482072067</v>
      </c>
      <c r="Y85">
        <f t="shared" si="105"/>
        <v>27.952400000000001</v>
      </c>
      <c r="Z85">
        <f t="shared" si="106"/>
        <v>3.7843220543751057</v>
      </c>
      <c r="AA85">
        <f t="shared" si="107"/>
        <v>59.703067323329492</v>
      </c>
      <c r="AB85">
        <f t="shared" si="108"/>
        <v>2.3689653357343996</v>
      </c>
      <c r="AC85">
        <f t="shared" si="109"/>
        <v>3.9679122730913785</v>
      </c>
      <c r="AD85">
        <f t="shared" si="110"/>
        <v>1.4153567186407061</v>
      </c>
      <c r="AE85">
        <f t="shared" si="111"/>
        <v>-325.80996225793496</v>
      </c>
      <c r="AF85">
        <f t="shared" si="112"/>
        <v>128.23487473290388</v>
      </c>
      <c r="AG85">
        <f t="shared" si="113"/>
        <v>9.609580342401264</v>
      </c>
      <c r="AH85">
        <f t="shared" si="114"/>
        <v>156.37859211984002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52258.223755583349</v>
      </c>
      <c r="AN85" t="s">
        <v>400</v>
      </c>
      <c r="AO85">
        <v>12165.1</v>
      </c>
      <c r="AP85">
        <v>210.61769230769229</v>
      </c>
      <c r="AQ85">
        <v>938.28899999999999</v>
      </c>
      <c r="AR85">
        <f t="shared" si="118"/>
        <v>0.77553004212167864</v>
      </c>
      <c r="AS85">
        <v>-0.38717931741538342</v>
      </c>
      <c r="AT85" t="s">
        <v>754</v>
      </c>
      <c r="AU85">
        <v>10165.6</v>
      </c>
      <c r="AV85">
        <v>915.21632000000011</v>
      </c>
      <c r="AW85">
        <v>1376.04</v>
      </c>
      <c r="AX85">
        <f t="shared" si="119"/>
        <v>0.33489119502340037</v>
      </c>
      <c r="AY85">
        <v>0.5</v>
      </c>
      <c r="AZ85">
        <f t="shared" si="120"/>
        <v>1513.0751996512347</v>
      </c>
      <c r="BA85">
        <f t="shared" si="121"/>
        <v>25.145999395021512</v>
      </c>
      <c r="BB85">
        <f t="shared" si="122"/>
        <v>253.35778088573605</v>
      </c>
      <c r="BC85">
        <f t="shared" si="123"/>
        <v>1.6875022945536559E-2</v>
      </c>
      <c r="BD85">
        <f t="shared" si="124"/>
        <v>-0.31812374640272084</v>
      </c>
      <c r="BE85">
        <f t="shared" si="125"/>
        <v>226.81432740993668</v>
      </c>
      <c r="BF85" t="s">
        <v>755</v>
      </c>
      <c r="BG85">
        <v>623.55999999999995</v>
      </c>
      <c r="BH85">
        <f t="shared" si="126"/>
        <v>623.55999999999995</v>
      </c>
      <c r="BI85">
        <f t="shared" si="127"/>
        <v>0.54684456847184681</v>
      </c>
      <c r="BJ85">
        <f t="shared" si="128"/>
        <v>0.61240654901126923</v>
      </c>
      <c r="BK85">
        <f t="shared" si="129"/>
        <v>-1.3908823146262337</v>
      </c>
      <c r="BL85">
        <f t="shared" si="130"/>
        <v>0.39541347111545555</v>
      </c>
      <c r="BM85">
        <f t="shared" si="131"/>
        <v>-0.60157793137159243</v>
      </c>
      <c r="BN85">
        <f t="shared" si="132"/>
        <v>0.4172480531176137</v>
      </c>
      <c r="BO85">
        <f t="shared" si="133"/>
        <v>0.5827519468823863</v>
      </c>
      <c r="BP85">
        <v>328</v>
      </c>
      <c r="BQ85">
        <v>300</v>
      </c>
      <c r="BR85">
        <v>300</v>
      </c>
      <c r="BS85">
        <v>300</v>
      </c>
      <c r="BT85">
        <v>10165.6</v>
      </c>
      <c r="BU85">
        <v>1278.9000000000001</v>
      </c>
      <c r="BV85">
        <v>-6.9393500000000004E-3</v>
      </c>
      <c r="BW85">
        <v>1.05</v>
      </c>
      <c r="BX85" t="s">
        <v>403</v>
      </c>
      <c r="BY85" t="s">
        <v>403</v>
      </c>
      <c r="BZ85" t="s">
        <v>403</v>
      </c>
      <c r="CA85" t="s">
        <v>403</v>
      </c>
      <c r="CB85" t="s">
        <v>403</v>
      </c>
      <c r="CC85" t="s">
        <v>403</v>
      </c>
      <c r="CD85" t="s">
        <v>403</v>
      </c>
      <c r="CE85" t="s">
        <v>403</v>
      </c>
      <c r="CF85" t="s">
        <v>403</v>
      </c>
      <c r="CG85" t="s">
        <v>403</v>
      </c>
      <c r="CH85">
        <f t="shared" si="134"/>
        <v>1799.87</v>
      </c>
      <c r="CI85">
        <f t="shared" si="135"/>
        <v>1513.0751996512347</v>
      </c>
      <c r="CJ85">
        <f t="shared" si="136"/>
        <v>0.84065804733188221</v>
      </c>
      <c r="CK85">
        <f t="shared" si="137"/>
        <v>0.19131609466376451</v>
      </c>
      <c r="CL85">
        <v>6</v>
      </c>
      <c r="CM85">
        <v>0.5</v>
      </c>
      <c r="CN85" t="s">
        <v>404</v>
      </c>
      <c r="CO85">
        <v>2</v>
      </c>
      <c r="CP85">
        <v>1657391102</v>
      </c>
      <c r="CQ85">
        <v>366.57900000000001</v>
      </c>
      <c r="CR85">
        <v>400.00400000000002</v>
      </c>
      <c r="CS85">
        <v>23.815999999999999</v>
      </c>
      <c r="CT85">
        <v>15.1616</v>
      </c>
      <c r="CU85">
        <v>366.34500000000003</v>
      </c>
      <c r="CV85">
        <v>23.808599999999998</v>
      </c>
      <c r="CW85">
        <v>500.00200000000001</v>
      </c>
      <c r="CX85">
        <v>99.369699999999995</v>
      </c>
      <c r="CY85">
        <v>9.9788399999999999E-2</v>
      </c>
      <c r="CZ85">
        <v>28.767199999999999</v>
      </c>
      <c r="DA85">
        <v>27.952400000000001</v>
      </c>
      <c r="DB85">
        <v>999.9</v>
      </c>
      <c r="DC85">
        <v>0</v>
      </c>
      <c r="DD85">
        <v>0</v>
      </c>
      <c r="DE85">
        <v>10004.4</v>
      </c>
      <c r="DF85">
        <v>0</v>
      </c>
      <c r="DG85">
        <v>1173.5999999999999</v>
      </c>
      <c r="DH85">
        <v>-33.424900000000001</v>
      </c>
      <c r="DI85">
        <v>375.52199999999999</v>
      </c>
      <c r="DJ85">
        <v>406.16199999999998</v>
      </c>
      <c r="DK85">
        <v>8.6544500000000006</v>
      </c>
      <c r="DL85">
        <v>400.00400000000002</v>
      </c>
      <c r="DM85">
        <v>15.1616</v>
      </c>
      <c r="DN85">
        <v>2.36659</v>
      </c>
      <c r="DO85">
        <v>1.5065999999999999</v>
      </c>
      <c r="DP85">
        <v>20.137</v>
      </c>
      <c r="DQ85">
        <v>13.035299999999999</v>
      </c>
      <c r="DR85">
        <v>1799.87</v>
      </c>
      <c r="DS85">
        <v>0.97800299999999996</v>
      </c>
      <c r="DT85">
        <v>2.19974E-2</v>
      </c>
      <c r="DU85">
        <v>0</v>
      </c>
      <c r="DV85">
        <v>914.78399999999999</v>
      </c>
      <c r="DW85">
        <v>5.0005300000000004</v>
      </c>
      <c r="DX85">
        <v>17439.8</v>
      </c>
      <c r="DY85">
        <v>16034.2</v>
      </c>
      <c r="DZ85">
        <v>46</v>
      </c>
      <c r="EA85">
        <v>46.5</v>
      </c>
      <c r="EB85">
        <v>46</v>
      </c>
      <c r="EC85">
        <v>46.75</v>
      </c>
      <c r="ED85">
        <v>47.375</v>
      </c>
      <c r="EE85">
        <v>1755.39</v>
      </c>
      <c r="EF85">
        <v>39.479999999999997</v>
      </c>
      <c r="EG85">
        <v>0</v>
      </c>
      <c r="EH85">
        <v>675.79999995231628</v>
      </c>
      <c r="EI85">
        <v>0</v>
      </c>
      <c r="EJ85">
        <v>915.21632000000011</v>
      </c>
      <c r="EK85">
        <v>-6.3644615419290629</v>
      </c>
      <c r="EL85">
        <v>-148.22307686814949</v>
      </c>
      <c r="EM85">
        <v>17419.144</v>
      </c>
      <c r="EN85">
        <v>15</v>
      </c>
      <c r="EO85">
        <v>1657390987</v>
      </c>
      <c r="EP85" t="s">
        <v>756</v>
      </c>
      <c r="EQ85">
        <v>1657390987</v>
      </c>
      <c r="ER85">
        <v>1657390984</v>
      </c>
      <c r="ES85">
        <v>75</v>
      </c>
      <c r="ET85">
        <v>-0.13600000000000001</v>
      </c>
      <c r="EU85">
        <v>-1.0999999999999999E-2</v>
      </c>
      <c r="EV85">
        <v>0.21299999999999999</v>
      </c>
      <c r="EW85">
        <v>-1E-3</v>
      </c>
      <c r="EX85">
        <v>400</v>
      </c>
      <c r="EY85">
        <v>15</v>
      </c>
      <c r="EZ85">
        <v>0.11</v>
      </c>
      <c r="FA85">
        <v>0.01</v>
      </c>
      <c r="FB85">
        <v>-33.506236585365848</v>
      </c>
      <c r="FC85">
        <v>0.4226717770034506</v>
      </c>
      <c r="FD85">
        <v>6.3996294694941003E-2</v>
      </c>
      <c r="FE85">
        <v>1</v>
      </c>
      <c r="FF85">
        <v>8.6982456097560963</v>
      </c>
      <c r="FG85">
        <v>-0.25397101045295561</v>
      </c>
      <c r="FH85">
        <v>2.5088887643033939E-2</v>
      </c>
      <c r="FI85">
        <v>0</v>
      </c>
      <c r="FJ85">
        <v>1</v>
      </c>
      <c r="FK85">
        <v>2</v>
      </c>
      <c r="FL85" t="s">
        <v>491</v>
      </c>
      <c r="FM85">
        <v>3.1135199999999998</v>
      </c>
      <c r="FN85">
        <v>2.7381600000000001</v>
      </c>
      <c r="FO85">
        <v>8.3653099999999994E-2</v>
      </c>
      <c r="FP85">
        <v>8.9570999999999998E-2</v>
      </c>
      <c r="FQ85">
        <v>0.10752100000000001</v>
      </c>
      <c r="FR85">
        <v>7.7717599999999998E-2</v>
      </c>
      <c r="FS85">
        <v>22025</v>
      </c>
      <c r="FT85">
        <v>22682.2</v>
      </c>
      <c r="FU85">
        <v>23885.9</v>
      </c>
      <c r="FV85">
        <v>25214.400000000001</v>
      </c>
      <c r="FW85">
        <v>30720.9</v>
      </c>
      <c r="FX85">
        <v>32617.8</v>
      </c>
      <c r="FY85">
        <v>38069.1</v>
      </c>
      <c r="FZ85">
        <v>39227.300000000003</v>
      </c>
      <c r="GA85">
        <v>2.1732499999999999</v>
      </c>
      <c r="GB85">
        <v>1.81823</v>
      </c>
      <c r="GC85">
        <v>3.75509E-3</v>
      </c>
      <c r="GD85">
        <v>0</v>
      </c>
      <c r="GE85">
        <v>27.891100000000002</v>
      </c>
      <c r="GF85">
        <v>999.9</v>
      </c>
      <c r="GG85">
        <v>60.6</v>
      </c>
      <c r="GH85">
        <v>35.700000000000003</v>
      </c>
      <c r="GI85">
        <v>35.804499999999997</v>
      </c>
      <c r="GJ85">
        <v>61.194600000000001</v>
      </c>
      <c r="GK85">
        <v>27.035299999999999</v>
      </c>
      <c r="GL85">
        <v>1</v>
      </c>
      <c r="GM85">
        <v>0.36458800000000002</v>
      </c>
      <c r="GN85">
        <v>1.08375</v>
      </c>
      <c r="GO85">
        <v>20.320799999999998</v>
      </c>
      <c r="GP85">
        <v>5.2529300000000001</v>
      </c>
      <c r="GQ85">
        <v>12.0099</v>
      </c>
      <c r="GR85">
        <v>4.9794499999999999</v>
      </c>
      <c r="GS85">
        <v>3.2930000000000001</v>
      </c>
      <c r="GT85">
        <v>9999</v>
      </c>
      <c r="GU85">
        <v>9999</v>
      </c>
      <c r="GV85">
        <v>9999</v>
      </c>
      <c r="GW85">
        <v>999.9</v>
      </c>
      <c r="GX85">
        <v>1.8760699999999999</v>
      </c>
      <c r="GY85">
        <v>1.8769100000000001</v>
      </c>
      <c r="GZ85">
        <v>1.8832100000000001</v>
      </c>
      <c r="HA85">
        <v>1.88629</v>
      </c>
      <c r="HB85">
        <v>1.8771199999999999</v>
      </c>
      <c r="HC85">
        <v>1.8836999999999999</v>
      </c>
      <c r="HD85">
        <v>1.88263</v>
      </c>
      <c r="HE85">
        <v>1.8860600000000001</v>
      </c>
      <c r="HF85">
        <v>5</v>
      </c>
      <c r="HG85">
        <v>0</v>
      </c>
      <c r="HH85">
        <v>0</v>
      </c>
      <c r="HI85">
        <v>0</v>
      </c>
      <c r="HJ85" t="s">
        <v>407</v>
      </c>
      <c r="HK85" t="s">
        <v>408</v>
      </c>
      <c r="HL85" t="s">
        <v>409</v>
      </c>
      <c r="HM85" t="s">
        <v>409</v>
      </c>
      <c r="HN85" t="s">
        <v>409</v>
      </c>
      <c r="HO85" t="s">
        <v>409</v>
      </c>
      <c r="HP85">
        <v>0</v>
      </c>
      <c r="HQ85">
        <v>100</v>
      </c>
      <c r="HR85">
        <v>100</v>
      </c>
      <c r="HS85">
        <v>0.23400000000000001</v>
      </c>
      <c r="HT85">
        <v>7.4000000000000003E-3</v>
      </c>
      <c r="HU85">
        <v>0.62057928138862883</v>
      </c>
      <c r="HV85">
        <v>-1.525366800250961E-3</v>
      </c>
      <c r="HW85">
        <v>1.461931187239696E-6</v>
      </c>
      <c r="HX85">
        <v>-4.9129200544651127E-10</v>
      </c>
      <c r="HY85">
        <v>-4.5049887581647637E-2</v>
      </c>
      <c r="HZ85">
        <v>1.0304401366260089E-2</v>
      </c>
      <c r="IA85">
        <v>-7.4986175083245816E-4</v>
      </c>
      <c r="IB85">
        <v>1.7208249193675381E-5</v>
      </c>
      <c r="IC85">
        <v>3</v>
      </c>
      <c r="ID85">
        <v>2175</v>
      </c>
      <c r="IE85">
        <v>1</v>
      </c>
      <c r="IF85">
        <v>24</v>
      </c>
      <c r="IG85">
        <v>1.9</v>
      </c>
      <c r="IH85">
        <v>2</v>
      </c>
      <c r="II85">
        <v>0.98632799999999998</v>
      </c>
      <c r="IJ85">
        <v>2.65625</v>
      </c>
      <c r="IK85">
        <v>1.6015600000000001</v>
      </c>
      <c r="IL85">
        <v>2.34253</v>
      </c>
      <c r="IM85">
        <v>1.5502899999999999</v>
      </c>
      <c r="IN85">
        <v>2.3901400000000002</v>
      </c>
      <c r="IO85">
        <v>39.018799999999999</v>
      </c>
      <c r="IP85">
        <v>23.973700000000001</v>
      </c>
      <c r="IQ85">
        <v>18</v>
      </c>
      <c r="IR85">
        <v>599.66399999999999</v>
      </c>
      <c r="IS85">
        <v>410.221</v>
      </c>
      <c r="IT85">
        <v>26.933599999999998</v>
      </c>
      <c r="IU85">
        <v>31.634899999999998</v>
      </c>
      <c r="IV85">
        <v>30.0001</v>
      </c>
      <c r="IW85">
        <v>31.456099999999999</v>
      </c>
      <c r="IX85">
        <v>31.4406</v>
      </c>
      <c r="IY85">
        <v>19.715800000000002</v>
      </c>
      <c r="IZ85">
        <v>63.5122</v>
      </c>
      <c r="JA85">
        <v>0</v>
      </c>
      <c r="JB85">
        <v>26.9498</v>
      </c>
      <c r="JC85">
        <v>400</v>
      </c>
      <c r="JD85">
        <v>15.307</v>
      </c>
      <c r="JE85">
        <v>99.299800000000005</v>
      </c>
      <c r="JF85">
        <v>99.283600000000007</v>
      </c>
    </row>
    <row r="86" spans="1:266" x14ac:dyDescent="0.25">
      <c r="A86">
        <v>70</v>
      </c>
      <c r="B86">
        <v>1657391291.5</v>
      </c>
      <c r="C86">
        <v>14227</v>
      </c>
      <c r="D86" t="s">
        <v>757</v>
      </c>
      <c r="E86" t="s">
        <v>758</v>
      </c>
      <c r="F86" t="s">
        <v>396</v>
      </c>
      <c r="G86" t="s">
        <v>397</v>
      </c>
      <c r="H86" t="s">
        <v>668</v>
      </c>
      <c r="I86" t="s">
        <v>398</v>
      </c>
      <c r="J86" t="s">
        <v>399</v>
      </c>
      <c r="K86">
        <v>1657391291.5</v>
      </c>
      <c r="L86">
        <f t="shared" si="92"/>
        <v>6.2296397473040914E-3</v>
      </c>
      <c r="M86">
        <f t="shared" si="93"/>
        <v>6.2296397473040912</v>
      </c>
      <c r="N86">
        <f t="shared" si="94"/>
        <v>17.524108653611247</v>
      </c>
      <c r="O86">
        <f t="shared" si="95"/>
        <v>276.899</v>
      </c>
      <c r="P86">
        <f t="shared" si="96"/>
        <v>203.96854467107823</v>
      </c>
      <c r="Q86">
        <f t="shared" si="97"/>
        <v>20.288872295747687</v>
      </c>
      <c r="R86">
        <f t="shared" si="98"/>
        <v>27.543308008005997</v>
      </c>
      <c r="S86">
        <f t="shared" si="99"/>
        <v>0.44768393549168006</v>
      </c>
      <c r="T86">
        <f t="shared" si="100"/>
        <v>2.9103684568743038</v>
      </c>
      <c r="U86">
        <f t="shared" si="101"/>
        <v>0.41264584198300586</v>
      </c>
      <c r="V86">
        <f t="shared" si="102"/>
        <v>0.26082278456313884</v>
      </c>
      <c r="W86">
        <f t="shared" si="103"/>
        <v>344.36429930215525</v>
      </c>
      <c r="X86">
        <f t="shared" si="104"/>
        <v>29.084703339795904</v>
      </c>
      <c r="Y86">
        <f t="shared" si="105"/>
        <v>28.0992</v>
      </c>
      <c r="Z86">
        <f t="shared" si="106"/>
        <v>3.8168407514308651</v>
      </c>
      <c r="AA86">
        <f t="shared" si="107"/>
        <v>59.851719738295969</v>
      </c>
      <c r="AB86">
        <f t="shared" si="108"/>
        <v>2.3617899956983996</v>
      </c>
      <c r="AC86">
        <f t="shared" si="109"/>
        <v>3.9460687278918973</v>
      </c>
      <c r="AD86">
        <f t="shared" si="110"/>
        <v>1.4550507557324655</v>
      </c>
      <c r="AE86">
        <f t="shared" si="111"/>
        <v>-274.72711285611041</v>
      </c>
      <c r="AF86">
        <f t="shared" si="112"/>
        <v>89.874487616685997</v>
      </c>
      <c r="AG86">
        <f t="shared" si="113"/>
        <v>6.7572120395596791</v>
      </c>
      <c r="AH86">
        <f t="shared" si="114"/>
        <v>166.26888610229054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52020.979328899768</v>
      </c>
      <c r="AN86" t="s">
        <v>400</v>
      </c>
      <c r="AO86">
        <v>12165.1</v>
      </c>
      <c r="AP86">
        <v>210.61769230769229</v>
      </c>
      <c r="AQ86">
        <v>938.28899999999999</v>
      </c>
      <c r="AR86">
        <f t="shared" si="118"/>
        <v>0.77553004212167864</v>
      </c>
      <c r="AS86">
        <v>-0.38717931741538342</v>
      </c>
      <c r="AT86" t="s">
        <v>759</v>
      </c>
      <c r="AU86">
        <v>10161.1</v>
      </c>
      <c r="AV86">
        <v>854.10892307692313</v>
      </c>
      <c r="AW86">
        <v>1232.67</v>
      </c>
      <c r="AX86">
        <f t="shared" si="119"/>
        <v>0.30710658726429374</v>
      </c>
      <c r="AY86">
        <v>0.5</v>
      </c>
      <c r="AZ86">
        <f t="shared" si="120"/>
        <v>1513.1597996510777</v>
      </c>
      <c r="BA86">
        <f t="shared" si="121"/>
        <v>17.524108653611247</v>
      </c>
      <c r="BB86">
        <f t="shared" si="122"/>
        <v>232.35067102818246</v>
      </c>
      <c r="BC86">
        <f t="shared" si="123"/>
        <v>1.1837010192285592E-2</v>
      </c>
      <c r="BD86">
        <f t="shared" si="124"/>
        <v>-0.23881574143931472</v>
      </c>
      <c r="BE86">
        <f t="shared" si="125"/>
        <v>222.54780337243648</v>
      </c>
      <c r="BF86" t="s">
        <v>760</v>
      </c>
      <c r="BG86">
        <v>607.38</v>
      </c>
      <c r="BH86">
        <f t="shared" si="126"/>
        <v>607.38</v>
      </c>
      <c r="BI86">
        <f t="shared" si="127"/>
        <v>0.50726471805105988</v>
      </c>
      <c r="BJ86">
        <f t="shared" si="128"/>
        <v>0.60541680967723277</v>
      </c>
      <c r="BK86">
        <f t="shared" si="129"/>
        <v>-0.88961315648713113</v>
      </c>
      <c r="BL86">
        <f t="shared" si="130"/>
        <v>0.37039305530049643</v>
      </c>
      <c r="BM86">
        <f t="shared" si="131"/>
        <v>-0.40455216096616753</v>
      </c>
      <c r="BN86">
        <f t="shared" si="132"/>
        <v>0.43052829905705137</v>
      </c>
      <c r="BO86">
        <f t="shared" si="133"/>
        <v>0.56947170094294863</v>
      </c>
      <c r="BP86">
        <v>330</v>
      </c>
      <c r="BQ86">
        <v>300</v>
      </c>
      <c r="BR86">
        <v>300</v>
      </c>
      <c r="BS86">
        <v>300</v>
      </c>
      <c r="BT86">
        <v>10161.1</v>
      </c>
      <c r="BU86">
        <v>1157.4100000000001</v>
      </c>
      <c r="BV86">
        <v>-6.9365800000000003E-3</v>
      </c>
      <c r="BW86">
        <v>2.8</v>
      </c>
      <c r="BX86" t="s">
        <v>403</v>
      </c>
      <c r="BY86" t="s">
        <v>403</v>
      </c>
      <c r="BZ86" t="s">
        <v>403</v>
      </c>
      <c r="CA86" t="s">
        <v>403</v>
      </c>
      <c r="CB86" t="s">
        <v>403</v>
      </c>
      <c r="CC86" t="s">
        <v>403</v>
      </c>
      <c r="CD86" t="s">
        <v>403</v>
      </c>
      <c r="CE86" t="s">
        <v>403</v>
      </c>
      <c r="CF86" t="s">
        <v>403</v>
      </c>
      <c r="CG86" t="s">
        <v>403</v>
      </c>
      <c r="CH86">
        <f t="shared" si="134"/>
        <v>1799.97</v>
      </c>
      <c r="CI86">
        <f t="shared" si="135"/>
        <v>1513.1597996510777</v>
      </c>
      <c r="CJ86">
        <f t="shared" si="136"/>
        <v>0.84065834411188944</v>
      </c>
      <c r="CK86">
        <f t="shared" si="137"/>
        <v>0.19131668822377887</v>
      </c>
      <c r="CL86">
        <v>6</v>
      </c>
      <c r="CM86">
        <v>0.5</v>
      </c>
      <c r="CN86" t="s">
        <v>404</v>
      </c>
      <c r="CO86">
        <v>2</v>
      </c>
      <c r="CP86">
        <v>1657391291.5</v>
      </c>
      <c r="CQ86">
        <v>276.899</v>
      </c>
      <c r="CR86">
        <v>299.99799999999999</v>
      </c>
      <c r="CS86">
        <v>23.743600000000001</v>
      </c>
      <c r="CT86">
        <v>16.445499999999999</v>
      </c>
      <c r="CU86">
        <v>276.62099999999998</v>
      </c>
      <c r="CV86">
        <v>23.7334</v>
      </c>
      <c r="CW86">
        <v>499.99799999999999</v>
      </c>
      <c r="CX86">
        <v>99.370199999999997</v>
      </c>
      <c r="CY86">
        <v>0.100394</v>
      </c>
      <c r="CZ86">
        <v>28.672000000000001</v>
      </c>
      <c r="DA86">
        <v>28.0992</v>
      </c>
      <c r="DB86">
        <v>999.9</v>
      </c>
      <c r="DC86">
        <v>0</v>
      </c>
      <c r="DD86">
        <v>0</v>
      </c>
      <c r="DE86">
        <v>9953.75</v>
      </c>
      <c r="DF86">
        <v>0</v>
      </c>
      <c r="DG86">
        <v>1927.63</v>
      </c>
      <c r="DH86">
        <v>-23.099499999999999</v>
      </c>
      <c r="DI86">
        <v>283.63299999999998</v>
      </c>
      <c r="DJ86">
        <v>305.01400000000001</v>
      </c>
      <c r="DK86">
        <v>7.2981199999999999</v>
      </c>
      <c r="DL86">
        <v>299.99799999999999</v>
      </c>
      <c r="DM86">
        <v>16.445499999999999</v>
      </c>
      <c r="DN86">
        <v>2.35941</v>
      </c>
      <c r="DO86">
        <v>1.63419</v>
      </c>
      <c r="DP86">
        <v>20.087900000000001</v>
      </c>
      <c r="DQ86">
        <v>14.2851</v>
      </c>
      <c r="DR86">
        <v>1799.97</v>
      </c>
      <c r="DS86">
        <v>0.977993</v>
      </c>
      <c r="DT86">
        <v>2.2007200000000001E-2</v>
      </c>
      <c r="DU86">
        <v>0</v>
      </c>
      <c r="DV86">
        <v>853.94</v>
      </c>
      <c r="DW86">
        <v>5.0005300000000004</v>
      </c>
      <c r="DX86">
        <v>16385.099999999999</v>
      </c>
      <c r="DY86">
        <v>16035</v>
      </c>
      <c r="DZ86">
        <v>46.5</v>
      </c>
      <c r="EA86">
        <v>47</v>
      </c>
      <c r="EB86">
        <v>46.561999999999998</v>
      </c>
      <c r="EC86">
        <v>47.186999999999998</v>
      </c>
      <c r="ED86">
        <v>47.811999999999998</v>
      </c>
      <c r="EE86">
        <v>1755.47</v>
      </c>
      <c r="EF86">
        <v>39.5</v>
      </c>
      <c r="EG86">
        <v>0</v>
      </c>
      <c r="EH86">
        <v>188.9000000953674</v>
      </c>
      <c r="EI86">
        <v>0</v>
      </c>
      <c r="EJ86">
        <v>854.10892307692313</v>
      </c>
      <c r="EK86">
        <v>-3.2996923159399101</v>
      </c>
      <c r="EL86">
        <v>-67.528205152821144</v>
      </c>
      <c r="EM86">
        <v>16388.415384615379</v>
      </c>
      <c r="EN86">
        <v>15</v>
      </c>
      <c r="EO86">
        <v>1657391253</v>
      </c>
      <c r="EP86" t="s">
        <v>761</v>
      </c>
      <c r="EQ86">
        <v>1657391235.5</v>
      </c>
      <c r="ER86">
        <v>1657391253</v>
      </c>
      <c r="ES86">
        <v>76</v>
      </c>
      <c r="ET86">
        <v>-2.1999999999999999E-2</v>
      </c>
      <c r="EU86">
        <v>3.0000000000000001E-3</v>
      </c>
      <c r="EV86">
        <v>0.25900000000000001</v>
      </c>
      <c r="EW86">
        <v>1E-3</v>
      </c>
      <c r="EX86">
        <v>300</v>
      </c>
      <c r="EY86">
        <v>16</v>
      </c>
      <c r="EZ86">
        <v>0.08</v>
      </c>
      <c r="FA86">
        <v>0.02</v>
      </c>
      <c r="FB86">
        <v>-23.135882926829272</v>
      </c>
      <c r="FC86">
        <v>0.46342369337976003</v>
      </c>
      <c r="FD86">
        <v>8.8943917387386009E-2</v>
      </c>
      <c r="FE86">
        <v>1</v>
      </c>
      <c r="FF86">
        <v>7.4342412195121961</v>
      </c>
      <c r="FG86">
        <v>-0.32686641114981418</v>
      </c>
      <c r="FH86">
        <v>4.0456242919921649E-2</v>
      </c>
      <c r="FI86">
        <v>0</v>
      </c>
      <c r="FJ86">
        <v>1</v>
      </c>
      <c r="FK86">
        <v>2</v>
      </c>
      <c r="FL86" t="s">
        <v>491</v>
      </c>
      <c r="FM86">
        <v>3.1136499999999998</v>
      </c>
      <c r="FN86">
        <v>2.7383199999999999</v>
      </c>
      <c r="FO86">
        <v>6.6691799999999996E-2</v>
      </c>
      <c r="FP86">
        <v>7.1374800000000002E-2</v>
      </c>
      <c r="FQ86">
        <v>0.107264</v>
      </c>
      <c r="FR86">
        <v>8.2512799999999997E-2</v>
      </c>
      <c r="FS86">
        <v>22431</v>
      </c>
      <c r="FT86">
        <v>23131.599999999999</v>
      </c>
      <c r="FU86">
        <v>23884.5</v>
      </c>
      <c r="FV86">
        <v>25210.400000000001</v>
      </c>
      <c r="FW86">
        <v>30728.9</v>
      </c>
      <c r="FX86">
        <v>32440.5</v>
      </c>
      <c r="FY86">
        <v>38068</v>
      </c>
      <c r="FZ86">
        <v>39217.9</v>
      </c>
      <c r="GA86">
        <v>2.1707999999999998</v>
      </c>
      <c r="GB86">
        <v>1.8179000000000001</v>
      </c>
      <c r="GC86">
        <v>-2.1755699999999999E-3</v>
      </c>
      <c r="GD86">
        <v>0</v>
      </c>
      <c r="GE86">
        <v>28.134699999999999</v>
      </c>
      <c r="GF86">
        <v>999.9</v>
      </c>
      <c r="GG86">
        <v>60.5</v>
      </c>
      <c r="GH86">
        <v>35.799999999999997</v>
      </c>
      <c r="GI86">
        <v>35.9437</v>
      </c>
      <c r="GJ86">
        <v>61.464599999999997</v>
      </c>
      <c r="GK86">
        <v>26.754799999999999</v>
      </c>
      <c r="GL86">
        <v>1</v>
      </c>
      <c r="GM86">
        <v>0.37598100000000001</v>
      </c>
      <c r="GN86">
        <v>3.4836</v>
      </c>
      <c r="GO86">
        <v>20.287800000000001</v>
      </c>
      <c r="GP86">
        <v>5.2530799999999997</v>
      </c>
      <c r="GQ86">
        <v>12.0099</v>
      </c>
      <c r="GR86">
        <v>4.9797000000000002</v>
      </c>
      <c r="GS86">
        <v>3.2930000000000001</v>
      </c>
      <c r="GT86">
        <v>9999</v>
      </c>
      <c r="GU86">
        <v>9999</v>
      </c>
      <c r="GV86">
        <v>9999</v>
      </c>
      <c r="GW86">
        <v>999.9</v>
      </c>
      <c r="GX86">
        <v>1.8760699999999999</v>
      </c>
      <c r="GY86">
        <v>1.8768899999999999</v>
      </c>
      <c r="GZ86">
        <v>1.8831899999999999</v>
      </c>
      <c r="HA86">
        <v>1.88629</v>
      </c>
      <c r="HB86">
        <v>1.87713</v>
      </c>
      <c r="HC86">
        <v>1.88371</v>
      </c>
      <c r="HD86">
        <v>1.88263</v>
      </c>
      <c r="HE86">
        <v>1.88609</v>
      </c>
      <c r="HF86">
        <v>5</v>
      </c>
      <c r="HG86">
        <v>0</v>
      </c>
      <c r="HH86">
        <v>0</v>
      </c>
      <c r="HI86">
        <v>0</v>
      </c>
      <c r="HJ86" t="s">
        <v>407</v>
      </c>
      <c r="HK86" t="s">
        <v>408</v>
      </c>
      <c r="HL86" t="s">
        <v>409</v>
      </c>
      <c r="HM86" t="s">
        <v>409</v>
      </c>
      <c r="HN86" t="s">
        <v>409</v>
      </c>
      <c r="HO86" t="s">
        <v>409</v>
      </c>
      <c r="HP86">
        <v>0</v>
      </c>
      <c r="HQ86">
        <v>100</v>
      </c>
      <c r="HR86">
        <v>100</v>
      </c>
      <c r="HS86">
        <v>0.27800000000000002</v>
      </c>
      <c r="HT86">
        <v>1.0200000000000001E-2</v>
      </c>
      <c r="HU86">
        <v>0.59807723999993434</v>
      </c>
      <c r="HV86">
        <v>-1.525366800250961E-3</v>
      </c>
      <c r="HW86">
        <v>1.461931187239696E-6</v>
      </c>
      <c r="HX86">
        <v>-4.9129200544651127E-10</v>
      </c>
      <c r="HY86">
        <v>-4.1945528385486833E-2</v>
      </c>
      <c r="HZ86">
        <v>1.0304401366260089E-2</v>
      </c>
      <c r="IA86">
        <v>-7.4986175083245816E-4</v>
      </c>
      <c r="IB86">
        <v>1.7208249193675381E-5</v>
      </c>
      <c r="IC86">
        <v>3</v>
      </c>
      <c r="ID86">
        <v>2175</v>
      </c>
      <c r="IE86">
        <v>1</v>
      </c>
      <c r="IF86">
        <v>24</v>
      </c>
      <c r="IG86">
        <v>0.9</v>
      </c>
      <c r="IH86">
        <v>0.6</v>
      </c>
      <c r="II86">
        <v>0.78369100000000003</v>
      </c>
      <c r="IJ86">
        <v>2.66479</v>
      </c>
      <c r="IK86">
        <v>1.6015600000000001</v>
      </c>
      <c r="IL86">
        <v>2.34131</v>
      </c>
      <c r="IM86">
        <v>1.5502899999999999</v>
      </c>
      <c r="IN86">
        <v>2.34375</v>
      </c>
      <c r="IO86">
        <v>39.267099999999999</v>
      </c>
      <c r="IP86">
        <v>23.938700000000001</v>
      </c>
      <c r="IQ86">
        <v>18</v>
      </c>
      <c r="IR86">
        <v>598.60799999999995</v>
      </c>
      <c r="IS86">
        <v>410.54599999999999</v>
      </c>
      <c r="IT86">
        <v>25.392800000000001</v>
      </c>
      <c r="IU86">
        <v>31.683900000000001</v>
      </c>
      <c r="IV86">
        <v>30.001000000000001</v>
      </c>
      <c r="IW86">
        <v>31.526900000000001</v>
      </c>
      <c r="IX86">
        <v>31.516500000000001</v>
      </c>
      <c r="IY86">
        <v>15.6646</v>
      </c>
      <c r="IZ86">
        <v>60.707900000000002</v>
      </c>
      <c r="JA86">
        <v>0</v>
      </c>
      <c r="JB86">
        <v>25.3</v>
      </c>
      <c r="JC86">
        <v>300</v>
      </c>
      <c r="JD86">
        <v>16.644300000000001</v>
      </c>
      <c r="JE86">
        <v>99.295900000000003</v>
      </c>
      <c r="JF86">
        <v>99.263199999999998</v>
      </c>
    </row>
    <row r="87" spans="1:266" x14ac:dyDescent="0.25">
      <c r="A87">
        <v>71</v>
      </c>
      <c r="B87">
        <v>1657391481</v>
      </c>
      <c r="C87">
        <v>14416.5</v>
      </c>
      <c r="D87" t="s">
        <v>762</v>
      </c>
      <c r="E87" t="s">
        <v>763</v>
      </c>
      <c r="F87" t="s">
        <v>396</v>
      </c>
      <c r="G87" t="s">
        <v>397</v>
      </c>
      <c r="H87" t="s">
        <v>668</v>
      </c>
      <c r="I87" t="s">
        <v>398</v>
      </c>
      <c r="J87" t="s">
        <v>399</v>
      </c>
      <c r="K87">
        <v>1657391481</v>
      </c>
      <c r="L87">
        <f t="shared" si="92"/>
        <v>4.970005553518792E-3</v>
      </c>
      <c r="M87">
        <f t="shared" si="93"/>
        <v>4.9700055535187921</v>
      </c>
      <c r="N87">
        <f t="shared" si="94"/>
        <v>9.8173661812809474</v>
      </c>
      <c r="O87">
        <f t="shared" si="95"/>
        <v>187.03800000000001</v>
      </c>
      <c r="P87">
        <f t="shared" si="96"/>
        <v>135.15756476439952</v>
      </c>
      <c r="Q87">
        <f t="shared" si="97"/>
        <v>13.443812510188556</v>
      </c>
      <c r="R87">
        <f t="shared" si="98"/>
        <v>18.604240233714002</v>
      </c>
      <c r="S87">
        <f t="shared" si="99"/>
        <v>0.34586129907083063</v>
      </c>
      <c r="T87">
        <f t="shared" si="100"/>
        <v>2.9153666339498403</v>
      </c>
      <c r="U87">
        <f t="shared" si="101"/>
        <v>0.32457635479658792</v>
      </c>
      <c r="V87">
        <f t="shared" si="102"/>
        <v>0.20466333804181208</v>
      </c>
      <c r="W87">
        <f t="shared" si="103"/>
        <v>344.35989930232421</v>
      </c>
      <c r="X87">
        <f t="shared" si="104"/>
        <v>29.014814578452384</v>
      </c>
      <c r="Y87">
        <f t="shared" si="105"/>
        <v>27.965499999999999</v>
      </c>
      <c r="Z87">
        <f t="shared" si="106"/>
        <v>3.7872140712495908</v>
      </c>
      <c r="AA87">
        <f t="shared" si="107"/>
        <v>59.930220224950084</v>
      </c>
      <c r="AB87">
        <f t="shared" si="108"/>
        <v>2.3108237293256999</v>
      </c>
      <c r="AC87">
        <f t="shared" si="109"/>
        <v>3.8558572297113973</v>
      </c>
      <c r="AD87">
        <f t="shared" si="110"/>
        <v>1.4763903419238908</v>
      </c>
      <c r="AE87">
        <f t="shared" si="111"/>
        <v>-219.17724491017873</v>
      </c>
      <c r="AF87">
        <f t="shared" si="112"/>
        <v>48.472229056995353</v>
      </c>
      <c r="AG87">
        <f t="shared" si="113"/>
        <v>3.6285126512710386</v>
      </c>
      <c r="AH87">
        <f t="shared" si="114"/>
        <v>177.28339610041186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52232.764296946436</v>
      </c>
      <c r="AN87" t="s">
        <v>400</v>
      </c>
      <c r="AO87">
        <v>12165.1</v>
      </c>
      <c r="AP87">
        <v>210.61769230769229</v>
      </c>
      <c r="AQ87">
        <v>938.28899999999999</v>
      </c>
      <c r="AR87">
        <f t="shared" si="118"/>
        <v>0.77553004212167864</v>
      </c>
      <c r="AS87">
        <v>-0.38717931741538342</v>
      </c>
      <c r="AT87" t="s">
        <v>764</v>
      </c>
      <c r="AU87">
        <v>10157.799999999999</v>
      </c>
      <c r="AV87">
        <v>828.45500000000004</v>
      </c>
      <c r="AW87">
        <v>1126.26</v>
      </c>
      <c r="AX87">
        <f t="shared" si="119"/>
        <v>0.26441940582103596</v>
      </c>
      <c r="AY87">
        <v>0.5</v>
      </c>
      <c r="AZ87">
        <f t="shared" si="120"/>
        <v>1513.142699651162</v>
      </c>
      <c r="BA87">
        <f t="shared" si="121"/>
        <v>9.8173661812809474</v>
      </c>
      <c r="BB87">
        <f t="shared" si="122"/>
        <v>200.05214678209927</v>
      </c>
      <c r="BC87">
        <f t="shared" si="123"/>
        <v>6.7439412694181933E-3</v>
      </c>
      <c r="BD87">
        <f t="shared" si="124"/>
        <v>-0.1668984071173619</v>
      </c>
      <c r="BE87">
        <f t="shared" si="125"/>
        <v>218.81531905310314</v>
      </c>
      <c r="BF87" t="s">
        <v>765</v>
      </c>
      <c r="BG87">
        <v>602.47</v>
      </c>
      <c r="BH87">
        <f t="shared" si="126"/>
        <v>602.47</v>
      </c>
      <c r="BI87">
        <f t="shared" si="127"/>
        <v>0.46507023245076617</v>
      </c>
      <c r="BJ87">
        <f t="shared" si="128"/>
        <v>0.56855800988945948</v>
      </c>
      <c r="BK87">
        <f t="shared" si="129"/>
        <v>-0.55973902608250281</v>
      </c>
      <c r="BL87">
        <f t="shared" si="130"/>
        <v>0.32524163365775177</v>
      </c>
      <c r="BM87">
        <f t="shared" si="131"/>
        <v>-0.2583185540132395</v>
      </c>
      <c r="BN87">
        <f t="shared" si="132"/>
        <v>0.41346741128739961</v>
      </c>
      <c r="BO87">
        <f t="shared" si="133"/>
        <v>0.58653258871260039</v>
      </c>
      <c r="BP87">
        <v>332</v>
      </c>
      <c r="BQ87">
        <v>300</v>
      </c>
      <c r="BR87">
        <v>300</v>
      </c>
      <c r="BS87">
        <v>300</v>
      </c>
      <c r="BT87">
        <v>10157.799999999999</v>
      </c>
      <c r="BU87">
        <v>1070.1400000000001</v>
      </c>
      <c r="BV87">
        <v>-6.9338300000000002E-3</v>
      </c>
      <c r="BW87">
        <v>3.54</v>
      </c>
      <c r="BX87" t="s">
        <v>403</v>
      </c>
      <c r="BY87" t="s">
        <v>403</v>
      </c>
      <c r="BZ87" t="s">
        <v>403</v>
      </c>
      <c r="CA87" t="s">
        <v>403</v>
      </c>
      <c r="CB87" t="s">
        <v>403</v>
      </c>
      <c r="CC87" t="s">
        <v>403</v>
      </c>
      <c r="CD87" t="s">
        <v>403</v>
      </c>
      <c r="CE87" t="s">
        <v>403</v>
      </c>
      <c r="CF87" t="s">
        <v>403</v>
      </c>
      <c r="CG87" t="s">
        <v>403</v>
      </c>
      <c r="CH87">
        <f t="shared" si="134"/>
        <v>1799.95</v>
      </c>
      <c r="CI87">
        <f t="shared" si="135"/>
        <v>1513.142699651162</v>
      </c>
      <c r="CJ87">
        <f t="shared" si="136"/>
        <v>0.84065818475577769</v>
      </c>
      <c r="CK87">
        <f t="shared" si="137"/>
        <v>0.19131636951155542</v>
      </c>
      <c r="CL87">
        <v>6</v>
      </c>
      <c r="CM87">
        <v>0.5</v>
      </c>
      <c r="CN87" t="s">
        <v>404</v>
      </c>
      <c r="CO87">
        <v>2</v>
      </c>
      <c r="CP87">
        <v>1657391481</v>
      </c>
      <c r="CQ87">
        <v>187.03800000000001</v>
      </c>
      <c r="CR87">
        <v>199.934</v>
      </c>
      <c r="CS87">
        <v>23.2319</v>
      </c>
      <c r="CT87">
        <v>17.406600000000001</v>
      </c>
      <c r="CU87">
        <v>186.80199999999999</v>
      </c>
      <c r="CV87">
        <v>23.2242</v>
      </c>
      <c r="CW87">
        <v>500.01299999999998</v>
      </c>
      <c r="CX87">
        <v>99.367599999999996</v>
      </c>
      <c r="CY87">
        <v>0.100103</v>
      </c>
      <c r="CZ87">
        <v>28.273900000000001</v>
      </c>
      <c r="DA87">
        <v>27.965499999999999</v>
      </c>
      <c r="DB87">
        <v>999.9</v>
      </c>
      <c r="DC87">
        <v>0</v>
      </c>
      <c r="DD87">
        <v>0</v>
      </c>
      <c r="DE87">
        <v>9982.5</v>
      </c>
      <c r="DF87">
        <v>0</v>
      </c>
      <c r="DG87">
        <v>1860.22</v>
      </c>
      <c r="DH87">
        <v>-12.8954</v>
      </c>
      <c r="DI87">
        <v>191.48699999999999</v>
      </c>
      <c r="DJ87">
        <v>203.476</v>
      </c>
      <c r="DK87">
        <v>5.8253599999999999</v>
      </c>
      <c r="DL87">
        <v>199.934</v>
      </c>
      <c r="DM87">
        <v>17.406600000000001</v>
      </c>
      <c r="DN87">
        <v>2.3085</v>
      </c>
      <c r="DO87">
        <v>1.7296499999999999</v>
      </c>
      <c r="DP87">
        <v>19.735800000000001</v>
      </c>
      <c r="DQ87">
        <v>15.165100000000001</v>
      </c>
      <c r="DR87">
        <v>1799.95</v>
      </c>
      <c r="DS87">
        <v>0.97799999999999998</v>
      </c>
      <c r="DT87">
        <v>2.1999999999999999E-2</v>
      </c>
      <c r="DU87">
        <v>0</v>
      </c>
      <c r="DV87">
        <v>828.37199999999996</v>
      </c>
      <c r="DW87">
        <v>5.0005300000000004</v>
      </c>
      <c r="DX87">
        <v>15906.6</v>
      </c>
      <c r="DY87">
        <v>16034.8</v>
      </c>
      <c r="DZ87">
        <v>46.875</v>
      </c>
      <c r="EA87">
        <v>47.061999999999998</v>
      </c>
      <c r="EB87">
        <v>46.5</v>
      </c>
      <c r="EC87">
        <v>47.686999999999998</v>
      </c>
      <c r="ED87">
        <v>48.186999999999998</v>
      </c>
      <c r="EE87">
        <v>1755.46</v>
      </c>
      <c r="EF87">
        <v>39.49</v>
      </c>
      <c r="EG87">
        <v>0</v>
      </c>
      <c r="EH87">
        <v>189.29999995231631</v>
      </c>
      <c r="EI87">
        <v>0</v>
      </c>
      <c r="EJ87">
        <v>828.45500000000004</v>
      </c>
      <c r="EK87">
        <v>-1.1045384589059379</v>
      </c>
      <c r="EL87">
        <v>-45.353846381131511</v>
      </c>
      <c r="EM87">
        <v>15911.404</v>
      </c>
      <c r="EN87">
        <v>15</v>
      </c>
      <c r="EO87">
        <v>1657391366.5</v>
      </c>
      <c r="EP87" t="s">
        <v>766</v>
      </c>
      <c r="EQ87">
        <v>1657391365</v>
      </c>
      <c r="ER87">
        <v>1657391366.5</v>
      </c>
      <c r="ES87">
        <v>77</v>
      </c>
      <c r="ET87">
        <v>-0.125</v>
      </c>
      <c r="EU87">
        <v>-1E-3</v>
      </c>
      <c r="EV87">
        <v>0.223</v>
      </c>
      <c r="EW87">
        <v>0</v>
      </c>
      <c r="EX87">
        <v>200</v>
      </c>
      <c r="EY87">
        <v>17</v>
      </c>
      <c r="EZ87">
        <v>0.12</v>
      </c>
      <c r="FA87">
        <v>0.01</v>
      </c>
      <c r="FB87">
        <v>-12.988373170731711</v>
      </c>
      <c r="FC87">
        <v>0.38552822299648892</v>
      </c>
      <c r="FD87">
        <v>4.8924297043145902E-2</v>
      </c>
      <c r="FE87">
        <v>1</v>
      </c>
      <c r="FF87">
        <v>5.8979090243902448</v>
      </c>
      <c r="FG87">
        <v>-0.51628745644598129</v>
      </c>
      <c r="FH87">
        <v>5.2388237173721972E-2</v>
      </c>
      <c r="FI87">
        <v>0</v>
      </c>
      <c r="FJ87">
        <v>1</v>
      </c>
      <c r="FK87">
        <v>2</v>
      </c>
      <c r="FL87" t="s">
        <v>491</v>
      </c>
      <c r="FM87">
        <v>3.11415</v>
      </c>
      <c r="FN87">
        <v>2.73828</v>
      </c>
      <c r="FO87">
        <v>4.7508599999999998E-2</v>
      </c>
      <c r="FP87">
        <v>5.0551400000000003E-2</v>
      </c>
      <c r="FQ87">
        <v>0.105596</v>
      </c>
      <c r="FR87">
        <v>8.5985800000000001E-2</v>
      </c>
      <c r="FS87">
        <v>22882</v>
      </c>
      <c r="FT87">
        <v>23640.5</v>
      </c>
      <c r="FU87">
        <v>23875</v>
      </c>
      <c r="FV87">
        <v>25201.1</v>
      </c>
      <c r="FW87">
        <v>30774.5</v>
      </c>
      <c r="FX87">
        <v>32307.3</v>
      </c>
      <c r="FY87">
        <v>38053.5</v>
      </c>
      <c r="FZ87">
        <v>39205.4</v>
      </c>
      <c r="GA87">
        <v>2.1687799999999999</v>
      </c>
      <c r="GB87">
        <v>1.8146500000000001</v>
      </c>
      <c r="GC87">
        <v>2.3543800000000001E-3</v>
      </c>
      <c r="GD87">
        <v>0</v>
      </c>
      <c r="GE87">
        <v>27.927</v>
      </c>
      <c r="GF87">
        <v>999.9</v>
      </c>
      <c r="GG87">
        <v>60.4</v>
      </c>
      <c r="GH87">
        <v>35.9</v>
      </c>
      <c r="GI87">
        <v>36.084299999999999</v>
      </c>
      <c r="GJ87">
        <v>61.604599999999998</v>
      </c>
      <c r="GK87">
        <v>27.0473</v>
      </c>
      <c r="GL87">
        <v>1</v>
      </c>
      <c r="GM87">
        <v>0.387096</v>
      </c>
      <c r="GN87">
        <v>2.32497</v>
      </c>
      <c r="GO87">
        <v>20.3081</v>
      </c>
      <c r="GP87">
        <v>5.2530799999999997</v>
      </c>
      <c r="GQ87">
        <v>12.0099</v>
      </c>
      <c r="GR87">
        <v>4.9797500000000001</v>
      </c>
      <c r="GS87">
        <v>3.2930000000000001</v>
      </c>
      <c r="GT87">
        <v>9999</v>
      </c>
      <c r="GU87">
        <v>9999</v>
      </c>
      <c r="GV87">
        <v>9999</v>
      </c>
      <c r="GW87">
        <v>999.9</v>
      </c>
      <c r="GX87">
        <v>1.8760699999999999</v>
      </c>
      <c r="GY87">
        <v>1.8769400000000001</v>
      </c>
      <c r="GZ87">
        <v>1.8832100000000001</v>
      </c>
      <c r="HA87">
        <v>1.88629</v>
      </c>
      <c r="HB87">
        <v>1.8771</v>
      </c>
      <c r="HC87">
        <v>1.8836999999999999</v>
      </c>
      <c r="HD87">
        <v>1.8826099999999999</v>
      </c>
      <c r="HE87">
        <v>1.8860600000000001</v>
      </c>
      <c r="HF87">
        <v>5</v>
      </c>
      <c r="HG87">
        <v>0</v>
      </c>
      <c r="HH87">
        <v>0</v>
      </c>
      <c r="HI87">
        <v>0</v>
      </c>
      <c r="HJ87" t="s">
        <v>407</v>
      </c>
      <c r="HK87" t="s">
        <v>408</v>
      </c>
      <c r="HL87" t="s">
        <v>409</v>
      </c>
      <c r="HM87" t="s">
        <v>409</v>
      </c>
      <c r="HN87" t="s">
        <v>409</v>
      </c>
      <c r="HO87" t="s">
        <v>409</v>
      </c>
      <c r="HP87">
        <v>0</v>
      </c>
      <c r="HQ87">
        <v>100</v>
      </c>
      <c r="HR87">
        <v>100</v>
      </c>
      <c r="HS87">
        <v>0.23599999999999999</v>
      </c>
      <c r="HT87">
        <v>7.7000000000000002E-3</v>
      </c>
      <c r="HU87">
        <v>0.47314184007475379</v>
      </c>
      <c r="HV87">
        <v>-1.525366800250961E-3</v>
      </c>
      <c r="HW87">
        <v>1.461931187239696E-6</v>
      </c>
      <c r="HX87">
        <v>-4.9129200544651127E-10</v>
      </c>
      <c r="HY87">
        <v>-4.2717819717796743E-2</v>
      </c>
      <c r="HZ87">
        <v>1.0304401366260089E-2</v>
      </c>
      <c r="IA87">
        <v>-7.4986175083245816E-4</v>
      </c>
      <c r="IB87">
        <v>1.7208249193675381E-5</v>
      </c>
      <c r="IC87">
        <v>3</v>
      </c>
      <c r="ID87">
        <v>2175</v>
      </c>
      <c r="IE87">
        <v>1</v>
      </c>
      <c r="IF87">
        <v>24</v>
      </c>
      <c r="IG87">
        <v>1.9</v>
      </c>
      <c r="IH87">
        <v>1.9</v>
      </c>
      <c r="II87">
        <v>0.57250999999999996</v>
      </c>
      <c r="IJ87">
        <v>2.6684600000000001</v>
      </c>
      <c r="IK87">
        <v>1.6015600000000001</v>
      </c>
      <c r="IL87">
        <v>2.34131</v>
      </c>
      <c r="IM87">
        <v>1.5502899999999999</v>
      </c>
      <c r="IN87">
        <v>2.3986800000000001</v>
      </c>
      <c r="IO87">
        <v>39.566600000000001</v>
      </c>
      <c r="IP87">
        <v>23.956199999999999</v>
      </c>
      <c r="IQ87">
        <v>18</v>
      </c>
      <c r="IR87">
        <v>598.59400000000005</v>
      </c>
      <c r="IS87">
        <v>409.52199999999999</v>
      </c>
      <c r="IT87">
        <v>25.49</v>
      </c>
      <c r="IU87">
        <v>31.855799999999999</v>
      </c>
      <c r="IV87">
        <v>30.000299999999999</v>
      </c>
      <c r="IW87">
        <v>31.677099999999999</v>
      </c>
      <c r="IX87">
        <v>31.666399999999999</v>
      </c>
      <c r="IY87">
        <v>11.437900000000001</v>
      </c>
      <c r="IZ87">
        <v>57.773800000000001</v>
      </c>
      <c r="JA87">
        <v>0</v>
      </c>
      <c r="JB87">
        <v>25.509899999999998</v>
      </c>
      <c r="JC87">
        <v>200</v>
      </c>
      <c r="JD87">
        <v>17.503499999999999</v>
      </c>
      <c r="JE87">
        <v>99.257499999999993</v>
      </c>
      <c r="JF87">
        <v>99.229500000000002</v>
      </c>
    </row>
    <row r="88" spans="1:266" x14ac:dyDescent="0.25">
      <c r="A88">
        <v>72</v>
      </c>
      <c r="B88">
        <v>1657391618</v>
      </c>
      <c r="C88">
        <v>14553.5</v>
      </c>
      <c r="D88" t="s">
        <v>767</v>
      </c>
      <c r="E88" t="s">
        <v>768</v>
      </c>
      <c r="F88" t="s">
        <v>396</v>
      </c>
      <c r="G88" t="s">
        <v>397</v>
      </c>
      <c r="H88" t="s">
        <v>668</v>
      </c>
      <c r="I88" t="s">
        <v>398</v>
      </c>
      <c r="J88" t="s">
        <v>399</v>
      </c>
      <c r="K88">
        <v>1657391618</v>
      </c>
      <c r="L88">
        <f t="shared" si="92"/>
        <v>4.5899980015545287E-3</v>
      </c>
      <c r="M88">
        <f t="shared" si="93"/>
        <v>4.5899980015545285</v>
      </c>
      <c r="N88">
        <f t="shared" si="94"/>
        <v>6.0608383702420872</v>
      </c>
      <c r="O88">
        <f t="shared" si="95"/>
        <v>141.898</v>
      </c>
      <c r="P88">
        <f t="shared" si="96"/>
        <v>106.82331949140612</v>
      </c>
      <c r="Q88">
        <f t="shared" si="97"/>
        <v>10.625737061297384</v>
      </c>
      <c r="R88">
        <f t="shared" si="98"/>
        <v>14.114622581498001</v>
      </c>
      <c r="S88">
        <f t="shared" si="99"/>
        <v>0.31811455785899539</v>
      </c>
      <c r="T88">
        <f t="shared" si="100"/>
        <v>2.9230728969062953</v>
      </c>
      <c r="U88">
        <f t="shared" si="101"/>
        <v>0.30005669375995259</v>
      </c>
      <c r="V88">
        <f t="shared" si="102"/>
        <v>0.18907238651317154</v>
      </c>
      <c r="W88">
        <f t="shared" si="103"/>
        <v>344.34849930230092</v>
      </c>
      <c r="X88">
        <f t="shared" si="104"/>
        <v>29.014430151919615</v>
      </c>
      <c r="Y88">
        <f t="shared" si="105"/>
        <v>27.9633</v>
      </c>
      <c r="Z88">
        <f t="shared" si="106"/>
        <v>3.7867282543470182</v>
      </c>
      <c r="AA88">
        <f t="shared" si="107"/>
        <v>60.295859392061267</v>
      </c>
      <c r="AB88">
        <f t="shared" si="108"/>
        <v>2.3117670474007999</v>
      </c>
      <c r="AC88">
        <f t="shared" si="109"/>
        <v>3.8340394692262629</v>
      </c>
      <c r="AD88">
        <f t="shared" si="110"/>
        <v>1.4749612069462184</v>
      </c>
      <c r="AE88">
        <f t="shared" si="111"/>
        <v>-202.41891186855472</v>
      </c>
      <c r="AF88">
        <f t="shared" si="112"/>
        <v>33.582153252438516</v>
      </c>
      <c r="AG88">
        <f t="shared" si="113"/>
        <v>2.50600511941269</v>
      </c>
      <c r="AH88">
        <f t="shared" si="114"/>
        <v>178.01774580559743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52470.755161944449</v>
      </c>
      <c r="AN88" t="s">
        <v>400</v>
      </c>
      <c r="AO88">
        <v>12165.1</v>
      </c>
      <c r="AP88">
        <v>210.61769230769229</v>
      </c>
      <c r="AQ88">
        <v>938.28899999999999</v>
      </c>
      <c r="AR88">
        <f t="shared" si="118"/>
        <v>0.77553004212167864</v>
      </c>
      <c r="AS88">
        <v>-0.38717931741538342</v>
      </c>
      <c r="AT88" t="s">
        <v>769</v>
      </c>
      <c r="AU88">
        <v>10157.200000000001</v>
      </c>
      <c r="AV88">
        <v>826.14763999999991</v>
      </c>
      <c r="AW88">
        <v>1089.3599999999999</v>
      </c>
      <c r="AX88">
        <f t="shared" si="119"/>
        <v>0.24162109862671666</v>
      </c>
      <c r="AY88">
        <v>0.5</v>
      </c>
      <c r="AZ88">
        <f t="shared" si="120"/>
        <v>1513.0922996511504</v>
      </c>
      <c r="BA88">
        <f t="shared" si="121"/>
        <v>6.0608383702420872</v>
      </c>
      <c r="BB88">
        <f t="shared" si="122"/>
        <v>182.79751188266806</v>
      </c>
      <c r="BC88">
        <f t="shared" si="123"/>
        <v>4.2614833801904138E-3</v>
      </c>
      <c r="BD88">
        <f t="shared" si="124"/>
        <v>-0.13867867371667761</v>
      </c>
      <c r="BE88">
        <f t="shared" si="125"/>
        <v>217.38470335626315</v>
      </c>
      <c r="BF88" t="s">
        <v>770</v>
      </c>
      <c r="BG88">
        <v>602.53</v>
      </c>
      <c r="BH88">
        <f t="shared" si="126"/>
        <v>602.53</v>
      </c>
      <c r="BI88">
        <f t="shared" si="127"/>
        <v>0.44689542483660127</v>
      </c>
      <c r="BJ88">
        <f t="shared" si="128"/>
        <v>0.54066585871864925</v>
      </c>
      <c r="BK88">
        <f t="shared" si="129"/>
        <v>-0.44993879538597598</v>
      </c>
      <c r="BL88">
        <f t="shared" si="130"/>
        <v>0.29953304591789842</v>
      </c>
      <c r="BM88">
        <f t="shared" si="131"/>
        <v>-0.20760884537154178</v>
      </c>
      <c r="BN88">
        <f t="shared" si="132"/>
        <v>0.39432104394046047</v>
      </c>
      <c r="BO88">
        <f t="shared" si="133"/>
        <v>0.60567895605953948</v>
      </c>
      <c r="BP88">
        <v>334</v>
      </c>
      <c r="BQ88">
        <v>300</v>
      </c>
      <c r="BR88">
        <v>300</v>
      </c>
      <c r="BS88">
        <v>300</v>
      </c>
      <c r="BT88">
        <v>10157.200000000001</v>
      </c>
      <c r="BU88">
        <v>1040.8800000000001</v>
      </c>
      <c r="BV88">
        <v>-6.9333299999999997E-3</v>
      </c>
      <c r="BW88">
        <v>3.35</v>
      </c>
      <c r="BX88" t="s">
        <v>403</v>
      </c>
      <c r="BY88" t="s">
        <v>403</v>
      </c>
      <c r="BZ88" t="s">
        <v>403</v>
      </c>
      <c r="CA88" t="s">
        <v>403</v>
      </c>
      <c r="CB88" t="s">
        <v>403</v>
      </c>
      <c r="CC88" t="s">
        <v>403</v>
      </c>
      <c r="CD88" t="s">
        <v>403</v>
      </c>
      <c r="CE88" t="s">
        <v>403</v>
      </c>
      <c r="CF88" t="s">
        <v>403</v>
      </c>
      <c r="CG88" t="s">
        <v>403</v>
      </c>
      <c r="CH88">
        <f t="shared" si="134"/>
        <v>1799.89</v>
      </c>
      <c r="CI88">
        <f t="shared" si="135"/>
        <v>1513.0922996511504</v>
      </c>
      <c r="CJ88">
        <f t="shared" si="136"/>
        <v>0.84065820669660385</v>
      </c>
      <c r="CK88">
        <f t="shared" si="137"/>
        <v>0.19131641339320787</v>
      </c>
      <c r="CL88">
        <v>6</v>
      </c>
      <c r="CM88">
        <v>0.5</v>
      </c>
      <c r="CN88" t="s">
        <v>404</v>
      </c>
      <c r="CO88">
        <v>2</v>
      </c>
      <c r="CP88">
        <v>1657391618</v>
      </c>
      <c r="CQ88">
        <v>141.898</v>
      </c>
      <c r="CR88">
        <v>149.952</v>
      </c>
      <c r="CS88">
        <v>23.2408</v>
      </c>
      <c r="CT88">
        <v>17.8612</v>
      </c>
      <c r="CU88">
        <v>141.63900000000001</v>
      </c>
      <c r="CV88">
        <v>23.229700000000001</v>
      </c>
      <c r="CW88">
        <v>500.036</v>
      </c>
      <c r="CX88">
        <v>99.370900000000006</v>
      </c>
      <c r="CY88">
        <v>9.9301E-2</v>
      </c>
      <c r="CZ88">
        <v>28.176400000000001</v>
      </c>
      <c r="DA88">
        <v>27.9633</v>
      </c>
      <c r="DB88">
        <v>999.9</v>
      </c>
      <c r="DC88">
        <v>0</v>
      </c>
      <c r="DD88">
        <v>0</v>
      </c>
      <c r="DE88">
        <v>10026.200000000001</v>
      </c>
      <c r="DF88">
        <v>0</v>
      </c>
      <c r="DG88">
        <v>1817.89</v>
      </c>
      <c r="DH88">
        <v>-8.0537899999999993</v>
      </c>
      <c r="DI88">
        <v>145.27500000000001</v>
      </c>
      <c r="DJ88">
        <v>152.679</v>
      </c>
      <c r="DK88">
        <v>5.3795500000000001</v>
      </c>
      <c r="DL88">
        <v>149.952</v>
      </c>
      <c r="DM88">
        <v>17.8612</v>
      </c>
      <c r="DN88">
        <v>2.3094600000000001</v>
      </c>
      <c r="DO88">
        <v>1.7748900000000001</v>
      </c>
      <c r="DP88">
        <v>19.7425</v>
      </c>
      <c r="DQ88">
        <v>15.567399999999999</v>
      </c>
      <c r="DR88">
        <v>1799.89</v>
      </c>
      <c r="DS88">
        <v>0.97799999999999998</v>
      </c>
      <c r="DT88">
        <v>2.1999999999999999E-2</v>
      </c>
      <c r="DU88">
        <v>0</v>
      </c>
      <c r="DV88">
        <v>826.24400000000003</v>
      </c>
      <c r="DW88">
        <v>5.0005300000000004</v>
      </c>
      <c r="DX88">
        <v>15866.5</v>
      </c>
      <c r="DY88">
        <v>16034.3</v>
      </c>
      <c r="DZ88">
        <v>47.125</v>
      </c>
      <c r="EA88">
        <v>47.125</v>
      </c>
      <c r="EB88">
        <v>46.75</v>
      </c>
      <c r="EC88">
        <v>47.875</v>
      </c>
      <c r="ED88">
        <v>48.375</v>
      </c>
      <c r="EE88">
        <v>1755.4</v>
      </c>
      <c r="EF88">
        <v>39.49</v>
      </c>
      <c r="EG88">
        <v>0</v>
      </c>
      <c r="EH88">
        <v>136.5999999046326</v>
      </c>
      <c r="EI88">
        <v>0</v>
      </c>
      <c r="EJ88">
        <v>826.14763999999991</v>
      </c>
      <c r="EK88">
        <v>-0.77346154029318703</v>
      </c>
      <c r="EL88">
        <v>30.584615563672209</v>
      </c>
      <c r="EM88">
        <v>15865.324000000001</v>
      </c>
      <c r="EN88">
        <v>15</v>
      </c>
      <c r="EO88">
        <v>1657391556</v>
      </c>
      <c r="EP88" t="s">
        <v>771</v>
      </c>
      <c r="EQ88">
        <v>1657391544.5</v>
      </c>
      <c r="ER88">
        <v>1657391556</v>
      </c>
      <c r="ES88">
        <v>78</v>
      </c>
      <c r="ET88">
        <v>-2.5000000000000001E-2</v>
      </c>
      <c r="EU88">
        <v>3.0000000000000001E-3</v>
      </c>
      <c r="EV88">
        <v>0.251</v>
      </c>
      <c r="EW88">
        <v>4.0000000000000001E-3</v>
      </c>
      <c r="EX88">
        <v>150</v>
      </c>
      <c r="EY88">
        <v>18</v>
      </c>
      <c r="EZ88">
        <v>0.26</v>
      </c>
      <c r="FA88">
        <v>0.02</v>
      </c>
      <c r="FB88">
        <v>-8.0930047500000004</v>
      </c>
      <c r="FC88">
        <v>6.1608517823643127E-2</v>
      </c>
      <c r="FD88">
        <v>4.8336185926668843E-2</v>
      </c>
      <c r="FE88">
        <v>1</v>
      </c>
      <c r="FF88">
        <v>5.3941127499999997</v>
      </c>
      <c r="FG88">
        <v>-9.6108180112574423E-2</v>
      </c>
      <c r="FH88">
        <v>9.5685638910706378E-3</v>
      </c>
      <c r="FI88">
        <v>1</v>
      </c>
      <c r="FJ88">
        <v>2</v>
      </c>
      <c r="FK88">
        <v>2</v>
      </c>
      <c r="FL88" t="s">
        <v>406</v>
      </c>
      <c r="FM88">
        <v>3.11442</v>
      </c>
      <c r="FN88">
        <v>2.73787</v>
      </c>
      <c r="FO88">
        <v>3.6909900000000002E-2</v>
      </c>
      <c r="FP88">
        <v>3.8984600000000001E-2</v>
      </c>
      <c r="FQ88">
        <v>0.10559499999999999</v>
      </c>
      <c r="FR88">
        <v>8.7601999999999999E-2</v>
      </c>
      <c r="FS88">
        <v>23131.9</v>
      </c>
      <c r="FT88">
        <v>23923.7</v>
      </c>
      <c r="FU88">
        <v>23870.7</v>
      </c>
      <c r="FV88">
        <v>25196.6</v>
      </c>
      <c r="FW88">
        <v>30769</v>
      </c>
      <c r="FX88">
        <v>32244.3</v>
      </c>
      <c r="FY88">
        <v>38046.699999999997</v>
      </c>
      <c r="FZ88">
        <v>39198.400000000001</v>
      </c>
      <c r="GA88">
        <v>2.1678999999999999</v>
      </c>
      <c r="GB88">
        <v>1.8127</v>
      </c>
      <c r="GC88">
        <v>2.8573000000000001E-3</v>
      </c>
      <c r="GD88">
        <v>0</v>
      </c>
      <c r="GE88">
        <v>27.916699999999999</v>
      </c>
      <c r="GF88">
        <v>999.9</v>
      </c>
      <c r="GG88">
        <v>60.2</v>
      </c>
      <c r="GH88">
        <v>36</v>
      </c>
      <c r="GI88">
        <v>36.160200000000003</v>
      </c>
      <c r="GJ88">
        <v>60.864600000000003</v>
      </c>
      <c r="GK88">
        <v>26.694700000000001</v>
      </c>
      <c r="GL88">
        <v>1</v>
      </c>
      <c r="GM88">
        <v>0.39513500000000001</v>
      </c>
      <c r="GN88">
        <v>2.34334</v>
      </c>
      <c r="GO88">
        <v>20.307500000000001</v>
      </c>
      <c r="GP88">
        <v>5.2499399999999996</v>
      </c>
      <c r="GQ88">
        <v>12.0099</v>
      </c>
      <c r="GR88">
        <v>4.97865</v>
      </c>
      <c r="GS88">
        <v>3.29223</v>
      </c>
      <c r="GT88">
        <v>9999</v>
      </c>
      <c r="GU88">
        <v>9999</v>
      </c>
      <c r="GV88">
        <v>9999</v>
      </c>
      <c r="GW88">
        <v>999.9</v>
      </c>
      <c r="GX88">
        <v>1.8760699999999999</v>
      </c>
      <c r="GY88">
        <v>1.8769499999999999</v>
      </c>
      <c r="GZ88">
        <v>1.8832199999999999</v>
      </c>
      <c r="HA88">
        <v>1.88629</v>
      </c>
      <c r="HB88">
        <v>1.87713</v>
      </c>
      <c r="HC88">
        <v>1.8836999999999999</v>
      </c>
      <c r="HD88">
        <v>1.88263</v>
      </c>
      <c r="HE88">
        <v>1.8860699999999999</v>
      </c>
      <c r="HF88">
        <v>5</v>
      </c>
      <c r="HG88">
        <v>0</v>
      </c>
      <c r="HH88">
        <v>0</v>
      </c>
      <c r="HI88">
        <v>0</v>
      </c>
      <c r="HJ88" t="s">
        <v>407</v>
      </c>
      <c r="HK88" t="s">
        <v>408</v>
      </c>
      <c r="HL88" t="s">
        <v>409</v>
      </c>
      <c r="HM88" t="s">
        <v>409</v>
      </c>
      <c r="HN88" t="s">
        <v>409</v>
      </c>
      <c r="HO88" t="s">
        <v>409</v>
      </c>
      <c r="HP88">
        <v>0</v>
      </c>
      <c r="HQ88">
        <v>100</v>
      </c>
      <c r="HR88">
        <v>100</v>
      </c>
      <c r="HS88">
        <v>0.25900000000000001</v>
      </c>
      <c r="HT88">
        <v>1.11E-2</v>
      </c>
      <c r="HU88">
        <v>0.44788995003969279</v>
      </c>
      <c r="HV88">
        <v>-1.525366800250961E-3</v>
      </c>
      <c r="HW88">
        <v>1.461931187239696E-6</v>
      </c>
      <c r="HX88">
        <v>-4.9129200544651127E-10</v>
      </c>
      <c r="HY88">
        <v>-3.9357060317210493E-2</v>
      </c>
      <c r="HZ88">
        <v>1.0304401366260089E-2</v>
      </c>
      <c r="IA88">
        <v>-7.4986175083245816E-4</v>
      </c>
      <c r="IB88">
        <v>1.7208249193675381E-5</v>
      </c>
      <c r="IC88">
        <v>3</v>
      </c>
      <c r="ID88">
        <v>2175</v>
      </c>
      <c r="IE88">
        <v>1</v>
      </c>
      <c r="IF88">
        <v>24</v>
      </c>
      <c r="IG88">
        <v>1.2</v>
      </c>
      <c r="IH88">
        <v>1</v>
      </c>
      <c r="II88">
        <v>0.46386699999999997</v>
      </c>
      <c r="IJ88">
        <v>2.6843300000000001</v>
      </c>
      <c r="IK88">
        <v>1.6015600000000001</v>
      </c>
      <c r="IL88">
        <v>2.34131</v>
      </c>
      <c r="IM88">
        <v>1.5502899999999999</v>
      </c>
      <c r="IN88">
        <v>2.34375</v>
      </c>
      <c r="IO88">
        <v>39.692</v>
      </c>
      <c r="IP88">
        <v>23.947399999999998</v>
      </c>
      <c r="IQ88">
        <v>18</v>
      </c>
      <c r="IR88">
        <v>598.81399999999996</v>
      </c>
      <c r="IS88">
        <v>408.9</v>
      </c>
      <c r="IT88">
        <v>25.370100000000001</v>
      </c>
      <c r="IU88">
        <v>31.936499999999999</v>
      </c>
      <c r="IV88">
        <v>30.000800000000002</v>
      </c>
      <c r="IW88">
        <v>31.766300000000001</v>
      </c>
      <c r="IX88">
        <v>31.755700000000001</v>
      </c>
      <c r="IY88">
        <v>9.2707099999999993</v>
      </c>
      <c r="IZ88">
        <v>57.1937</v>
      </c>
      <c r="JA88">
        <v>0</v>
      </c>
      <c r="JB88">
        <v>25.3476</v>
      </c>
      <c r="JC88">
        <v>150</v>
      </c>
      <c r="JD88">
        <v>17.891200000000001</v>
      </c>
      <c r="JE88">
        <v>99.239599999999996</v>
      </c>
      <c r="JF88">
        <v>99.211799999999997</v>
      </c>
    </row>
    <row r="89" spans="1:266" x14ac:dyDescent="0.25">
      <c r="A89">
        <v>73</v>
      </c>
      <c r="B89">
        <v>1657391737</v>
      </c>
      <c r="C89">
        <v>14672.5</v>
      </c>
      <c r="D89" t="s">
        <v>772</v>
      </c>
      <c r="E89" t="s">
        <v>773</v>
      </c>
      <c r="F89" t="s">
        <v>396</v>
      </c>
      <c r="G89" t="s">
        <v>397</v>
      </c>
      <c r="H89" t="s">
        <v>668</v>
      </c>
      <c r="I89" t="s">
        <v>398</v>
      </c>
      <c r="J89" t="s">
        <v>399</v>
      </c>
      <c r="K89">
        <v>1657391737</v>
      </c>
      <c r="L89">
        <f t="shared" si="92"/>
        <v>4.5473162762764505E-3</v>
      </c>
      <c r="M89">
        <f t="shared" si="93"/>
        <v>4.547316276276451</v>
      </c>
      <c r="N89">
        <f t="shared" si="94"/>
        <v>2.5887568989865422</v>
      </c>
      <c r="O89">
        <f t="shared" si="95"/>
        <v>96.424599999999998</v>
      </c>
      <c r="P89">
        <f t="shared" si="96"/>
        <v>80.430545302409868</v>
      </c>
      <c r="Q89">
        <f t="shared" si="97"/>
        <v>8.0003297924041288</v>
      </c>
      <c r="R89">
        <f t="shared" si="98"/>
        <v>9.5912392139101588</v>
      </c>
      <c r="S89">
        <f t="shared" si="99"/>
        <v>0.3144203834835741</v>
      </c>
      <c r="T89">
        <f t="shared" si="100"/>
        <v>2.9281738948813052</v>
      </c>
      <c r="U89">
        <f t="shared" si="101"/>
        <v>0.2967958958215684</v>
      </c>
      <c r="V89">
        <f t="shared" si="102"/>
        <v>0.18699855014411254</v>
      </c>
      <c r="W89">
        <f t="shared" si="103"/>
        <v>344.35549930249312</v>
      </c>
      <c r="X89">
        <f t="shared" si="104"/>
        <v>28.986830664726444</v>
      </c>
      <c r="Y89">
        <f t="shared" si="105"/>
        <v>27.978000000000002</v>
      </c>
      <c r="Z89">
        <f t="shared" si="106"/>
        <v>3.7899754269364863</v>
      </c>
      <c r="AA89">
        <f t="shared" si="107"/>
        <v>60.452459831848905</v>
      </c>
      <c r="AB89">
        <f t="shared" si="108"/>
        <v>2.3127291657396798</v>
      </c>
      <c r="AC89">
        <f t="shared" si="109"/>
        <v>3.8256990239481317</v>
      </c>
      <c r="AD89">
        <f t="shared" si="110"/>
        <v>1.4772462611968065</v>
      </c>
      <c r="AE89">
        <f t="shared" si="111"/>
        <v>-200.53664778379147</v>
      </c>
      <c r="AF89">
        <f t="shared" si="112"/>
        <v>25.416057474355043</v>
      </c>
      <c r="AG89">
        <f t="shared" si="113"/>
        <v>1.8931073369478504</v>
      </c>
      <c r="AH89">
        <f t="shared" si="114"/>
        <v>171.12801633000458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52623.748892931166</v>
      </c>
      <c r="AN89" t="s">
        <v>400</v>
      </c>
      <c r="AO89">
        <v>12165.1</v>
      </c>
      <c r="AP89">
        <v>210.61769230769229</v>
      </c>
      <c r="AQ89">
        <v>938.28899999999999</v>
      </c>
      <c r="AR89">
        <f t="shared" si="118"/>
        <v>0.77553004212167864</v>
      </c>
      <c r="AS89">
        <v>-0.38717931741538342</v>
      </c>
      <c r="AT89" t="s">
        <v>774</v>
      </c>
      <c r="AU89">
        <v>10154.4</v>
      </c>
      <c r="AV89">
        <v>829.09519230769229</v>
      </c>
      <c r="AW89">
        <v>1064.99</v>
      </c>
      <c r="AX89">
        <f t="shared" si="119"/>
        <v>0.22149955181955483</v>
      </c>
      <c r="AY89">
        <v>0.5</v>
      </c>
      <c r="AZ89">
        <f t="shared" si="120"/>
        <v>1513.1255996512464</v>
      </c>
      <c r="BA89">
        <f t="shared" si="121"/>
        <v>2.5887568989865422</v>
      </c>
      <c r="BB89">
        <f t="shared" si="122"/>
        <v>167.57832108472311</v>
      </c>
      <c r="BC89">
        <f t="shared" si="123"/>
        <v>1.9667476494270113E-3</v>
      </c>
      <c r="BD89">
        <f t="shared" si="124"/>
        <v>-0.1189691921989878</v>
      </c>
      <c r="BE89">
        <f t="shared" si="125"/>
        <v>216.39656463540518</v>
      </c>
      <c r="BF89" t="s">
        <v>775</v>
      </c>
      <c r="BG89">
        <v>607.71</v>
      </c>
      <c r="BH89">
        <f t="shared" si="126"/>
        <v>607.71</v>
      </c>
      <c r="BI89">
        <f t="shared" si="127"/>
        <v>0.42937492370820385</v>
      </c>
      <c r="BJ89">
        <f t="shared" si="128"/>
        <v>0.51586513228723696</v>
      </c>
      <c r="BK89">
        <f t="shared" si="129"/>
        <v>-0.3832699596768096</v>
      </c>
      <c r="BL89">
        <f t="shared" si="130"/>
        <v>0.27610305901588572</v>
      </c>
      <c r="BM89">
        <f t="shared" si="131"/>
        <v>-0.17411844971847501</v>
      </c>
      <c r="BN89">
        <f t="shared" si="132"/>
        <v>0.37811870392071045</v>
      </c>
      <c r="BO89">
        <f t="shared" si="133"/>
        <v>0.62188129607928955</v>
      </c>
      <c r="BP89">
        <v>336</v>
      </c>
      <c r="BQ89">
        <v>300</v>
      </c>
      <c r="BR89">
        <v>300</v>
      </c>
      <c r="BS89">
        <v>300</v>
      </c>
      <c r="BT89">
        <v>10154.4</v>
      </c>
      <c r="BU89">
        <v>1019.4</v>
      </c>
      <c r="BV89">
        <v>-6.9314499999999996E-3</v>
      </c>
      <c r="BW89">
        <v>2.25</v>
      </c>
      <c r="BX89" t="s">
        <v>403</v>
      </c>
      <c r="BY89" t="s">
        <v>403</v>
      </c>
      <c r="BZ89" t="s">
        <v>403</v>
      </c>
      <c r="CA89" t="s">
        <v>403</v>
      </c>
      <c r="CB89" t="s">
        <v>403</v>
      </c>
      <c r="CC89" t="s">
        <v>403</v>
      </c>
      <c r="CD89" t="s">
        <v>403</v>
      </c>
      <c r="CE89" t="s">
        <v>403</v>
      </c>
      <c r="CF89" t="s">
        <v>403</v>
      </c>
      <c r="CG89" t="s">
        <v>403</v>
      </c>
      <c r="CH89">
        <f t="shared" si="134"/>
        <v>1799.93</v>
      </c>
      <c r="CI89">
        <f t="shared" si="135"/>
        <v>1513.1255996512464</v>
      </c>
      <c r="CJ89">
        <f t="shared" si="136"/>
        <v>0.84065802539612444</v>
      </c>
      <c r="CK89">
        <f t="shared" si="137"/>
        <v>0.1913160507922492</v>
      </c>
      <c r="CL89">
        <v>6</v>
      </c>
      <c r="CM89">
        <v>0.5</v>
      </c>
      <c r="CN89" t="s">
        <v>404</v>
      </c>
      <c r="CO89">
        <v>2</v>
      </c>
      <c r="CP89">
        <v>1657391737</v>
      </c>
      <c r="CQ89">
        <v>96.424599999999998</v>
      </c>
      <c r="CR89">
        <v>100.057</v>
      </c>
      <c r="CS89">
        <v>23.250800000000002</v>
      </c>
      <c r="CT89">
        <v>17.921299999999999</v>
      </c>
      <c r="CU89">
        <v>96.116600000000005</v>
      </c>
      <c r="CV89">
        <v>23.239599999999999</v>
      </c>
      <c r="CW89">
        <v>500.03800000000001</v>
      </c>
      <c r="CX89">
        <v>99.369100000000003</v>
      </c>
      <c r="CY89">
        <v>9.9699599999999999E-2</v>
      </c>
      <c r="CZ89">
        <v>28.138999999999999</v>
      </c>
      <c r="DA89">
        <v>27.978000000000002</v>
      </c>
      <c r="DB89">
        <v>999.9</v>
      </c>
      <c r="DC89">
        <v>0</v>
      </c>
      <c r="DD89">
        <v>0</v>
      </c>
      <c r="DE89">
        <v>10055.6</v>
      </c>
      <c r="DF89">
        <v>0</v>
      </c>
      <c r="DG89">
        <v>1836.86</v>
      </c>
      <c r="DH89">
        <v>-3.6322299999999998</v>
      </c>
      <c r="DI89">
        <v>98.719899999999996</v>
      </c>
      <c r="DJ89">
        <v>101.883</v>
      </c>
      <c r="DK89">
        <v>5.3294499999999996</v>
      </c>
      <c r="DL89">
        <v>100.057</v>
      </c>
      <c r="DM89">
        <v>17.921299999999999</v>
      </c>
      <c r="DN89">
        <v>2.3104100000000001</v>
      </c>
      <c r="DO89">
        <v>1.7808299999999999</v>
      </c>
      <c r="DP89">
        <v>19.749199999999998</v>
      </c>
      <c r="DQ89">
        <v>15.6195</v>
      </c>
      <c r="DR89">
        <v>1799.93</v>
      </c>
      <c r="DS89">
        <v>0.97800699999999996</v>
      </c>
      <c r="DT89">
        <v>2.1992899999999999E-2</v>
      </c>
      <c r="DU89">
        <v>0</v>
      </c>
      <c r="DV89">
        <v>829.08600000000001</v>
      </c>
      <c r="DW89">
        <v>5.0005300000000004</v>
      </c>
      <c r="DX89">
        <v>15916.4</v>
      </c>
      <c r="DY89">
        <v>16034.7</v>
      </c>
      <c r="DZ89">
        <v>47.25</v>
      </c>
      <c r="EA89">
        <v>47.061999999999998</v>
      </c>
      <c r="EB89">
        <v>46.625</v>
      </c>
      <c r="EC89">
        <v>48</v>
      </c>
      <c r="ED89">
        <v>48.561999999999998</v>
      </c>
      <c r="EE89">
        <v>1755.45</v>
      </c>
      <c r="EF89">
        <v>39.479999999999997</v>
      </c>
      <c r="EG89">
        <v>0</v>
      </c>
      <c r="EH89">
        <v>118.4000000953674</v>
      </c>
      <c r="EI89">
        <v>0</v>
      </c>
      <c r="EJ89">
        <v>829.09519230769229</v>
      </c>
      <c r="EK89">
        <v>-0.13671795467586839</v>
      </c>
      <c r="EL89">
        <v>-44.023931651216827</v>
      </c>
      <c r="EM89">
        <v>15922.665384615389</v>
      </c>
      <c r="EN89">
        <v>15</v>
      </c>
      <c r="EO89">
        <v>1657391696.5</v>
      </c>
      <c r="EP89" t="s">
        <v>776</v>
      </c>
      <c r="EQ89">
        <v>1657391680.5</v>
      </c>
      <c r="ER89">
        <v>1657391696.5</v>
      </c>
      <c r="ES89">
        <v>79</v>
      </c>
      <c r="ET89">
        <v>-6.0000000000000001E-3</v>
      </c>
      <c r="EU89">
        <v>0</v>
      </c>
      <c r="EV89">
        <v>0.30299999999999999</v>
      </c>
      <c r="EW89">
        <v>4.0000000000000001E-3</v>
      </c>
      <c r="EX89">
        <v>100</v>
      </c>
      <c r="EY89">
        <v>18</v>
      </c>
      <c r="EZ89">
        <v>0.42</v>
      </c>
      <c r="FA89">
        <v>0.01</v>
      </c>
      <c r="FB89">
        <v>-3.549414249999999</v>
      </c>
      <c r="FC89">
        <v>-0.18001114446528951</v>
      </c>
      <c r="FD89">
        <v>6.3721647769321696E-2</v>
      </c>
      <c r="FE89">
        <v>1</v>
      </c>
      <c r="FF89">
        <v>5.25278475</v>
      </c>
      <c r="FG89">
        <v>3.5746716697884801E-3</v>
      </c>
      <c r="FH89">
        <v>2.4519583804328692E-2</v>
      </c>
      <c r="FI89">
        <v>1</v>
      </c>
      <c r="FJ89">
        <v>2</v>
      </c>
      <c r="FK89">
        <v>2</v>
      </c>
      <c r="FL89" t="s">
        <v>406</v>
      </c>
      <c r="FM89">
        <v>3.1146500000000001</v>
      </c>
      <c r="FN89">
        <v>2.7385199999999998</v>
      </c>
      <c r="FO89">
        <v>2.55669E-2</v>
      </c>
      <c r="FP89">
        <v>2.66237E-2</v>
      </c>
      <c r="FQ89">
        <v>0.105604</v>
      </c>
      <c r="FR89">
        <v>8.7797700000000006E-2</v>
      </c>
      <c r="FS89">
        <v>23399.3</v>
      </c>
      <c r="FT89">
        <v>24225.9</v>
      </c>
      <c r="FU89">
        <v>23866.2</v>
      </c>
      <c r="FV89">
        <v>25191.5</v>
      </c>
      <c r="FW89">
        <v>30763.5</v>
      </c>
      <c r="FX89">
        <v>32231.200000000001</v>
      </c>
      <c r="FY89">
        <v>38040.400000000001</v>
      </c>
      <c r="FZ89">
        <v>39190.9</v>
      </c>
      <c r="GA89">
        <v>2.16635</v>
      </c>
      <c r="GB89">
        <v>1.8107800000000001</v>
      </c>
      <c r="GC89">
        <v>4.4479999999999997E-3</v>
      </c>
      <c r="GD89">
        <v>0</v>
      </c>
      <c r="GE89">
        <v>27.9053</v>
      </c>
      <c r="GF89">
        <v>999.9</v>
      </c>
      <c r="GG89">
        <v>60.1</v>
      </c>
      <c r="GH89">
        <v>36.1</v>
      </c>
      <c r="GI89">
        <v>36.302</v>
      </c>
      <c r="GJ89">
        <v>61.264600000000002</v>
      </c>
      <c r="GK89">
        <v>27.027200000000001</v>
      </c>
      <c r="GL89">
        <v>1</v>
      </c>
      <c r="GM89">
        <v>0.40336899999999998</v>
      </c>
      <c r="GN89">
        <v>2.4338600000000001</v>
      </c>
      <c r="GO89">
        <v>20.3062</v>
      </c>
      <c r="GP89">
        <v>5.2493400000000001</v>
      </c>
      <c r="GQ89">
        <v>12.0099</v>
      </c>
      <c r="GR89">
        <v>4.9787999999999997</v>
      </c>
      <c r="GS89">
        <v>3.2923300000000002</v>
      </c>
      <c r="GT89">
        <v>9999</v>
      </c>
      <c r="GU89">
        <v>9999</v>
      </c>
      <c r="GV89">
        <v>9999</v>
      </c>
      <c r="GW89">
        <v>999.9</v>
      </c>
      <c r="GX89">
        <v>1.87605</v>
      </c>
      <c r="GY89">
        <v>1.8769499999999999</v>
      </c>
      <c r="GZ89">
        <v>1.8831599999999999</v>
      </c>
      <c r="HA89">
        <v>1.88629</v>
      </c>
      <c r="HB89">
        <v>1.8771199999999999</v>
      </c>
      <c r="HC89">
        <v>1.8836999999999999</v>
      </c>
      <c r="HD89">
        <v>1.88262</v>
      </c>
      <c r="HE89">
        <v>1.8859999999999999</v>
      </c>
      <c r="HF89">
        <v>5</v>
      </c>
      <c r="HG89">
        <v>0</v>
      </c>
      <c r="HH89">
        <v>0</v>
      </c>
      <c r="HI89">
        <v>0</v>
      </c>
      <c r="HJ89" t="s">
        <v>407</v>
      </c>
      <c r="HK89" t="s">
        <v>408</v>
      </c>
      <c r="HL89" t="s">
        <v>409</v>
      </c>
      <c r="HM89" t="s">
        <v>409</v>
      </c>
      <c r="HN89" t="s">
        <v>409</v>
      </c>
      <c r="HO89" t="s">
        <v>409</v>
      </c>
      <c r="HP89">
        <v>0</v>
      </c>
      <c r="HQ89">
        <v>100</v>
      </c>
      <c r="HR89">
        <v>100</v>
      </c>
      <c r="HS89">
        <v>0.308</v>
      </c>
      <c r="HT89">
        <v>1.12E-2</v>
      </c>
      <c r="HU89">
        <v>0.44148072191189619</v>
      </c>
      <c r="HV89">
        <v>-1.525366800250961E-3</v>
      </c>
      <c r="HW89">
        <v>1.461931187239696E-6</v>
      </c>
      <c r="HX89">
        <v>-4.9129200544651127E-10</v>
      </c>
      <c r="HY89">
        <v>-3.9277392137678328E-2</v>
      </c>
      <c r="HZ89">
        <v>1.0304401366260089E-2</v>
      </c>
      <c r="IA89">
        <v>-7.4986175083245816E-4</v>
      </c>
      <c r="IB89">
        <v>1.7208249193675381E-5</v>
      </c>
      <c r="IC89">
        <v>3</v>
      </c>
      <c r="ID89">
        <v>2175</v>
      </c>
      <c r="IE89">
        <v>1</v>
      </c>
      <c r="IF89">
        <v>24</v>
      </c>
      <c r="IG89">
        <v>0.9</v>
      </c>
      <c r="IH89">
        <v>0.7</v>
      </c>
      <c r="II89">
        <v>0.35400399999999999</v>
      </c>
      <c r="IJ89">
        <v>2.6916500000000001</v>
      </c>
      <c r="IK89">
        <v>1.6015600000000001</v>
      </c>
      <c r="IL89">
        <v>2.34131</v>
      </c>
      <c r="IM89">
        <v>1.5502899999999999</v>
      </c>
      <c r="IN89">
        <v>2.3913600000000002</v>
      </c>
      <c r="IO89">
        <v>39.817700000000002</v>
      </c>
      <c r="IP89">
        <v>23.956199999999999</v>
      </c>
      <c r="IQ89">
        <v>18</v>
      </c>
      <c r="IR89">
        <v>598.50900000000001</v>
      </c>
      <c r="IS89">
        <v>408.24299999999999</v>
      </c>
      <c r="IT89">
        <v>25.264900000000001</v>
      </c>
      <c r="IU89">
        <v>32.0184</v>
      </c>
      <c r="IV89">
        <v>30.000699999999998</v>
      </c>
      <c r="IW89">
        <v>31.850300000000001</v>
      </c>
      <c r="IX89">
        <v>31.837499999999999</v>
      </c>
      <c r="IY89">
        <v>7.0633900000000001</v>
      </c>
      <c r="IZ89">
        <v>57.177399999999999</v>
      </c>
      <c r="JA89">
        <v>0</v>
      </c>
      <c r="JB89">
        <v>25.248100000000001</v>
      </c>
      <c r="JC89">
        <v>100</v>
      </c>
      <c r="JD89">
        <v>17.8474</v>
      </c>
      <c r="JE89">
        <v>99.222300000000004</v>
      </c>
      <c r="JF89">
        <v>99.192499999999995</v>
      </c>
    </row>
    <row r="90" spans="1:266" x14ac:dyDescent="0.25">
      <c r="A90">
        <v>74</v>
      </c>
      <c r="B90">
        <v>1657391840.5</v>
      </c>
      <c r="C90">
        <v>14776</v>
      </c>
      <c r="D90" t="s">
        <v>777</v>
      </c>
      <c r="E90" t="s">
        <v>778</v>
      </c>
      <c r="F90" t="s">
        <v>396</v>
      </c>
      <c r="G90" t="s">
        <v>397</v>
      </c>
      <c r="H90" t="s">
        <v>668</v>
      </c>
      <c r="I90" t="s">
        <v>398</v>
      </c>
      <c r="J90" t="s">
        <v>399</v>
      </c>
      <c r="K90">
        <v>1657391840.5</v>
      </c>
      <c r="L90">
        <f t="shared" si="92"/>
        <v>4.502438337737928E-3</v>
      </c>
      <c r="M90">
        <f t="shared" si="93"/>
        <v>4.502438337737928</v>
      </c>
      <c r="N90">
        <f t="shared" si="94"/>
        <v>0.76751397488298279</v>
      </c>
      <c r="O90">
        <f t="shared" si="95"/>
        <v>73.641199999999998</v>
      </c>
      <c r="P90">
        <f t="shared" si="96"/>
        <v>67.766926743871295</v>
      </c>
      <c r="Q90">
        <f t="shared" si="97"/>
        <v>6.7408570017196343</v>
      </c>
      <c r="R90">
        <f t="shared" si="98"/>
        <v>7.3251779664027596</v>
      </c>
      <c r="S90">
        <f t="shared" si="99"/>
        <v>0.31067651455873935</v>
      </c>
      <c r="T90">
        <f t="shared" si="100"/>
        <v>2.9186022915972853</v>
      </c>
      <c r="U90">
        <f t="shared" si="101"/>
        <v>0.29340380490973339</v>
      </c>
      <c r="V90">
        <f t="shared" si="102"/>
        <v>0.18484919122714494</v>
      </c>
      <c r="W90">
        <f t="shared" si="103"/>
        <v>344.39729930257835</v>
      </c>
      <c r="X90">
        <f t="shared" si="104"/>
        <v>29.033248507500659</v>
      </c>
      <c r="Y90">
        <f t="shared" si="105"/>
        <v>28.007300000000001</v>
      </c>
      <c r="Z90">
        <f t="shared" si="106"/>
        <v>3.7964549300481449</v>
      </c>
      <c r="AA90">
        <f t="shared" si="107"/>
        <v>60.449686451395969</v>
      </c>
      <c r="AB90">
        <f t="shared" si="108"/>
        <v>2.3169227995285202</v>
      </c>
      <c r="AC90">
        <f t="shared" si="109"/>
        <v>3.8328119392172884</v>
      </c>
      <c r="AD90">
        <f t="shared" si="110"/>
        <v>1.4795321305196247</v>
      </c>
      <c r="AE90">
        <f t="shared" si="111"/>
        <v>-198.55753069424262</v>
      </c>
      <c r="AF90">
        <f t="shared" si="112"/>
        <v>25.742081551415211</v>
      </c>
      <c r="AG90">
        <f t="shared" si="113"/>
        <v>1.9242658969648341</v>
      </c>
      <c r="AH90">
        <f t="shared" si="114"/>
        <v>173.50611605671577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52343.459904682066</v>
      </c>
      <c r="AN90" t="s">
        <v>400</v>
      </c>
      <c r="AO90">
        <v>12165.1</v>
      </c>
      <c r="AP90">
        <v>210.61769230769229</v>
      </c>
      <c r="AQ90">
        <v>938.28899999999999</v>
      </c>
      <c r="AR90">
        <f t="shared" si="118"/>
        <v>0.77553004212167864</v>
      </c>
      <c r="AS90">
        <v>-0.38717931741538342</v>
      </c>
      <c r="AT90" t="s">
        <v>779</v>
      </c>
      <c r="AU90">
        <v>10155.700000000001</v>
      </c>
      <c r="AV90">
        <v>831.68876923076925</v>
      </c>
      <c r="AW90">
        <v>1047.4100000000001</v>
      </c>
      <c r="AX90">
        <f t="shared" si="119"/>
        <v>0.20595681802659016</v>
      </c>
      <c r="AY90">
        <v>0.5</v>
      </c>
      <c r="AZ90">
        <f t="shared" si="120"/>
        <v>1513.3103996512893</v>
      </c>
      <c r="BA90">
        <f t="shared" si="121"/>
        <v>0.76751397488298279</v>
      </c>
      <c r="BB90">
        <f t="shared" si="122"/>
        <v>155.83829729936352</v>
      </c>
      <c r="BC90">
        <f t="shared" si="123"/>
        <v>7.6302475193750136E-4</v>
      </c>
      <c r="BD90">
        <f t="shared" si="124"/>
        <v>-0.10418174353882442</v>
      </c>
      <c r="BE90">
        <f t="shared" si="125"/>
        <v>215.66107129440448</v>
      </c>
      <c r="BF90" t="s">
        <v>780</v>
      </c>
      <c r="BG90">
        <v>611.42999999999995</v>
      </c>
      <c r="BH90">
        <f t="shared" si="126"/>
        <v>611.42999999999995</v>
      </c>
      <c r="BI90">
        <f t="shared" si="127"/>
        <v>0.41624578722754235</v>
      </c>
      <c r="BJ90">
        <f t="shared" si="128"/>
        <v>0.49479616213870076</v>
      </c>
      <c r="BK90">
        <f t="shared" si="129"/>
        <v>-0.33384731642696114</v>
      </c>
      <c r="BL90">
        <f t="shared" si="130"/>
        <v>0.25779542759438523</v>
      </c>
      <c r="BM90">
        <f t="shared" si="131"/>
        <v>-0.14995919015421919</v>
      </c>
      <c r="BN90">
        <f t="shared" si="132"/>
        <v>0.3637577283823123</v>
      </c>
      <c r="BO90">
        <f t="shared" si="133"/>
        <v>0.63624227161768765</v>
      </c>
      <c r="BP90">
        <v>338</v>
      </c>
      <c r="BQ90">
        <v>300</v>
      </c>
      <c r="BR90">
        <v>300</v>
      </c>
      <c r="BS90">
        <v>300</v>
      </c>
      <c r="BT90">
        <v>10155.700000000001</v>
      </c>
      <c r="BU90">
        <v>1006.32</v>
      </c>
      <c r="BV90">
        <v>-6.9319899999999999E-3</v>
      </c>
      <c r="BW90">
        <v>1.46</v>
      </c>
      <c r="BX90" t="s">
        <v>403</v>
      </c>
      <c r="BY90" t="s">
        <v>403</v>
      </c>
      <c r="BZ90" t="s">
        <v>403</v>
      </c>
      <c r="CA90" t="s">
        <v>403</v>
      </c>
      <c r="CB90" t="s">
        <v>403</v>
      </c>
      <c r="CC90" t="s">
        <v>403</v>
      </c>
      <c r="CD90" t="s">
        <v>403</v>
      </c>
      <c r="CE90" t="s">
        <v>403</v>
      </c>
      <c r="CF90" t="s">
        <v>403</v>
      </c>
      <c r="CG90" t="s">
        <v>403</v>
      </c>
      <c r="CH90">
        <f t="shared" si="134"/>
        <v>1800.15</v>
      </c>
      <c r="CI90">
        <f t="shared" si="135"/>
        <v>1513.3103996512893</v>
      </c>
      <c r="CJ90">
        <f t="shared" si="136"/>
        <v>0.84065794497752366</v>
      </c>
      <c r="CK90">
        <f t="shared" si="137"/>
        <v>0.19131588995504725</v>
      </c>
      <c r="CL90">
        <v>6</v>
      </c>
      <c r="CM90">
        <v>0.5</v>
      </c>
      <c r="CN90" t="s">
        <v>404</v>
      </c>
      <c r="CO90">
        <v>2</v>
      </c>
      <c r="CP90">
        <v>1657391840.5</v>
      </c>
      <c r="CQ90">
        <v>73.641199999999998</v>
      </c>
      <c r="CR90">
        <v>74.960099999999997</v>
      </c>
      <c r="CS90">
        <v>23.292400000000001</v>
      </c>
      <c r="CT90">
        <v>18.0153</v>
      </c>
      <c r="CU90">
        <v>73.315100000000001</v>
      </c>
      <c r="CV90">
        <v>23.282399999999999</v>
      </c>
      <c r="CW90">
        <v>499.99799999999999</v>
      </c>
      <c r="CX90">
        <v>99.371300000000005</v>
      </c>
      <c r="CY90">
        <v>9.9892300000000003E-2</v>
      </c>
      <c r="CZ90">
        <v>28.1709</v>
      </c>
      <c r="DA90">
        <v>28.007300000000001</v>
      </c>
      <c r="DB90">
        <v>999.9</v>
      </c>
      <c r="DC90">
        <v>0</v>
      </c>
      <c r="DD90">
        <v>0</v>
      </c>
      <c r="DE90">
        <v>10000.6</v>
      </c>
      <c r="DF90">
        <v>0</v>
      </c>
      <c r="DG90">
        <v>1925.46</v>
      </c>
      <c r="DH90">
        <v>-1.3189</v>
      </c>
      <c r="DI90">
        <v>75.397300000000001</v>
      </c>
      <c r="DJ90">
        <v>76.335300000000004</v>
      </c>
      <c r="DK90">
        <v>5.2771100000000004</v>
      </c>
      <c r="DL90">
        <v>74.960099999999997</v>
      </c>
      <c r="DM90">
        <v>18.0153</v>
      </c>
      <c r="DN90">
        <v>2.3146</v>
      </c>
      <c r="DO90">
        <v>1.7902</v>
      </c>
      <c r="DP90">
        <v>19.778300000000002</v>
      </c>
      <c r="DQ90">
        <v>15.701499999999999</v>
      </c>
      <c r="DR90">
        <v>1800.15</v>
      </c>
      <c r="DS90">
        <v>0.97800699999999996</v>
      </c>
      <c r="DT90">
        <v>2.1992899999999999E-2</v>
      </c>
      <c r="DU90">
        <v>0</v>
      </c>
      <c r="DV90">
        <v>831.60500000000002</v>
      </c>
      <c r="DW90">
        <v>5.0005300000000004</v>
      </c>
      <c r="DX90">
        <v>15994.2</v>
      </c>
      <c r="DY90">
        <v>16036.6</v>
      </c>
      <c r="DZ90">
        <v>47.25</v>
      </c>
      <c r="EA90">
        <v>46.936999999999998</v>
      </c>
      <c r="EB90">
        <v>46.686999999999998</v>
      </c>
      <c r="EC90">
        <v>48.061999999999998</v>
      </c>
      <c r="ED90">
        <v>48.561999999999998</v>
      </c>
      <c r="EE90">
        <v>1755.67</v>
      </c>
      <c r="EF90">
        <v>39.479999999999997</v>
      </c>
      <c r="EG90">
        <v>0</v>
      </c>
      <c r="EH90">
        <v>102.7999999523163</v>
      </c>
      <c r="EI90">
        <v>0</v>
      </c>
      <c r="EJ90">
        <v>831.68876923076925</v>
      </c>
      <c r="EK90">
        <v>1.4908717978063379</v>
      </c>
      <c r="EL90">
        <v>64.888888864115216</v>
      </c>
      <c r="EM90">
        <v>15981.73076923077</v>
      </c>
      <c r="EN90">
        <v>15</v>
      </c>
      <c r="EO90">
        <v>1657391805.5</v>
      </c>
      <c r="EP90" t="s">
        <v>781</v>
      </c>
      <c r="EQ90">
        <v>1657391799.5</v>
      </c>
      <c r="ER90">
        <v>1657391805.5</v>
      </c>
      <c r="ES90">
        <v>80</v>
      </c>
      <c r="ET90">
        <v>-1.0999999999999999E-2</v>
      </c>
      <c r="EU90">
        <v>-1E-3</v>
      </c>
      <c r="EV90">
        <v>0.32400000000000001</v>
      </c>
      <c r="EW90">
        <v>2E-3</v>
      </c>
      <c r="EX90">
        <v>75</v>
      </c>
      <c r="EY90">
        <v>18</v>
      </c>
      <c r="EZ90">
        <v>0.46</v>
      </c>
      <c r="FA90">
        <v>0.02</v>
      </c>
      <c r="FB90">
        <v>-1.3368931707317071</v>
      </c>
      <c r="FC90">
        <v>0.49194710801393599</v>
      </c>
      <c r="FD90">
        <v>9.655845186482552E-2</v>
      </c>
      <c r="FE90">
        <v>1</v>
      </c>
      <c r="FF90">
        <v>5.3052299999999999</v>
      </c>
      <c r="FG90">
        <v>-8.2699024390254172E-2</v>
      </c>
      <c r="FH90">
        <v>1.2248123798581E-2</v>
      </c>
      <c r="FI90">
        <v>1</v>
      </c>
      <c r="FJ90">
        <v>2</v>
      </c>
      <c r="FK90">
        <v>2</v>
      </c>
      <c r="FL90" t="s">
        <v>406</v>
      </c>
      <c r="FM90">
        <v>3.1147100000000001</v>
      </c>
      <c r="FN90">
        <v>2.7382300000000002</v>
      </c>
      <c r="FO90">
        <v>1.9658800000000001E-2</v>
      </c>
      <c r="FP90">
        <v>2.0124800000000002E-2</v>
      </c>
      <c r="FQ90">
        <v>0.105729</v>
      </c>
      <c r="FR90">
        <v>8.8121400000000003E-2</v>
      </c>
      <c r="FS90">
        <v>23536.7</v>
      </c>
      <c r="FT90">
        <v>24383</v>
      </c>
      <c r="FU90">
        <v>23862.1</v>
      </c>
      <c r="FV90">
        <v>25187.200000000001</v>
      </c>
      <c r="FW90">
        <v>30753.9</v>
      </c>
      <c r="FX90">
        <v>32214.1</v>
      </c>
      <c r="FY90">
        <v>38033.800000000003</v>
      </c>
      <c r="FZ90">
        <v>39184.1</v>
      </c>
      <c r="GA90">
        <v>2.1659299999999999</v>
      </c>
      <c r="GB90">
        <v>1.8091200000000001</v>
      </c>
      <c r="GC90">
        <v>6.2808400000000002E-3</v>
      </c>
      <c r="GD90">
        <v>0</v>
      </c>
      <c r="GE90">
        <v>27.904800000000002</v>
      </c>
      <c r="GF90">
        <v>999.9</v>
      </c>
      <c r="GG90">
        <v>60</v>
      </c>
      <c r="GH90">
        <v>36.1</v>
      </c>
      <c r="GI90">
        <v>36.238700000000001</v>
      </c>
      <c r="GJ90">
        <v>61.134599999999999</v>
      </c>
      <c r="GK90">
        <v>26.814900000000002</v>
      </c>
      <c r="GL90">
        <v>1</v>
      </c>
      <c r="GM90">
        <v>0.41297299999999998</v>
      </c>
      <c r="GN90">
        <v>3.2271100000000001</v>
      </c>
      <c r="GO90">
        <v>20.292200000000001</v>
      </c>
      <c r="GP90">
        <v>5.2494899999999998</v>
      </c>
      <c r="GQ90">
        <v>12.0099</v>
      </c>
      <c r="GR90">
        <v>4.9785500000000003</v>
      </c>
      <c r="GS90">
        <v>3.29223</v>
      </c>
      <c r="GT90">
        <v>9999</v>
      </c>
      <c r="GU90">
        <v>9999</v>
      </c>
      <c r="GV90">
        <v>9999</v>
      </c>
      <c r="GW90">
        <v>999.9</v>
      </c>
      <c r="GX90">
        <v>1.8760600000000001</v>
      </c>
      <c r="GY90">
        <v>1.87697</v>
      </c>
      <c r="GZ90">
        <v>1.8832199999999999</v>
      </c>
      <c r="HA90">
        <v>1.88629</v>
      </c>
      <c r="HB90">
        <v>1.87713</v>
      </c>
      <c r="HC90">
        <v>1.8836999999999999</v>
      </c>
      <c r="HD90">
        <v>1.88263</v>
      </c>
      <c r="HE90">
        <v>1.8860699999999999</v>
      </c>
      <c r="HF90">
        <v>5</v>
      </c>
      <c r="HG90">
        <v>0</v>
      </c>
      <c r="HH90">
        <v>0</v>
      </c>
      <c r="HI90">
        <v>0</v>
      </c>
      <c r="HJ90" t="s">
        <v>407</v>
      </c>
      <c r="HK90" t="s">
        <v>408</v>
      </c>
      <c r="HL90" t="s">
        <v>409</v>
      </c>
      <c r="HM90" t="s">
        <v>409</v>
      </c>
      <c r="HN90" t="s">
        <v>409</v>
      </c>
      <c r="HO90" t="s">
        <v>409</v>
      </c>
      <c r="HP90">
        <v>0</v>
      </c>
      <c r="HQ90">
        <v>100</v>
      </c>
      <c r="HR90">
        <v>100</v>
      </c>
      <c r="HS90">
        <v>0.32600000000000001</v>
      </c>
      <c r="HT90">
        <v>0.01</v>
      </c>
      <c r="HU90">
        <v>0.43019342797235122</v>
      </c>
      <c r="HV90">
        <v>-1.525366800250961E-3</v>
      </c>
      <c r="HW90">
        <v>1.461931187239696E-6</v>
      </c>
      <c r="HX90">
        <v>-4.9129200544651127E-10</v>
      </c>
      <c r="HY90">
        <v>-4.0651868227523993E-2</v>
      </c>
      <c r="HZ90">
        <v>1.0304401366260089E-2</v>
      </c>
      <c r="IA90">
        <v>-7.4986175083245816E-4</v>
      </c>
      <c r="IB90">
        <v>1.7208249193675381E-5</v>
      </c>
      <c r="IC90">
        <v>3</v>
      </c>
      <c r="ID90">
        <v>2175</v>
      </c>
      <c r="IE90">
        <v>1</v>
      </c>
      <c r="IF90">
        <v>24</v>
      </c>
      <c r="IG90">
        <v>0.7</v>
      </c>
      <c r="IH90">
        <v>0.6</v>
      </c>
      <c r="II90">
        <v>0.299072</v>
      </c>
      <c r="IJ90">
        <v>2.7014200000000002</v>
      </c>
      <c r="IK90">
        <v>1.6015600000000001</v>
      </c>
      <c r="IL90">
        <v>2.34131</v>
      </c>
      <c r="IM90">
        <v>1.5502899999999999</v>
      </c>
      <c r="IN90">
        <v>2.3962400000000001</v>
      </c>
      <c r="IO90">
        <v>39.918399999999998</v>
      </c>
      <c r="IP90">
        <v>23.938700000000001</v>
      </c>
      <c r="IQ90">
        <v>18</v>
      </c>
      <c r="IR90">
        <v>598.78899999999999</v>
      </c>
      <c r="IS90">
        <v>407.62299999999999</v>
      </c>
      <c r="IT90">
        <v>24.816299999999998</v>
      </c>
      <c r="IU90">
        <v>32.075099999999999</v>
      </c>
      <c r="IV90">
        <v>30.0001</v>
      </c>
      <c r="IW90">
        <v>31.912400000000002</v>
      </c>
      <c r="IX90">
        <v>31.8996</v>
      </c>
      <c r="IY90">
        <v>5.9724500000000003</v>
      </c>
      <c r="IZ90">
        <v>57.1038</v>
      </c>
      <c r="JA90">
        <v>0</v>
      </c>
      <c r="JB90">
        <v>24.810600000000001</v>
      </c>
      <c r="JC90">
        <v>75</v>
      </c>
      <c r="JD90">
        <v>18.000399999999999</v>
      </c>
      <c r="JE90">
        <v>99.205200000000005</v>
      </c>
      <c r="JF90">
        <v>99.175299999999993</v>
      </c>
    </row>
    <row r="91" spans="1:266" x14ac:dyDescent="0.25">
      <c r="A91">
        <v>75</v>
      </c>
      <c r="B91">
        <v>1657391960</v>
      </c>
      <c r="C91">
        <v>14895.5</v>
      </c>
      <c r="D91" t="s">
        <v>782</v>
      </c>
      <c r="E91" t="s">
        <v>783</v>
      </c>
      <c r="F91" t="s">
        <v>396</v>
      </c>
      <c r="G91" t="s">
        <v>397</v>
      </c>
      <c r="H91" t="s">
        <v>668</v>
      </c>
      <c r="I91" t="s">
        <v>398</v>
      </c>
      <c r="J91" t="s">
        <v>399</v>
      </c>
      <c r="K91">
        <v>1657391960</v>
      </c>
      <c r="L91">
        <f t="shared" si="92"/>
        <v>4.6458066938275533E-3</v>
      </c>
      <c r="M91">
        <f t="shared" si="93"/>
        <v>4.6458066938275531</v>
      </c>
      <c r="N91">
        <f t="shared" si="94"/>
        <v>-0.87033333265321577</v>
      </c>
      <c r="O91">
        <f t="shared" si="95"/>
        <v>50.7303</v>
      </c>
      <c r="P91">
        <f t="shared" si="96"/>
        <v>54.003839873244516</v>
      </c>
      <c r="Q91">
        <f t="shared" si="97"/>
        <v>5.3719190007583677</v>
      </c>
      <c r="R91">
        <f t="shared" si="98"/>
        <v>5.0462904697854301</v>
      </c>
      <c r="S91">
        <f t="shared" si="99"/>
        <v>0.3225215916156261</v>
      </c>
      <c r="T91">
        <f t="shared" si="100"/>
        <v>2.9192991483245199</v>
      </c>
      <c r="U91">
        <f t="shared" si="101"/>
        <v>0.30395309153709793</v>
      </c>
      <c r="V91">
        <f t="shared" si="102"/>
        <v>0.191549842948464</v>
      </c>
      <c r="W91">
        <f t="shared" si="103"/>
        <v>344.33709930227764</v>
      </c>
      <c r="X91">
        <f t="shared" si="104"/>
        <v>28.955846858630114</v>
      </c>
      <c r="Y91">
        <f t="shared" si="105"/>
        <v>27.898</v>
      </c>
      <c r="Z91">
        <f t="shared" si="106"/>
        <v>3.7723330614683466</v>
      </c>
      <c r="AA91">
        <f t="shared" si="107"/>
        <v>60.102454736064317</v>
      </c>
      <c r="AB91">
        <f t="shared" si="108"/>
        <v>2.2983215416505001</v>
      </c>
      <c r="AC91">
        <f t="shared" si="109"/>
        <v>3.8240061104715553</v>
      </c>
      <c r="AD91">
        <f t="shared" si="110"/>
        <v>1.4740115198178465</v>
      </c>
      <c r="AE91">
        <f t="shared" si="111"/>
        <v>-204.88007519779509</v>
      </c>
      <c r="AF91">
        <f t="shared" si="112"/>
        <v>36.733718676755593</v>
      </c>
      <c r="AG91">
        <f t="shared" si="113"/>
        <v>2.7432202788590194</v>
      </c>
      <c r="AH91">
        <f t="shared" si="114"/>
        <v>178.93396306009717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52370.352060405297</v>
      </c>
      <c r="AN91" t="s">
        <v>400</v>
      </c>
      <c r="AO91">
        <v>12165.1</v>
      </c>
      <c r="AP91">
        <v>210.61769230769229</v>
      </c>
      <c r="AQ91">
        <v>938.28899999999999</v>
      </c>
      <c r="AR91">
        <f t="shared" si="118"/>
        <v>0.77553004212167864</v>
      </c>
      <c r="AS91">
        <v>-0.38717931741538342</v>
      </c>
      <c r="AT91" t="s">
        <v>784</v>
      </c>
      <c r="AU91">
        <v>10157.799999999999</v>
      </c>
      <c r="AV91">
        <v>839.58969230769208</v>
      </c>
      <c r="AW91">
        <v>1031.22</v>
      </c>
      <c r="AX91">
        <f t="shared" si="119"/>
        <v>0.18582873459815363</v>
      </c>
      <c r="AY91">
        <v>0.5</v>
      </c>
      <c r="AZ91">
        <f t="shared" si="120"/>
        <v>1513.0418996511387</v>
      </c>
      <c r="BA91">
        <f t="shared" si="121"/>
        <v>-0.87033333265321577</v>
      </c>
      <c r="BB91">
        <f t="shared" si="122"/>
        <v>140.58333080307884</v>
      </c>
      <c r="BC91">
        <f t="shared" si="123"/>
        <v>-3.193262627751637E-4</v>
      </c>
      <c r="BD91">
        <f t="shared" si="124"/>
        <v>-9.0117530691801978E-2</v>
      </c>
      <c r="BE91">
        <f t="shared" si="125"/>
        <v>214.96617388864158</v>
      </c>
      <c r="BF91" t="s">
        <v>785</v>
      </c>
      <c r="BG91">
        <v>619.07000000000005</v>
      </c>
      <c r="BH91">
        <f t="shared" si="126"/>
        <v>619.07000000000005</v>
      </c>
      <c r="BI91">
        <f t="shared" si="127"/>
        <v>0.39967223288919917</v>
      </c>
      <c r="BJ91">
        <f t="shared" si="128"/>
        <v>0.46495282710738312</v>
      </c>
      <c r="BK91">
        <f t="shared" si="129"/>
        <v>-0.29111988948026296</v>
      </c>
      <c r="BL91">
        <f t="shared" si="130"/>
        <v>0.23352396879215392</v>
      </c>
      <c r="BM91">
        <f t="shared" si="131"/>
        <v>-0.12771013370681844</v>
      </c>
      <c r="BN91">
        <f t="shared" si="132"/>
        <v>0.34283215874913447</v>
      </c>
      <c r="BO91">
        <f t="shared" si="133"/>
        <v>0.65716784125086547</v>
      </c>
      <c r="BP91">
        <v>340</v>
      </c>
      <c r="BQ91">
        <v>300</v>
      </c>
      <c r="BR91">
        <v>300</v>
      </c>
      <c r="BS91">
        <v>300</v>
      </c>
      <c r="BT91">
        <v>10157.799999999999</v>
      </c>
      <c r="BU91">
        <v>994.94</v>
      </c>
      <c r="BV91">
        <v>-6.93343E-3</v>
      </c>
      <c r="BW91">
        <v>1.39</v>
      </c>
      <c r="BX91" t="s">
        <v>403</v>
      </c>
      <c r="BY91" t="s">
        <v>403</v>
      </c>
      <c r="BZ91" t="s">
        <v>403</v>
      </c>
      <c r="CA91" t="s">
        <v>403</v>
      </c>
      <c r="CB91" t="s">
        <v>403</v>
      </c>
      <c r="CC91" t="s">
        <v>403</v>
      </c>
      <c r="CD91" t="s">
        <v>403</v>
      </c>
      <c r="CE91" t="s">
        <v>403</v>
      </c>
      <c r="CF91" t="s">
        <v>403</v>
      </c>
      <c r="CG91" t="s">
        <v>403</v>
      </c>
      <c r="CH91">
        <f t="shared" si="134"/>
        <v>1799.83</v>
      </c>
      <c r="CI91">
        <f t="shared" si="135"/>
        <v>1513.0418996511387</v>
      </c>
      <c r="CJ91">
        <f t="shared" si="136"/>
        <v>0.84065822863889295</v>
      </c>
      <c r="CK91">
        <f t="shared" si="137"/>
        <v>0.19131645727778604</v>
      </c>
      <c r="CL91">
        <v>6</v>
      </c>
      <c r="CM91">
        <v>0.5</v>
      </c>
      <c r="CN91" t="s">
        <v>404</v>
      </c>
      <c r="CO91">
        <v>2</v>
      </c>
      <c r="CP91">
        <v>1657391960</v>
      </c>
      <c r="CQ91">
        <v>50.7303</v>
      </c>
      <c r="CR91">
        <v>49.968699999999998</v>
      </c>
      <c r="CS91">
        <v>23.105</v>
      </c>
      <c r="CT91">
        <v>17.6587</v>
      </c>
      <c r="CU91">
        <v>50.340400000000002</v>
      </c>
      <c r="CV91">
        <v>23.0945</v>
      </c>
      <c r="CW91">
        <v>499.98700000000002</v>
      </c>
      <c r="CX91">
        <v>99.373099999999994</v>
      </c>
      <c r="CY91">
        <v>9.9808099999999997E-2</v>
      </c>
      <c r="CZ91">
        <v>28.131399999999999</v>
      </c>
      <c r="DA91">
        <v>27.898</v>
      </c>
      <c r="DB91">
        <v>999.9</v>
      </c>
      <c r="DC91">
        <v>0</v>
      </c>
      <c r="DD91">
        <v>0</v>
      </c>
      <c r="DE91">
        <v>10004.4</v>
      </c>
      <c r="DF91">
        <v>0</v>
      </c>
      <c r="DG91">
        <v>1898.67</v>
      </c>
      <c r="DH91">
        <v>0.76159299999999996</v>
      </c>
      <c r="DI91">
        <v>51.930100000000003</v>
      </c>
      <c r="DJ91">
        <v>50.866900000000001</v>
      </c>
      <c r="DK91">
        <v>5.4462400000000004</v>
      </c>
      <c r="DL91">
        <v>49.968699999999998</v>
      </c>
      <c r="DM91">
        <v>17.6587</v>
      </c>
      <c r="DN91">
        <v>2.2960099999999999</v>
      </c>
      <c r="DO91">
        <v>1.7547999999999999</v>
      </c>
      <c r="DP91">
        <v>19.648499999999999</v>
      </c>
      <c r="DQ91">
        <v>15.389900000000001</v>
      </c>
      <c r="DR91">
        <v>1799.83</v>
      </c>
      <c r="DS91">
        <v>0.97799599999999998</v>
      </c>
      <c r="DT91">
        <v>2.2003600000000002E-2</v>
      </c>
      <c r="DU91">
        <v>0</v>
      </c>
      <c r="DV91">
        <v>840.17200000000003</v>
      </c>
      <c r="DW91">
        <v>5.0005300000000004</v>
      </c>
      <c r="DX91">
        <v>16100.6</v>
      </c>
      <c r="DY91">
        <v>16033.7</v>
      </c>
      <c r="DZ91">
        <v>46.686999999999998</v>
      </c>
      <c r="EA91">
        <v>46.25</v>
      </c>
      <c r="EB91">
        <v>45.936999999999998</v>
      </c>
      <c r="EC91">
        <v>47.25</v>
      </c>
      <c r="ED91">
        <v>48.25</v>
      </c>
      <c r="EE91">
        <v>1755.34</v>
      </c>
      <c r="EF91">
        <v>39.49</v>
      </c>
      <c r="EG91">
        <v>0</v>
      </c>
      <c r="EH91">
        <v>119.2999999523163</v>
      </c>
      <c r="EI91">
        <v>0</v>
      </c>
      <c r="EJ91">
        <v>839.58969230769208</v>
      </c>
      <c r="EK91">
        <v>1.839179476179982</v>
      </c>
      <c r="EL91">
        <v>298.67350420251148</v>
      </c>
      <c r="EM91">
        <v>16085.938461538461</v>
      </c>
      <c r="EN91">
        <v>15</v>
      </c>
      <c r="EO91">
        <v>1657391914.5</v>
      </c>
      <c r="EP91" t="s">
        <v>786</v>
      </c>
      <c r="EQ91">
        <v>1657391898</v>
      </c>
      <c r="ER91">
        <v>1657391914.5</v>
      </c>
      <c r="ES91">
        <v>81</v>
      </c>
      <c r="ET91">
        <v>3.3000000000000002E-2</v>
      </c>
      <c r="EU91">
        <v>1E-3</v>
      </c>
      <c r="EV91">
        <v>0.39100000000000001</v>
      </c>
      <c r="EW91">
        <v>3.0000000000000001E-3</v>
      </c>
      <c r="EX91">
        <v>50</v>
      </c>
      <c r="EY91">
        <v>18</v>
      </c>
      <c r="EZ91">
        <v>0.31</v>
      </c>
      <c r="FA91">
        <v>0.02</v>
      </c>
      <c r="FB91">
        <v>0.74783595000000003</v>
      </c>
      <c r="FC91">
        <v>-0.1456292757973745</v>
      </c>
      <c r="FD91">
        <v>8.8450645212443196E-2</v>
      </c>
      <c r="FE91">
        <v>1</v>
      </c>
      <c r="FF91">
        <v>5.4370890000000003</v>
      </c>
      <c r="FG91">
        <v>4.9112195121931941E-2</v>
      </c>
      <c r="FH91">
        <v>1.7560710520932839E-2</v>
      </c>
      <c r="FI91">
        <v>1</v>
      </c>
      <c r="FJ91">
        <v>2</v>
      </c>
      <c r="FK91">
        <v>2</v>
      </c>
      <c r="FL91" t="s">
        <v>406</v>
      </c>
      <c r="FM91">
        <v>3.11469</v>
      </c>
      <c r="FN91">
        <v>2.7381799999999998</v>
      </c>
      <c r="FO91">
        <v>1.35827E-2</v>
      </c>
      <c r="FP91">
        <v>1.35043E-2</v>
      </c>
      <c r="FQ91">
        <v>0.10512100000000001</v>
      </c>
      <c r="FR91">
        <v>8.6845900000000004E-2</v>
      </c>
      <c r="FS91">
        <v>23681.8</v>
      </c>
      <c r="FT91">
        <v>24550.7</v>
      </c>
      <c r="FU91">
        <v>23861.5</v>
      </c>
      <c r="FV91">
        <v>25190.5</v>
      </c>
      <c r="FW91">
        <v>30773.7</v>
      </c>
      <c r="FX91">
        <v>32266</v>
      </c>
      <c r="FY91">
        <v>38032.5</v>
      </c>
      <c r="FZ91">
        <v>39192.400000000001</v>
      </c>
      <c r="GA91">
        <v>2.1663700000000001</v>
      </c>
      <c r="GB91">
        <v>1.80803</v>
      </c>
      <c r="GC91">
        <v>2.5123400000000001E-2</v>
      </c>
      <c r="GD91">
        <v>0</v>
      </c>
      <c r="GE91">
        <v>27.4876</v>
      </c>
      <c r="GF91">
        <v>999.9</v>
      </c>
      <c r="GG91">
        <v>59.8</v>
      </c>
      <c r="GH91">
        <v>36.200000000000003</v>
      </c>
      <c r="GI91">
        <v>36.315199999999997</v>
      </c>
      <c r="GJ91">
        <v>61.644599999999997</v>
      </c>
      <c r="GK91">
        <v>27.135400000000001</v>
      </c>
      <c r="GL91">
        <v>1</v>
      </c>
      <c r="GM91">
        <v>0.405783</v>
      </c>
      <c r="GN91">
        <v>1.15663</v>
      </c>
      <c r="GO91">
        <v>20.319299999999998</v>
      </c>
      <c r="GP91">
        <v>5.2524800000000003</v>
      </c>
      <c r="GQ91">
        <v>12.0099</v>
      </c>
      <c r="GR91">
        <v>4.9794999999999998</v>
      </c>
      <c r="GS91">
        <v>3.2930000000000001</v>
      </c>
      <c r="GT91">
        <v>9999</v>
      </c>
      <c r="GU91">
        <v>9999</v>
      </c>
      <c r="GV91">
        <v>9999</v>
      </c>
      <c r="GW91">
        <v>999.9</v>
      </c>
      <c r="GX91">
        <v>1.8760699999999999</v>
      </c>
      <c r="GY91">
        <v>1.8769499999999999</v>
      </c>
      <c r="GZ91">
        <v>1.88324</v>
      </c>
      <c r="HA91">
        <v>1.8863000000000001</v>
      </c>
      <c r="HB91">
        <v>1.87714</v>
      </c>
      <c r="HC91">
        <v>1.88371</v>
      </c>
      <c r="HD91">
        <v>1.8826400000000001</v>
      </c>
      <c r="HE91">
        <v>1.8860600000000001</v>
      </c>
      <c r="HF91">
        <v>5</v>
      </c>
      <c r="HG91">
        <v>0</v>
      </c>
      <c r="HH91">
        <v>0</v>
      </c>
      <c r="HI91">
        <v>0</v>
      </c>
      <c r="HJ91" t="s">
        <v>407</v>
      </c>
      <c r="HK91" t="s">
        <v>408</v>
      </c>
      <c r="HL91" t="s">
        <v>409</v>
      </c>
      <c r="HM91" t="s">
        <v>409</v>
      </c>
      <c r="HN91" t="s">
        <v>409</v>
      </c>
      <c r="HO91" t="s">
        <v>409</v>
      </c>
      <c r="HP91">
        <v>0</v>
      </c>
      <c r="HQ91">
        <v>100</v>
      </c>
      <c r="HR91">
        <v>100</v>
      </c>
      <c r="HS91">
        <v>0.39</v>
      </c>
      <c r="HT91">
        <v>1.0500000000000001E-2</v>
      </c>
      <c r="HU91">
        <v>0.462963687013425</v>
      </c>
      <c r="HV91">
        <v>-1.525366800250961E-3</v>
      </c>
      <c r="HW91">
        <v>1.461931187239696E-6</v>
      </c>
      <c r="HX91">
        <v>-4.9129200544651127E-10</v>
      </c>
      <c r="HY91">
        <v>-3.9563121971836368E-2</v>
      </c>
      <c r="HZ91">
        <v>1.0304401366260089E-2</v>
      </c>
      <c r="IA91">
        <v>-7.4986175083245816E-4</v>
      </c>
      <c r="IB91">
        <v>1.7208249193675381E-5</v>
      </c>
      <c r="IC91">
        <v>3</v>
      </c>
      <c r="ID91">
        <v>2175</v>
      </c>
      <c r="IE91">
        <v>1</v>
      </c>
      <c r="IF91">
        <v>24</v>
      </c>
      <c r="IG91">
        <v>1</v>
      </c>
      <c r="IH91">
        <v>0.8</v>
      </c>
      <c r="II91">
        <v>0.244141</v>
      </c>
      <c r="IJ91">
        <v>2.7136200000000001</v>
      </c>
      <c r="IK91">
        <v>1.6015600000000001</v>
      </c>
      <c r="IL91">
        <v>2.34131</v>
      </c>
      <c r="IM91">
        <v>1.5502899999999999</v>
      </c>
      <c r="IN91">
        <v>2.3584000000000001</v>
      </c>
      <c r="IO91">
        <v>39.918399999999998</v>
      </c>
      <c r="IP91">
        <v>23.956199999999999</v>
      </c>
      <c r="IQ91">
        <v>18</v>
      </c>
      <c r="IR91">
        <v>599.30700000000002</v>
      </c>
      <c r="IS91">
        <v>407.03</v>
      </c>
      <c r="IT91">
        <v>26.239100000000001</v>
      </c>
      <c r="IU91">
        <v>32.074599999999997</v>
      </c>
      <c r="IV91">
        <v>29.999400000000001</v>
      </c>
      <c r="IW91">
        <v>31.933700000000002</v>
      </c>
      <c r="IX91">
        <v>31.914899999999999</v>
      </c>
      <c r="IY91">
        <v>4.8827699999999998</v>
      </c>
      <c r="IZ91">
        <v>57.912799999999997</v>
      </c>
      <c r="JA91">
        <v>0</v>
      </c>
      <c r="JB91">
        <v>26.311</v>
      </c>
      <c r="JC91">
        <v>50</v>
      </c>
      <c r="JD91">
        <v>17.605499999999999</v>
      </c>
      <c r="JE91">
        <v>99.202200000000005</v>
      </c>
      <c r="JF91">
        <v>99.193200000000004</v>
      </c>
    </row>
    <row r="92" spans="1:266" x14ac:dyDescent="0.25">
      <c r="A92">
        <v>76</v>
      </c>
      <c r="B92">
        <v>1657392100.5</v>
      </c>
      <c r="C92">
        <v>15036</v>
      </c>
      <c r="D92" t="s">
        <v>787</v>
      </c>
      <c r="E92" t="s">
        <v>788</v>
      </c>
      <c r="F92" t="s">
        <v>396</v>
      </c>
      <c r="G92" t="s">
        <v>397</v>
      </c>
      <c r="H92" t="s">
        <v>668</v>
      </c>
      <c r="I92" t="s">
        <v>398</v>
      </c>
      <c r="J92" t="s">
        <v>399</v>
      </c>
      <c r="K92">
        <v>1657392100.5</v>
      </c>
      <c r="L92">
        <f t="shared" si="92"/>
        <v>4.8947968491541115E-3</v>
      </c>
      <c r="M92">
        <f t="shared" si="93"/>
        <v>4.8947968491541118</v>
      </c>
      <c r="N92">
        <f t="shared" si="94"/>
        <v>-3.068196132185637</v>
      </c>
      <c r="O92">
        <f t="shared" si="95"/>
        <v>23.528400000000001</v>
      </c>
      <c r="P92">
        <f t="shared" si="96"/>
        <v>38.038680047345764</v>
      </c>
      <c r="Q92">
        <f t="shared" si="97"/>
        <v>3.7837827372108808</v>
      </c>
      <c r="R92">
        <f t="shared" si="98"/>
        <v>2.3404164824695202</v>
      </c>
      <c r="S92">
        <f t="shared" si="99"/>
        <v>0.33943015025061651</v>
      </c>
      <c r="T92">
        <f t="shared" si="100"/>
        <v>2.9180789279022092</v>
      </c>
      <c r="U92">
        <f t="shared" si="101"/>
        <v>0.31892205474710211</v>
      </c>
      <c r="V92">
        <f t="shared" si="102"/>
        <v>0.20106551685786581</v>
      </c>
      <c r="W92">
        <f t="shared" si="103"/>
        <v>344.38899930220566</v>
      </c>
      <c r="X92">
        <f t="shared" si="104"/>
        <v>29.003175723555113</v>
      </c>
      <c r="Y92">
        <f t="shared" si="105"/>
        <v>28.0106</v>
      </c>
      <c r="Z92">
        <f t="shared" si="106"/>
        <v>3.7971853086315712</v>
      </c>
      <c r="AA92">
        <f t="shared" si="107"/>
        <v>60.209057654653442</v>
      </c>
      <c r="AB92">
        <f t="shared" si="108"/>
        <v>2.3174185612021603</v>
      </c>
      <c r="AC92">
        <f t="shared" si="109"/>
        <v>3.8489533825531508</v>
      </c>
      <c r="AD92">
        <f t="shared" si="110"/>
        <v>1.4797667474294109</v>
      </c>
      <c r="AE92">
        <f t="shared" si="111"/>
        <v>-215.86054104769633</v>
      </c>
      <c r="AF92">
        <f t="shared" si="112"/>
        <v>36.576777044947072</v>
      </c>
      <c r="AG92">
        <f t="shared" si="113"/>
        <v>2.7356977708610071</v>
      </c>
      <c r="AH92">
        <f t="shared" si="114"/>
        <v>167.84093307031742</v>
      </c>
      <c r="AI92">
        <v>0</v>
      </c>
      <c r="AJ92">
        <v>0</v>
      </c>
      <c r="AK92">
        <f t="shared" si="115"/>
        <v>1</v>
      </c>
      <c r="AL92">
        <f t="shared" si="116"/>
        <v>0</v>
      </c>
      <c r="AM92">
        <f t="shared" si="117"/>
        <v>52315.934613602585</v>
      </c>
      <c r="AN92" t="s">
        <v>400</v>
      </c>
      <c r="AO92">
        <v>12165.1</v>
      </c>
      <c r="AP92">
        <v>210.61769230769229</v>
      </c>
      <c r="AQ92">
        <v>938.28899999999999</v>
      </c>
      <c r="AR92">
        <f t="shared" si="118"/>
        <v>0.77553004212167864</v>
      </c>
      <c r="AS92">
        <v>-0.38717931741538342</v>
      </c>
      <c r="AT92" t="s">
        <v>789</v>
      </c>
      <c r="AU92">
        <v>10158.200000000001</v>
      </c>
      <c r="AV92">
        <v>852.01339999999993</v>
      </c>
      <c r="AW92">
        <v>1013.9</v>
      </c>
      <c r="AX92">
        <f t="shared" si="119"/>
        <v>0.1596672255646514</v>
      </c>
      <c r="AY92">
        <v>0.5</v>
      </c>
      <c r="AZ92">
        <f t="shared" si="120"/>
        <v>1513.2689996511028</v>
      </c>
      <c r="BA92">
        <f t="shared" si="121"/>
        <v>-3.068196132185637</v>
      </c>
      <c r="BB92">
        <f t="shared" si="122"/>
        <v>120.80973135364351</v>
      </c>
      <c r="BC92">
        <f t="shared" si="123"/>
        <v>-1.7716723301596643E-3</v>
      </c>
      <c r="BD92">
        <f t="shared" si="124"/>
        <v>-7.4574415622842477E-2</v>
      </c>
      <c r="BE92">
        <f t="shared" si="125"/>
        <v>214.20339631401404</v>
      </c>
      <c r="BF92" t="s">
        <v>790</v>
      </c>
      <c r="BG92">
        <v>631.5</v>
      </c>
      <c r="BH92">
        <f t="shared" si="126"/>
        <v>631.5</v>
      </c>
      <c r="BI92">
        <f t="shared" si="127"/>
        <v>0.37715751060262348</v>
      </c>
      <c r="BJ92">
        <f t="shared" si="128"/>
        <v>0.42334361924686209</v>
      </c>
      <c r="BK92">
        <f t="shared" si="129"/>
        <v>-0.24645929286904025</v>
      </c>
      <c r="BL92">
        <f t="shared" si="130"/>
        <v>0.20153138996061359</v>
      </c>
      <c r="BM92">
        <f t="shared" si="131"/>
        <v>-0.10390817832269365</v>
      </c>
      <c r="BN92">
        <f t="shared" si="132"/>
        <v>0.31377616309132395</v>
      </c>
      <c r="BO92">
        <f t="shared" si="133"/>
        <v>0.68622383690867605</v>
      </c>
      <c r="BP92">
        <v>342</v>
      </c>
      <c r="BQ92">
        <v>300</v>
      </c>
      <c r="BR92">
        <v>300</v>
      </c>
      <c r="BS92">
        <v>300</v>
      </c>
      <c r="BT92">
        <v>10158.200000000001</v>
      </c>
      <c r="BU92">
        <v>981.33</v>
      </c>
      <c r="BV92">
        <v>-6.9336199999999997E-3</v>
      </c>
      <c r="BW92">
        <v>-0.06</v>
      </c>
      <c r="BX92" t="s">
        <v>403</v>
      </c>
      <c r="BY92" t="s">
        <v>403</v>
      </c>
      <c r="BZ92" t="s">
        <v>403</v>
      </c>
      <c r="CA92" t="s">
        <v>403</v>
      </c>
      <c r="CB92" t="s">
        <v>403</v>
      </c>
      <c r="CC92" t="s">
        <v>403</v>
      </c>
      <c r="CD92" t="s">
        <v>403</v>
      </c>
      <c r="CE92" t="s">
        <v>403</v>
      </c>
      <c r="CF92" t="s">
        <v>403</v>
      </c>
      <c r="CG92" t="s">
        <v>403</v>
      </c>
      <c r="CH92">
        <f t="shared" si="134"/>
        <v>1800.1</v>
      </c>
      <c r="CI92">
        <f t="shared" si="135"/>
        <v>1513.2689996511028</v>
      </c>
      <c r="CJ92">
        <f t="shared" si="136"/>
        <v>0.84065829656747004</v>
      </c>
      <c r="CK92">
        <f t="shared" si="137"/>
        <v>0.19131659313494009</v>
      </c>
      <c r="CL92">
        <v>6</v>
      </c>
      <c r="CM92">
        <v>0.5</v>
      </c>
      <c r="CN92" t="s">
        <v>404</v>
      </c>
      <c r="CO92">
        <v>2</v>
      </c>
      <c r="CP92">
        <v>1657392100.5</v>
      </c>
      <c r="CQ92">
        <v>23.528400000000001</v>
      </c>
      <c r="CR92">
        <v>19.985700000000001</v>
      </c>
      <c r="CS92">
        <v>23.2972</v>
      </c>
      <c r="CT92">
        <v>17.561800000000002</v>
      </c>
      <c r="CU92">
        <v>23.147600000000001</v>
      </c>
      <c r="CV92">
        <v>23.2852</v>
      </c>
      <c r="CW92">
        <v>500.13200000000001</v>
      </c>
      <c r="CX92">
        <v>99.372399999999999</v>
      </c>
      <c r="CY92">
        <v>9.9577799999999994E-2</v>
      </c>
      <c r="CZ92">
        <v>28.243099999999998</v>
      </c>
      <c r="DA92">
        <v>28.0106</v>
      </c>
      <c r="DB92">
        <v>999.9</v>
      </c>
      <c r="DC92">
        <v>0</v>
      </c>
      <c r="DD92">
        <v>0</v>
      </c>
      <c r="DE92">
        <v>9997.5</v>
      </c>
      <c r="DF92">
        <v>0</v>
      </c>
      <c r="DG92">
        <v>1734.05</v>
      </c>
      <c r="DH92">
        <v>3.5426199999999999</v>
      </c>
      <c r="DI92">
        <v>24.089600000000001</v>
      </c>
      <c r="DJ92">
        <v>20.343</v>
      </c>
      <c r="DK92">
        <v>5.73543</v>
      </c>
      <c r="DL92">
        <v>19.985700000000001</v>
      </c>
      <c r="DM92">
        <v>17.561800000000002</v>
      </c>
      <c r="DN92">
        <v>2.3151000000000002</v>
      </c>
      <c r="DO92">
        <v>1.74515</v>
      </c>
      <c r="DP92">
        <v>19.7818</v>
      </c>
      <c r="DQ92">
        <v>15.304</v>
      </c>
      <c r="DR92">
        <v>1800.1</v>
      </c>
      <c r="DS92">
        <v>0.97799599999999998</v>
      </c>
      <c r="DT92">
        <v>2.2003600000000002E-2</v>
      </c>
      <c r="DU92">
        <v>0</v>
      </c>
      <c r="DV92">
        <v>852.60799999999995</v>
      </c>
      <c r="DW92">
        <v>5.0005300000000004</v>
      </c>
      <c r="DX92">
        <v>16307.2</v>
      </c>
      <c r="DY92">
        <v>16036.1</v>
      </c>
      <c r="DZ92">
        <v>46.561999999999998</v>
      </c>
      <c r="EA92">
        <v>46.186999999999998</v>
      </c>
      <c r="EB92">
        <v>45.875</v>
      </c>
      <c r="EC92">
        <v>47.25</v>
      </c>
      <c r="ED92">
        <v>48</v>
      </c>
      <c r="EE92">
        <v>1755.6</v>
      </c>
      <c r="EF92">
        <v>39.5</v>
      </c>
      <c r="EG92">
        <v>0</v>
      </c>
      <c r="EH92">
        <v>140.20000004768369</v>
      </c>
      <c r="EI92">
        <v>0</v>
      </c>
      <c r="EJ92">
        <v>852.01339999999993</v>
      </c>
      <c r="EK92">
        <v>3.248538466997553</v>
      </c>
      <c r="EL92">
        <v>-27.984615530700228</v>
      </c>
      <c r="EM92">
        <v>16309.36</v>
      </c>
      <c r="EN92">
        <v>15</v>
      </c>
      <c r="EO92">
        <v>1657392053.5</v>
      </c>
      <c r="EP92" t="s">
        <v>791</v>
      </c>
      <c r="EQ92">
        <v>1657392038</v>
      </c>
      <c r="ER92">
        <v>1657392053.5</v>
      </c>
      <c r="ES92">
        <v>82</v>
      </c>
      <c r="ET92">
        <v>-4.8000000000000001E-2</v>
      </c>
      <c r="EU92">
        <v>1E-3</v>
      </c>
      <c r="EV92">
        <v>0.38600000000000001</v>
      </c>
      <c r="EW92">
        <v>4.0000000000000001E-3</v>
      </c>
      <c r="EX92">
        <v>20</v>
      </c>
      <c r="EY92">
        <v>18</v>
      </c>
      <c r="EZ92">
        <v>0.28999999999999998</v>
      </c>
      <c r="FA92">
        <v>0.02</v>
      </c>
      <c r="FB92">
        <v>3.5583285365853659</v>
      </c>
      <c r="FC92">
        <v>-0.47429435540069731</v>
      </c>
      <c r="FD92">
        <v>8.4857110473185587E-2</v>
      </c>
      <c r="FE92">
        <v>1</v>
      </c>
      <c r="FF92">
        <v>5.7493678048780481</v>
      </c>
      <c r="FG92">
        <v>1.426222996516094E-2</v>
      </c>
      <c r="FH92">
        <v>1.9767148592402629E-2</v>
      </c>
      <c r="FI92">
        <v>1</v>
      </c>
      <c r="FJ92">
        <v>2</v>
      </c>
      <c r="FK92">
        <v>2</v>
      </c>
      <c r="FL92" t="s">
        <v>406</v>
      </c>
      <c r="FM92">
        <v>3.11483</v>
      </c>
      <c r="FN92">
        <v>2.7378900000000002</v>
      </c>
      <c r="FO92">
        <v>6.2742400000000004E-3</v>
      </c>
      <c r="FP92">
        <v>5.4243299999999998E-3</v>
      </c>
      <c r="FQ92">
        <v>0.10574500000000001</v>
      </c>
      <c r="FR92">
        <v>8.6505299999999993E-2</v>
      </c>
      <c r="FS92">
        <v>23863.8</v>
      </c>
      <c r="FT92">
        <v>24757.200000000001</v>
      </c>
      <c r="FU92">
        <v>23868.1</v>
      </c>
      <c r="FV92">
        <v>25195.9</v>
      </c>
      <c r="FW92">
        <v>30760.9</v>
      </c>
      <c r="FX92">
        <v>32282.6</v>
      </c>
      <c r="FY92">
        <v>38043.1</v>
      </c>
      <c r="FZ92">
        <v>39197.9</v>
      </c>
      <c r="GA92">
        <v>2.1669200000000002</v>
      </c>
      <c r="GB92">
        <v>1.80928</v>
      </c>
      <c r="GC92">
        <v>1.6950099999999999E-2</v>
      </c>
      <c r="GD92">
        <v>0</v>
      </c>
      <c r="GE92">
        <v>27.733799999999999</v>
      </c>
      <c r="GF92">
        <v>999.9</v>
      </c>
      <c r="GG92">
        <v>59.7</v>
      </c>
      <c r="GH92">
        <v>36.200000000000003</v>
      </c>
      <c r="GI92">
        <v>36.2547</v>
      </c>
      <c r="GJ92">
        <v>61.534599999999998</v>
      </c>
      <c r="GK92">
        <v>26.630600000000001</v>
      </c>
      <c r="GL92">
        <v>1</v>
      </c>
      <c r="GM92">
        <v>0.399337</v>
      </c>
      <c r="GN92">
        <v>2.3249</v>
      </c>
      <c r="GO92">
        <v>20.308</v>
      </c>
      <c r="GP92">
        <v>5.2520300000000004</v>
      </c>
      <c r="GQ92">
        <v>12.0099</v>
      </c>
      <c r="GR92">
        <v>4.9794999999999998</v>
      </c>
      <c r="GS92">
        <v>3.2930000000000001</v>
      </c>
      <c r="GT92">
        <v>9999</v>
      </c>
      <c r="GU92">
        <v>9999</v>
      </c>
      <c r="GV92">
        <v>9999</v>
      </c>
      <c r="GW92">
        <v>999.9</v>
      </c>
      <c r="GX92">
        <v>1.87605</v>
      </c>
      <c r="GY92">
        <v>1.87696</v>
      </c>
      <c r="GZ92">
        <v>1.88323</v>
      </c>
      <c r="HA92">
        <v>1.88629</v>
      </c>
      <c r="HB92">
        <v>1.8771199999999999</v>
      </c>
      <c r="HC92">
        <v>1.8836999999999999</v>
      </c>
      <c r="HD92">
        <v>1.88263</v>
      </c>
      <c r="HE92">
        <v>1.8860600000000001</v>
      </c>
      <c r="HF92">
        <v>5</v>
      </c>
      <c r="HG92">
        <v>0</v>
      </c>
      <c r="HH92">
        <v>0</v>
      </c>
      <c r="HI92">
        <v>0</v>
      </c>
      <c r="HJ92" t="s">
        <v>407</v>
      </c>
      <c r="HK92" t="s">
        <v>408</v>
      </c>
      <c r="HL92" t="s">
        <v>409</v>
      </c>
      <c r="HM92" t="s">
        <v>409</v>
      </c>
      <c r="HN92" t="s">
        <v>409</v>
      </c>
      <c r="HO92" t="s">
        <v>409</v>
      </c>
      <c r="HP92">
        <v>0</v>
      </c>
      <c r="HQ92">
        <v>100</v>
      </c>
      <c r="HR92">
        <v>100</v>
      </c>
      <c r="HS92">
        <v>0.38100000000000001</v>
      </c>
      <c r="HT92">
        <v>1.2E-2</v>
      </c>
      <c r="HU92">
        <v>0.41526770085369358</v>
      </c>
      <c r="HV92">
        <v>-1.525366800250961E-3</v>
      </c>
      <c r="HW92">
        <v>1.461931187239696E-6</v>
      </c>
      <c r="HX92">
        <v>-4.9129200544651127E-10</v>
      </c>
      <c r="HY92">
        <v>-3.8670745567062709E-2</v>
      </c>
      <c r="HZ92">
        <v>1.0304401366260089E-2</v>
      </c>
      <c r="IA92">
        <v>-7.4986175083245816E-4</v>
      </c>
      <c r="IB92">
        <v>1.7208249193675381E-5</v>
      </c>
      <c r="IC92">
        <v>3</v>
      </c>
      <c r="ID92">
        <v>2175</v>
      </c>
      <c r="IE92">
        <v>1</v>
      </c>
      <c r="IF92">
        <v>24</v>
      </c>
      <c r="IG92">
        <v>1</v>
      </c>
      <c r="IH92">
        <v>0.8</v>
      </c>
      <c r="II92">
        <v>0.18066399999999999</v>
      </c>
      <c r="IJ92">
        <v>2.7368199999999998</v>
      </c>
      <c r="IK92">
        <v>1.6015600000000001</v>
      </c>
      <c r="IL92">
        <v>2.34375</v>
      </c>
      <c r="IM92">
        <v>1.5502899999999999</v>
      </c>
      <c r="IN92">
        <v>2.3852500000000001</v>
      </c>
      <c r="IO92">
        <v>39.842799999999997</v>
      </c>
      <c r="IP92">
        <v>23.938700000000001</v>
      </c>
      <c r="IQ92">
        <v>18</v>
      </c>
      <c r="IR92">
        <v>599.26700000000005</v>
      </c>
      <c r="IS92">
        <v>407.55700000000002</v>
      </c>
      <c r="IT92">
        <v>25.7014</v>
      </c>
      <c r="IU92">
        <v>31.998699999999999</v>
      </c>
      <c r="IV92">
        <v>30.000599999999999</v>
      </c>
      <c r="IW92">
        <v>31.888100000000001</v>
      </c>
      <c r="IX92">
        <v>31.876200000000001</v>
      </c>
      <c r="IY92">
        <v>3.6079500000000002</v>
      </c>
      <c r="IZ92">
        <v>57.980600000000003</v>
      </c>
      <c r="JA92">
        <v>0</v>
      </c>
      <c r="JB92">
        <v>25.651299999999999</v>
      </c>
      <c r="JC92">
        <v>20</v>
      </c>
      <c r="JD92">
        <v>17.523599999999998</v>
      </c>
      <c r="JE92">
        <v>99.229699999999994</v>
      </c>
      <c r="JF92">
        <v>99.209900000000005</v>
      </c>
    </row>
    <row r="93" spans="1:266" x14ac:dyDescent="0.25">
      <c r="A93">
        <v>77</v>
      </c>
      <c r="B93">
        <v>1657392214</v>
      </c>
      <c r="C93">
        <v>15149.5</v>
      </c>
      <c r="D93" t="s">
        <v>792</v>
      </c>
      <c r="E93" t="s">
        <v>793</v>
      </c>
      <c r="F93" t="s">
        <v>396</v>
      </c>
      <c r="G93" t="s">
        <v>397</v>
      </c>
      <c r="H93" t="s">
        <v>668</v>
      </c>
      <c r="I93" t="s">
        <v>398</v>
      </c>
      <c r="J93" t="s">
        <v>399</v>
      </c>
      <c r="K93">
        <v>1657392214</v>
      </c>
      <c r="L93">
        <f t="shared" si="92"/>
        <v>5.0162969324604317E-3</v>
      </c>
      <c r="M93">
        <f t="shared" si="93"/>
        <v>5.0162969324604321</v>
      </c>
      <c r="N93">
        <f t="shared" si="94"/>
        <v>21.738453022093196</v>
      </c>
      <c r="O93">
        <f t="shared" si="95"/>
        <v>371.642</v>
      </c>
      <c r="P93">
        <f t="shared" si="96"/>
        <v>259.30085669436613</v>
      </c>
      <c r="Q93">
        <f t="shared" si="97"/>
        <v>25.794619641475489</v>
      </c>
      <c r="R93">
        <f t="shared" si="98"/>
        <v>36.970043813223995</v>
      </c>
      <c r="S93">
        <f t="shared" si="99"/>
        <v>0.3510704319234686</v>
      </c>
      <c r="T93">
        <f t="shared" si="100"/>
        <v>2.9180513956814855</v>
      </c>
      <c r="U93">
        <f t="shared" si="101"/>
        <v>0.32918009647609453</v>
      </c>
      <c r="V93">
        <f t="shared" si="102"/>
        <v>0.20759047570793721</v>
      </c>
      <c r="W93">
        <f t="shared" si="103"/>
        <v>344.35611246622705</v>
      </c>
      <c r="X93">
        <f t="shared" si="104"/>
        <v>29.043664662383144</v>
      </c>
      <c r="Y93">
        <f t="shared" si="105"/>
        <v>28.035699999999999</v>
      </c>
      <c r="Z93">
        <f t="shared" si="106"/>
        <v>3.8027446258197073</v>
      </c>
      <c r="AA93">
        <f t="shared" si="107"/>
        <v>60.374243160301219</v>
      </c>
      <c r="AB93">
        <f t="shared" si="108"/>
        <v>2.3335846750047997</v>
      </c>
      <c r="AC93">
        <f t="shared" si="109"/>
        <v>3.865199053193658</v>
      </c>
      <c r="AD93">
        <f t="shared" si="110"/>
        <v>1.4691599508149076</v>
      </c>
      <c r="AE93">
        <f t="shared" si="111"/>
        <v>-221.21869472150505</v>
      </c>
      <c r="AF93">
        <f t="shared" si="112"/>
        <v>44.017572718945921</v>
      </c>
      <c r="AG93">
        <f t="shared" si="113"/>
        <v>3.2938499234758463</v>
      </c>
      <c r="AH93">
        <f t="shared" si="114"/>
        <v>170.44884038714375</v>
      </c>
      <c r="AI93">
        <v>0</v>
      </c>
      <c r="AJ93">
        <v>0</v>
      </c>
      <c r="AK93">
        <f t="shared" si="115"/>
        <v>1</v>
      </c>
      <c r="AL93">
        <f t="shared" si="116"/>
        <v>0</v>
      </c>
      <c r="AM93">
        <f t="shared" si="117"/>
        <v>52302.673894666914</v>
      </c>
      <c r="AN93" t="s">
        <v>400</v>
      </c>
      <c r="AO93">
        <v>12165.1</v>
      </c>
      <c r="AP93">
        <v>210.61769230769229</v>
      </c>
      <c r="AQ93">
        <v>938.28899999999999</v>
      </c>
      <c r="AR93">
        <f t="shared" si="118"/>
        <v>0.77553004212167864</v>
      </c>
      <c r="AS93">
        <v>-0.38717931741538342</v>
      </c>
      <c r="AT93" t="s">
        <v>794</v>
      </c>
      <c r="AU93">
        <v>10159.200000000001</v>
      </c>
      <c r="AV93">
        <v>834.80492307692316</v>
      </c>
      <c r="AW93">
        <v>1186.1400000000001</v>
      </c>
      <c r="AX93">
        <f t="shared" si="119"/>
        <v>0.29620034475110602</v>
      </c>
      <c r="AY93">
        <v>0.5</v>
      </c>
      <c r="AZ93">
        <f t="shared" si="120"/>
        <v>1513.1259062331135</v>
      </c>
      <c r="BA93">
        <f t="shared" si="121"/>
        <v>21.738453022093196</v>
      </c>
      <c r="BB93">
        <f t="shared" si="122"/>
        <v>224.09420753903896</v>
      </c>
      <c r="BC93">
        <f t="shared" si="123"/>
        <v>1.4622466146647209E-2</v>
      </c>
      <c r="BD93">
        <f t="shared" si="124"/>
        <v>-0.20895594111993532</v>
      </c>
      <c r="BE93">
        <f t="shared" si="125"/>
        <v>220.9827399544551</v>
      </c>
      <c r="BF93" t="s">
        <v>795</v>
      </c>
      <c r="BG93">
        <v>599.26</v>
      </c>
      <c r="BH93">
        <f t="shared" si="126"/>
        <v>599.26</v>
      </c>
      <c r="BI93">
        <f t="shared" si="127"/>
        <v>0.49478139174127844</v>
      </c>
      <c r="BJ93">
        <f t="shared" si="128"/>
        <v>0.59864891787601704</v>
      </c>
      <c r="BK93">
        <f t="shared" si="129"/>
        <v>-0.73106135463337973</v>
      </c>
      <c r="BL93">
        <f t="shared" si="130"/>
        <v>0.36015073581883944</v>
      </c>
      <c r="BM93">
        <f t="shared" si="131"/>
        <v>-0.34060845519114891</v>
      </c>
      <c r="BN93">
        <f t="shared" si="132"/>
        <v>0.42973674520762889</v>
      </c>
      <c r="BO93">
        <f t="shared" si="133"/>
        <v>0.57026325479237117</v>
      </c>
      <c r="BP93">
        <v>344</v>
      </c>
      <c r="BQ93">
        <v>300</v>
      </c>
      <c r="BR93">
        <v>300</v>
      </c>
      <c r="BS93">
        <v>300</v>
      </c>
      <c r="BT93">
        <v>10159.200000000001</v>
      </c>
      <c r="BU93">
        <v>1110.3800000000001</v>
      </c>
      <c r="BV93">
        <v>-6.9352099999999998E-3</v>
      </c>
      <c r="BW93">
        <v>1.45</v>
      </c>
      <c r="BX93" t="s">
        <v>403</v>
      </c>
      <c r="BY93" t="s">
        <v>403</v>
      </c>
      <c r="BZ93" t="s">
        <v>403</v>
      </c>
      <c r="CA93" t="s">
        <v>403</v>
      </c>
      <c r="CB93" t="s">
        <v>403</v>
      </c>
      <c r="CC93" t="s">
        <v>403</v>
      </c>
      <c r="CD93" t="s">
        <v>403</v>
      </c>
      <c r="CE93" t="s">
        <v>403</v>
      </c>
      <c r="CF93" t="s">
        <v>403</v>
      </c>
      <c r="CG93" t="s">
        <v>403</v>
      </c>
      <c r="CH93">
        <f t="shared" si="134"/>
        <v>1799.93</v>
      </c>
      <c r="CI93">
        <f t="shared" si="135"/>
        <v>1513.1259062331135</v>
      </c>
      <c r="CJ93">
        <f t="shared" si="136"/>
        <v>0.84065819572600797</v>
      </c>
      <c r="CK93">
        <f t="shared" si="137"/>
        <v>0.19131639145201593</v>
      </c>
      <c r="CL93">
        <v>6</v>
      </c>
      <c r="CM93">
        <v>0.5</v>
      </c>
      <c r="CN93" t="s">
        <v>404</v>
      </c>
      <c r="CO93">
        <v>2</v>
      </c>
      <c r="CP93">
        <v>1657392214</v>
      </c>
      <c r="CQ93">
        <v>371.642</v>
      </c>
      <c r="CR93">
        <v>399.96600000000001</v>
      </c>
      <c r="CS93">
        <v>23.458400000000001</v>
      </c>
      <c r="CT93">
        <v>17.579899999999999</v>
      </c>
      <c r="CU93">
        <v>371.43599999999998</v>
      </c>
      <c r="CV93">
        <v>23.4466</v>
      </c>
      <c r="CW93">
        <v>499.98700000000002</v>
      </c>
      <c r="CX93">
        <v>99.376999999999995</v>
      </c>
      <c r="CY93">
        <v>0.10057199999999999</v>
      </c>
      <c r="CZ93">
        <v>28.3155</v>
      </c>
      <c r="DA93">
        <v>28.035699999999999</v>
      </c>
      <c r="DB93">
        <v>999.9</v>
      </c>
      <c r="DC93">
        <v>0</v>
      </c>
      <c r="DD93">
        <v>0</v>
      </c>
      <c r="DE93">
        <v>9996.8799999999992</v>
      </c>
      <c r="DF93">
        <v>0</v>
      </c>
      <c r="DG93">
        <v>1794.05</v>
      </c>
      <c r="DH93">
        <v>-28.323499999999999</v>
      </c>
      <c r="DI93">
        <v>380.57</v>
      </c>
      <c r="DJ93">
        <v>407.12299999999999</v>
      </c>
      <c r="DK93">
        <v>5.8785299999999996</v>
      </c>
      <c r="DL93">
        <v>399.96600000000001</v>
      </c>
      <c r="DM93">
        <v>17.579899999999999</v>
      </c>
      <c r="DN93">
        <v>2.3312200000000001</v>
      </c>
      <c r="DO93">
        <v>1.7470300000000001</v>
      </c>
      <c r="DP93">
        <v>19.893799999999999</v>
      </c>
      <c r="DQ93">
        <v>15.3208</v>
      </c>
      <c r="DR93">
        <v>1799.93</v>
      </c>
      <c r="DS93">
        <v>0.97799599999999998</v>
      </c>
      <c r="DT93">
        <v>2.2003600000000002E-2</v>
      </c>
      <c r="DU93">
        <v>0</v>
      </c>
      <c r="DV93">
        <v>835.53099999999995</v>
      </c>
      <c r="DW93">
        <v>5.0005300000000004</v>
      </c>
      <c r="DX93">
        <v>16048.1</v>
      </c>
      <c r="DY93">
        <v>16034.7</v>
      </c>
      <c r="DZ93">
        <v>46.686999999999998</v>
      </c>
      <c r="EA93">
        <v>46.436999999999998</v>
      </c>
      <c r="EB93">
        <v>46.375</v>
      </c>
      <c r="EC93">
        <v>47.375</v>
      </c>
      <c r="ED93">
        <v>48</v>
      </c>
      <c r="EE93">
        <v>1755.43</v>
      </c>
      <c r="EF93">
        <v>39.49</v>
      </c>
      <c r="EG93">
        <v>0</v>
      </c>
      <c r="EH93">
        <v>113.2000000476837</v>
      </c>
      <c r="EI93">
        <v>0</v>
      </c>
      <c r="EJ93">
        <v>834.80492307692316</v>
      </c>
      <c r="EK93">
        <v>7.8033504383574224</v>
      </c>
      <c r="EL93">
        <v>141.829059897127</v>
      </c>
      <c r="EM93">
        <v>16029.042307692311</v>
      </c>
      <c r="EN93">
        <v>15</v>
      </c>
      <c r="EO93">
        <v>1657392178</v>
      </c>
      <c r="EP93" t="s">
        <v>796</v>
      </c>
      <c r="EQ93">
        <v>1657392167</v>
      </c>
      <c r="ER93">
        <v>1657392178</v>
      </c>
      <c r="ES93">
        <v>83</v>
      </c>
      <c r="ET93">
        <v>0.18099999999999999</v>
      </c>
      <c r="EU93">
        <v>-1E-3</v>
      </c>
      <c r="EV93">
        <v>0.189</v>
      </c>
      <c r="EW93">
        <v>4.0000000000000001E-3</v>
      </c>
      <c r="EX93">
        <v>400</v>
      </c>
      <c r="EY93">
        <v>17</v>
      </c>
      <c r="EZ93">
        <v>7.0000000000000007E-2</v>
      </c>
      <c r="FA93">
        <v>0.02</v>
      </c>
      <c r="FB93">
        <v>-28.219104999999999</v>
      </c>
      <c r="FC93">
        <v>0.30517148217637519</v>
      </c>
      <c r="FD93">
        <v>7.9097834831302005E-2</v>
      </c>
      <c r="FE93">
        <v>1</v>
      </c>
      <c r="FF93">
        <v>5.9114977499999997</v>
      </c>
      <c r="FG93">
        <v>-1.743365853659759E-2</v>
      </c>
      <c r="FH93">
        <v>2.4345651099067011E-2</v>
      </c>
      <c r="FI93">
        <v>1</v>
      </c>
      <c r="FJ93">
        <v>2</v>
      </c>
      <c r="FK93">
        <v>2</v>
      </c>
      <c r="FL93" t="s">
        <v>406</v>
      </c>
      <c r="FM93">
        <v>3.11449</v>
      </c>
      <c r="FN93">
        <v>2.7388699999999999</v>
      </c>
      <c r="FO93">
        <v>8.4468600000000005E-2</v>
      </c>
      <c r="FP93">
        <v>8.9493600000000006E-2</v>
      </c>
      <c r="FQ93">
        <v>0.106267</v>
      </c>
      <c r="FR93">
        <v>8.6573800000000006E-2</v>
      </c>
      <c r="FS93">
        <v>21987.200000000001</v>
      </c>
      <c r="FT93">
        <v>22664.3</v>
      </c>
      <c r="FU93">
        <v>23867.5</v>
      </c>
      <c r="FV93">
        <v>25194.1</v>
      </c>
      <c r="FW93">
        <v>30742.5</v>
      </c>
      <c r="FX93">
        <v>32277.9</v>
      </c>
      <c r="FY93">
        <v>38042.699999999997</v>
      </c>
      <c r="FZ93">
        <v>39195.199999999997</v>
      </c>
      <c r="GA93">
        <v>2.1667700000000001</v>
      </c>
      <c r="GB93">
        <v>1.8104499999999999</v>
      </c>
      <c r="GC93">
        <v>1.0374899999999999E-2</v>
      </c>
      <c r="GD93">
        <v>0</v>
      </c>
      <c r="GE93">
        <v>27.866299999999999</v>
      </c>
      <c r="GF93">
        <v>999.9</v>
      </c>
      <c r="GG93">
        <v>59.6</v>
      </c>
      <c r="GH93">
        <v>36.1</v>
      </c>
      <c r="GI93">
        <v>35.992400000000004</v>
      </c>
      <c r="GJ93">
        <v>61.474600000000002</v>
      </c>
      <c r="GK93">
        <v>27.063300000000002</v>
      </c>
      <c r="GL93">
        <v>1</v>
      </c>
      <c r="GM93">
        <v>0.40356999999999998</v>
      </c>
      <c r="GN93">
        <v>3.1517499999999998</v>
      </c>
      <c r="GO93">
        <v>20.294</v>
      </c>
      <c r="GP93">
        <v>5.2521800000000001</v>
      </c>
      <c r="GQ93">
        <v>12.0099</v>
      </c>
      <c r="GR93">
        <v>4.9792500000000004</v>
      </c>
      <c r="GS93">
        <v>3.29278</v>
      </c>
      <c r="GT93">
        <v>9999</v>
      </c>
      <c r="GU93">
        <v>9999</v>
      </c>
      <c r="GV93">
        <v>9999</v>
      </c>
      <c r="GW93">
        <v>999.9</v>
      </c>
      <c r="GX93">
        <v>1.8760600000000001</v>
      </c>
      <c r="GY93">
        <v>1.87696</v>
      </c>
      <c r="GZ93">
        <v>1.8832100000000001</v>
      </c>
      <c r="HA93">
        <v>1.88629</v>
      </c>
      <c r="HB93">
        <v>1.87714</v>
      </c>
      <c r="HC93">
        <v>1.8836999999999999</v>
      </c>
      <c r="HD93">
        <v>1.88263</v>
      </c>
      <c r="HE93">
        <v>1.88608</v>
      </c>
      <c r="HF93">
        <v>5</v>
      </c>
      <c r="HG93">
        <v>0</v>
      </c>
      <c r="HH93">
        <v>0</v>
      </c>
      <c r="HI93">
        <v>0</v>
      </c>
      <c r="HJ93" t="s">
        <v>407</v>
      </c>
      <c r="HK93" t="s">
        <v>408</v>
      </c>
      <c r="HL93" t="s">
        <v>409</v>
      </c>
      <c r="HM93" t="s">
        <v>409</v>
      </c>
      <c r="HN93" t="s">
        <v>409</v>
      </c>
      <c r="HO93" t="s">
        <v>409</v>
      </c>
      <c r="HP93">
        <v>0</v>
      </c>
      <c r="HQ93">
        <v>100</v>
      </c>
      <c r="HR93">
        <v>100</v>
      </c>
      <c r="HS93">
        <v>0.20599999999999999</v>
      </c>
      <c r="HT93">
        <v>1.18E-2</v>
      </c>
      <c r="HU93">
        <v>0.59633065514727068</v>
      </c>
      <c r="HV93">
        <v>-1.525366800250961E-3</v>
      </c>
      <c r="HW93">
        <v>1.461931187239696E-6</v>
      </c>
      <c r="HX93">
        <v>-4.9129200544651127E-10</v>
      </c>
      <c r="HY93">
        <v>-3.9405919785136703E-2</v>
      </c>
      <c r="HZ93">
        <v>1.0304401366260089E-2</v>
      </c>
      <c r="IA93">
        <v>-7.4986175083245816E-4</v>
      </c>
      <c r="IB93">
        <v>1.7208249193675381E-5</v>
      </c>
      <c r="IC93">
        <v>3</v>
      </c>
      <c r="ID93">
        <v>2175</v>
      </c>
      <c r="IE93">
        <v>1</v>
      </c>
      <c r="IF93">
        <v>24</v>
      </c>
      <c r="IG93">
        <v>0.8</v>
      </c>
      <c r="IH93">
        <v>0.6</v>
      </c>
      <c r="II93">
        <v>0.98754900000000001</v>
      </c>
      <c r="IJ93">
        <v>2.67822</v>
      </c>
      <c r="IK93">
        <v>1.6015600000000001</v>
      </c>
      <c r="IL93">
        <v>2.34497</v>
      </c>
      <c r="IM93">
        <v>1.5502899999999999</v>
      </c>
      <c r="IN93">
        <v>2.3828100000000001</v>
      </c>
      <c r="IO93">
        <v>39.868000000000002</v>
      </c>
      <c r="IP93">
        <v>23.947399999999998</v>
      </c>
      <c r="IQ93">
        <v>18</v>
      </c>
      <c r="IR93">
        <v>599.16099999999994</v>
      </c>
      <c r="IS93">
        <v>408.31700000000001</v>
      </c>
      <c r="IT93">
        <v>25.087499999999999</v>
      </c>
      <c r="IU93">
        <v>32.005400000000002</v>
      </c>
      <c r="IV93">
        <v>30.000399999999999</v>
      </c>
      <c r="IW93">
        <v>31.888100000000001</v>
      </c>
      <c r="IX93">
        <v>31.8781</v>
      </c>
      <c r="IY93">
        <v>19.765499999999999</v>
      </c>
      <c r="IZ93">
        <v>57.7575</v>
      </c>
      <c r="JA93">
        <v>0</v>
      </c>
      <c r="JB93">
        <v>25.0471</v>
      </c>
      <c r="JC93">
        <v>400</v>
      </c>
      <c r="JD93">
        <v>17.6233</v>
      </c>
      <c r="JE93">
        <v>99.228200000000001</v>
      </c>
      <c r="JF93">
        <v>99.203000000000003</v>
      </c>
    </row>
    <row r="94" spans="1:266" x14ac:dyDescent="0.25">
      <c r="A94">
        <v>78</v>
      </c>
      <c r="B94">
        <v>1657392397.0999999</v>
      </c>
      <c r="C94">
        <v>15332.599999904631</v>
      </c>
      <c r="D94" t="s">
        <v>797</v>
      </c>
      <c r="E94" t="s">
        <v>798</v>
      </c>
      <c r="F94" t="s">
        <v>396</v>
      </c>
      <c r="G94" t="s">
        <v>397</v>
      </c>
      <c r="H94" t="s">
        <v>668</v>
      </c>
      <c r="I94" t="s">
        <v>398</v>
      </c>
      <c r="J94" t="s">
        <v>399</v>
      </c>
      <c r="K94">
        <v>1657392397.0999999</v>
      </c>
      <c r="L94">
        <f t="shared" si="92"/>
        <v>5.3870496558916662E-3</v>
      </c>
      <c r="M94">
        <f t="shared" si="93"/>
        <v>5.3870496558916665</v>
      </c>
      <c r="N94">
        <f t="shared" si="94"/>
        <v>23.560079514036396</v>
      </c>
      <c r="O94">
        <f t="shared" si="95"/>
        <v>369.32100000000003</v>
      </c>
      <c r="P94">
        <f t="shared" si="96"/>
        <v>256.12905100974643</v>
      </c>
      <c r="Q94">
        <f t="shared" si="97"/>
        <v>25.478838011869019</v>
      </c>
      <c r="R94">
        <f t="shared" si="98"/>
        <v>36.738784203840304</v>
      </c>
      <c r="S94">
        <f t="shared" si="99"/>
        <v>0.37873258319582259</v>
      </c>
      <c r="T94">
        <f t="shared" si="100"/>
        <v>2.9229707311528004</v>
      </c>
      <c r="U94">
        <f t="shared" si="101"/>
        <v>0.35342983749423379</v>
      </c>
      <c r="V94">
        <f t="shared" si="102"/>
        <v>0.22302597472939373</v>
      </c>
      <c r="W94">
        <f t="shared" si="103"/>
        <v>344.35479930213586</v>
      </c>
      <c r="X94">
        <f t="shared" si="104"/>
        <v>28.889507032409814</v>
      </c>
      <c r="Y94">
        <f t="shared" si="105"/>
        <v>27.9741</v>
      </c>
      <c r="Z94">
        <f t="shared" si="106"/>
        <v>3.7891136954927038</v>
      </c>
      <c r="AA94">
        <f t="shared" si="107"/>
        <v>60.20547080864943</v>
      </c>
      <c r="AB94">
        <f t="shared" si="108"/>
        <v>2.3194254161880896</v>
      </c>
      <c r="AC94">
        <f t="shared" si="109"/>
        <v>3.852516033899811</v>
      </c>
      <c r="AD94">
        <f t="shared" si="110"/>
        <v>1.4696882793046142</v>
      </c>
      <c r="AE94">
        <f t="shared" si="111"/>
        <v>-237.56888982482249</v>
      </c>
      <c r="AF94">
        <f t="shared" si="112"/>
        <v>44.895453126698555</v>
      </c>
      <c r="AG94">
        <f t="shared" si="113"/>
        <v>3.351915604722143</v>
      </c>
      <c r="AH94">
        <f t="shared" si="114"/>
        <v>155.03327820873406</v>
      </c>
      <c r="AI94">
        <v>0</v>
      </c>
      <c r="AJ94">
        <v>0</v>
      </c>
      <c r="AK94">
        <f t="shared" si="115"/>
        <v>1</v>
      </c>
      <c r="AL94">
        <f t="shared" si="116"/>
        <v>0</v>
      </c>
      <c r="AM94">
        <f t="shared" si="117"/>
        <v>52453.57046208188</v>
      </c>
      <c r="AN94" t="s">
        <v>400</v>
      </c>
      <c r="AO94">
        <v>12165.1</v>
      </c>
      <c r="AP94">
        <v>210.61769230769229</v>
      </c>
      <c r="AQ94">
        <v>938.28899999999999</v>
      </c>
      <c r="AR94">
        <f t="shared" si="118"/>
        <v>0.77553004212167864</v>
      </c>
      <c r="AS94">
        <v>-0.38717931741538342</v>
      </c>
      <c r="AT94" t="s">
        <v>799</v>
      </c>
      <c r="AU94">
        <v>10160.299999999999</v>
      </c>
      <c r="AV94">
        <v>857.41173076923099</v>
      </c>
      <c r="AW94">
        <v>1257.29</v>
      </c>
      <c r="AX94">
        <f t="shared" si="119"/>
        <v>0.3180477608433766</v>
      </c>
      <c r="AY94">
        <v>0.5</v>
      </c>
      <c r="AZ94">
        <f t="shared" si="120"/>
        <v>1513.117799651068</v>
      </c>
      <c r="BA94">
        <f t="shared" si="121"/>
        <v>23.560079514036396</v>
      </c>
      <c r="BB94">
        <f t="shared" si="122"/>
        <v>240.62186403563956</v>
      </c>
      <c r="BC94">
        <f t="shared" si="123"/>
        <v>1.5826433894951291E-2</v>
      </c>
      <c r="BD94">
        <f t="shared" si="124"/>
        <v>-0.25372109855323749</v>
      </c>
      <c r="BE94">
        <f t="shared" si="125"/>
        <v>223.33737307706775</v>
      </c>
      <c r="BF94" t="s">
        <v>800</v>
      </c>
      <c r="BG94">
        <v>604.26</v>
      </c>
      <c r="BH94">
        <f t="shared" si="126"/>
        <v>604.26</v>
      </c>
      <c r="BI94">
        <f t="shared" si="127"/>
        <v>0.51939488900730935</v>
      </c>
      <c r="BJ94">
        <f t="shared" si="128"/>
        <v>0.61234287740344084</v>
      </c>
      <c r="BK94">
        <f t="shared" si="129"/>
        <v>-0.95500989435049044</v>
      </c>
      <c r="BL94">
        <f t="shared" si="130"/>
        <v>0.38204724276351254</v>
      </c>
      <c r="BM94">
        <f t="shared" si="131"/>
        <v>-0.43838611833089897</v>
      </c>
      <c r="BN94">
        <f t="shared" si="132"/>
        <v>0.43154798776527475</v>
      </c>
      <c r="BO94">
        <f t="shared" si="133"/>
        <v>0.56845201223472519</v>
      </c>
      <c r="BP94">
        <v>346</v>
      </c>
      <c r="BQ94">
        <v>300</v>
      </c>
      <c r="BR94">
        <v>300</v>
      </c>
      <c r="BS94">
        <v>300</v>
      </c>
      <c r="BT94">
        <v>10160.299999999999</v>
      </c>
      <c r="BU94">
        <v>1171.1300000000001</v>
      </c>
      <c r="BV94">
        <v>-6.9359699999999996E-3</v>
      </c>
      <c r="BW94">
        <v>1.46</v>
      </c>
      <c r="BX94" t="s">
        <v>403</v>
      </c>
      <c r="BY94" t="s">
        <v>403</v>
      </c>
      <c r="BZ94" t="s">
        <v>403</v>
      </c>
      <c r="CA94" t="s">
        <v>403</v>
      </c>
      <c r="CB94" t="s">
        <v>403</v>
      </c>
      <c r="CC94" t="s">
        <v>403</v>
      </c>
      <c r="CD94" t="s">
        <v>403</v>
      </c>
      <c r="CE94" t="s">
        <v>403</v>
      </c>
      <c r="CF94" t="s">
        <v>403</v>
      </c>
      <c r="CG94" t="s">
        <v>403</v>
      </c>
      <c r="CH94">
        <f t="shared" si="134"/>
        <v>1799.92</v>
      </c>
      <c r="CI94">
        <f t="shared" si="135"/>
        <v>1513.117799651068</v>
      </c>
      <c r="CJ94">
        <f t="shared" si="136"/>
        <v>0.84065836240003333</v>
      </c>
      <c r="CK94">
        <f t="shared" si="137"/>
        <v>0.19131672480006659</v>
      </c>
      <c r="CL94">
        <v>6</v>
      </c>
      <c r="CM94">
        <v>0.5</v>
      </c>
      <c r="CN94" t="s">
        <v>404</v>
      </c>
      <c r="CO94">
        <v>2</v>
      </c>
      <c r="CP94">
        <v>1657392397.0999999</v>
      </c>
      <c r="CQ94">
        <v>369.32100000000003</v>
      </c>
      <c r="CR94">
        <v>399.97699999999998</v>
      </c>
      <c r="CS94">
        <v>23.316299999999998</v>
      </c>
      <c r="CT94">
        <v>17.003299999999999</v>
      </c>
      <c r="CU94">
        <v>369.10500000000002</v>
      </c>
      <c r="CV94">
        <v>23.308599999999998</v>
      </c>
      <c r="CW94">
        <v>500.05799999999999</v>
      </c>
      <c r="CX94">
        <v>99.376999999999995</v>
      </c>
      <c r="CY94">
        <v>9.9564299999999994E-2</v>
      </c>
      <c r="CZ94">
        <v>28.259</v>
      </c>
      <c r="DA94">
        <v>27.9741</v>
      </c>
      <c r="DB94">
        <v>999.9</v>
      </c>
      <c r="DC94">
        <v>0</v>
      </c>
      <c r="DD94">
        <v>0</v>
      </c>
      <c r="DE94">
        <v>10025</v>
      </c>
      <c r="DF94">
        <v>0</v>
      </c>
      <c r="DG94">
        <v>1954.15</v>
      </c>
      <c r="DH94">
        <v>-30.6556</v>
      </c>
      <c r="DI94">
        <v>378.13799999999998</v>
      </c>
      <c r="DJ94">
        <v>406.89499999999998</v>
      </c>
      <c r="DK94">
        <v>6.3129600000000003</v>
      </c>
      <c r="DL94">
        <v>399.97699999999998</v>
      </c>
      <c r="DM94">
        <v>17.003299999999999</v>
      </c>
      <c r="DN94">
        <v>2.3170999999999999</v>
      </c>
      <c r="DO94">
        <v>1.68974</v>
      </c>
      <c r="DP94">
        <v>19.7958</v>
      </c>
      <c r="DQ94">
        <v>14.8025</v>
      </c>
      <c r="DR94">
        <v>1799.92</v>
      </c>
      <c r="DS94">
        <v>0.977993</v>
      </c>
      <c r="DT94">
        <v>2.2007200000000001E-2</v>
      </c>
      <c r="DU94">
        <v>0</v>
      </c>
      <c r="DV94">
        <v>857.79200000000003</v>
      </c>
      <c r="DW94">
        <v>5.0005300000000004</v>
      </c>
      <c r="DX94">
        <v>16504.599999999999</v>
      </c>
      <c r="DY94">
        <v>16034.5</v>
      </c>
      <c r="DZ94">
        <v>46.811999999999998</v>
      </c>
      <c r="EA94">
        <v>46.625</v>
      </c>
      <c r="EB94">
        <v>46.5</v>
      </c>
      <c r="EC94">
        <v>47.5</v>
      </c>
      <c r="ED94">
        <v>48.186999999999998</v>
      </c>
      <c r="EE94">
        <v>1755.42</v>
      </c>
      <c r="EF94">
        <v>39.5</v>
      </c>
      <c r="EG94">
        <v>0</v>
      </c>
      <c r="EH94">
        <v>182.79999995231631</v>
      </c>
      <c r="EI94">
        <v>0</v>
      </c>
      <c r="EJ94">
        <v>857.41173076923099</v>
      </c>
      <c r="EK94">
        <v>6.4428376239749827</v>
      </c>
      <c r="EL94">
        <v>181.6341882729958</v>
      </c>
      <c r="EM94">
        <v>16480.74615384615</v>
      </c>
      <c r="EN94">
        <v>15</v>
      </c>
      <c r="EO94">
        <v>1657392334.0999999</v>
      </c>
      <c r="EP94" t="s">
        <v>801</v>
      </c>
      <c r="EQ94">
        <v>1657392334.0999999</v>
      </c>
      <c r="ER94">
        <v>1657392331.0999999</v>
      </c>
      <c r="ES94">
        <v>84</v>
      </c>
      <c r="ET94">
        <v>8.0000000000000002E-3</v>
      </c>
      <c r="EU94">
        <v>-4.0000000000000001E-3</v>
      </c>
      <c r="EV94">
        <v>0.19700000000000001</v>
      </c>
      <c r="EW94">
        <v>0</v>
      </c>
      <c r="EX94">
        <v>400</v>
      </c>
      <c r="EY94">
        <v>17</v>
      </c>
      <c r="EZ94">
        <v>0.08</v>
      </c>
      <c r="FA94">
        <v>0.01</v>
      </c>
      <c r="FB94">
        <v>-30.601765</v>
      </c>
      <c r="FC94">
        <v>-0.43091707317070349</v>
      </c>
      <c r="FD94">
        <v>6.1611701607730392E-2</v>
      </c>
      <c r="FE94">
        <v>1</v>
      </c>
      <c r="FF94">
        <v>6.3196647499999994</v>
      </c>
      <c r="FG94">
        <v>-5.9445140712952621E-2</v>
      </c>
      <c r="FH94">
        <v>9.2257601278973294E-3</v>
      </c>
      <c r="FI94">
        <v>1</v>
      </c>
      <c r="FJ94">
        <v>2</v>
      </c>
      <c r="FK94">
        <v>2</v>
      </c>
      <c r="FL94" t="s">
        <v>406</v>
      </c>
      <c r="FM94">
        <v>3.1149900000000001</v>
      </c>
      <c r="FN94">
        <v>2.7381199999999999</v>
      </c>
      <c r="FO94">
        <v>8.4036100000000002E-2</v>
      </c>
      <c r="FP94">
        <v>8.9472300000000005E-2</v>
      </c>
      <c r="FQ94">
        <v>0.105804</v>
      </c>
      <c r="FR94">
        <v>8.4472800000000001E-2</v>
      </c>
      <c r="FS94">
        <v>21991.8</v>
      </c>
      <c r="FT94">
        <v>22658.5</v>
      </c>
      <c r="FU94">
        <v>23861.7</v>
      </c>
      <c r="FV94">
        <v>25187.5</v>
      </c>
      <c r="FW94">
        <v>30751.1</v>
      </c>
      <c r="FX94">
        <v>32344</v>
      </c>
      <c r="FY94">
        <v>38033.800000000003</v>
      </c>
      <c r="FZ94">
        <v>39185.5</v>
      </c>
      <c r="GA94">
        <v>2.1669499999999999</v>
      </c>
      <c r="GB94">
        <v>1.8069500000000001</v>
      </c>
      <c r="GC94">
        <v>-4.27663E-3</v>
      </c>
      <c r="GD94">
        <v>0</v>
      </c>
      <c r="GE94">
        <v>28.043900000000001</v>
      </c>
      <c r="GF94">
        <v>999.9</v>
      </c>
      <c r="GG94">
        <v>59.4</v>
      </c>
      <c r="GH94">
        <v>36.200000000000003</v>
      </c>
      <c r="GI94">
        <v>36.074100000000001</v>
      </c>
      <c r="GJ94">
        <v>61.062800000000003</v>
      </c>
      <c r="GK94">
        <v>26.895</v>
      </c>
      <c r="GL94">
        <v>1</v>
      </c>
      <c r="GM94">
        <v>0.41122500000000001</v>
      </c>
      <c r="GN94">
        <v>2.43641</v>
      </c>
      <c r="GO94">
        <v>20.306000000000001</v>
      </c>
      <c r="GP94">
        <v>5.2529300000000001</v>
      </c>
      <c r="GQ94">
        <v>12.0099</v>
      </c>
      <c r="GR94">
        <v>4.9797000000000002</v>
      </c>
      <c r="GS94">
        <v>3.2930000000000001</v>
      </c>
      <c r="GT94">
        <v>9999</v>
      </c>
      <c r="GU94">
        <v>9999</v>
      </c>
      <c r="GV94">
        <v>9999</v>
      </c>
      <c r="GW94">
        <v>999.9</v>
      </c>
      <c r="GX94">
        <v>1.8760600000000001</v>
      </c>
      <c r="GY94">
        <v>1.8769800000000001</v>
      </c>
      <c r="GZ94">
        <v>1.88324</v>
      </c>
      <c r="HA94">
        <v>1.88629</v>
      </c>
      <c r="HB94">
        <v>1.87714</v>
      </c>
      <c r="HC94">
        <v>1.8836999999999999</v>
      </c>
      <c r="HD94">
        <v>1.88263</v>
      </c>
      <c r="HE94">
        <v>1.8860600000000001</v>
      </c>
      <c r="HF94">
        <v>5</v>
      </c>
      <c r="HG94">
        <v>0</v>
      </c>
      <c r="HH94">
        <v>0</v>
      </c>
      <c r="HI94">
        <v>0</v>
      </c>
      <c r="HJ94" t="s">
        <v>407</v>
      </c>
      <c r="HK94" t="s">
        <v>408</v>
      </c>
      <c r="HL94" t="s">
        <v>409</v>
      </c>
      <c r="HM94" t="s">
        <v>409</v>
      </c>
      <c r="HN94" t="s">
        <v>409</v>
      </c>
      <c r="HO94" t="s">
        <v>409</v>
      </c>
      <c r="HP94">
        <v>0</v>
      </c>
      <c r="HQ94">
        <v>100</v>
      </c>
      <c r="HR94">
        <v>100</v>
      </c>
      <c r="HS94">
        <v>0.216</v>
      </c>
      <c r="HT94">
        <v>7.7000000000000002E-3</v>
      </c>
      <c r="HU94">
        <v>0.6047798563104998</v>
      </c>
      <c r="HV94">
        <v>-1.525366800250961E-3</v>
      </c>
      <c r="HW94">
        <v>1.461931187239696E-6</v>
      </c>
      <c r="HX94">
        <v>-4.9129200544651127E-10</v>
      </c>
      <c r="HY94">
        <v>-4.3024649575061857E-2</v>
      </c>
      <c r="HZ94">
        <v>1.0304401366260089E-2</v>
      </c>
      <c r="IA94">
        <v>-7.4986175083245816E-4</v>
      </c>
      <c r="IB94">
        <v>1.7208249193675381E-5</v>
      </c>
      <c r="IC94">
        <v>3</v>
      </c>
      <c r="ID94">
        <v>2175</v>
      </c>
      <c r="IE94">
        <v>1</v>
      </c>
      <c r="IF94">
        <v>24</v>
      </c>
      <c r="IG94">
        <v>1.1000000000000001</v>
      </c>
      <c r="IH94">
        <v>1.1000000000000001</v>
      </c>
      <c r="II94">
        <v>0.98754900000000001</v>
      </c>
      <c r="IJ94">
        <v>2.67578</v>
      </c>
      <c r="IK94">
        <v>1.6015600000000001</v>
      </c>
      <c r="IL94">
        <v>2.34497</v>
      </c>
      <c r="IM94">
        <v>1.5502899999999999</v>
      </c>
      <c r="IN94">
        <v>2.3315399999999999</v>
      </c>
      <c r="IO94">
        <v>39.994199999999999</v>
      </c>
      <c r="IP94">
        <v>23.938700000000001</v>
      </c>
      <c r="IQ94">
        <v>18</v>
      </c>
      <c r="IR94">
        <v>600.05899999999997</v>
      </c>
      <c r="IS94">
        <v>406.65499999999997</v>
      </c>
      <c r="IT94">
        <v>25.474299999999999</v>
      </c>
      <c r="IU94">
        <v>32.123100000000001</v>
      </c>
      <c r="IV94">
        <v>30.0002</v>
      </c>
      <c r="IW94">
        <v>31.9711</v>
      </c>
      <c r="IX94">
        <v>31.959700000000002</v>
      </c>
      <c r="IY94">
        <v>19.747299999999999</v>
      </c>
      <c r="IZ94">
        <v>60.1768</v>
      </c>
      <c r="JA94">
        <v>0</v>
      </c>
      <c r="JB94">
        <v>25.491499999999998</v>
      </c>
      <c r="JC94">
        <v>400</v>
      </c>
      <c r="JD94">
        <v>16.9361</v>
      </c>
      <c r="JE94">
        <v>99.204499999999996</v>
      </c>
      <c r="JF94">
        <v>99.177999999999997</v>
      </c>
    </row>
    <row r="95" spans="1:266" x14ac:dyDescent="0.25">
      <c r="A95">
        <v>79</v>
      </c>
      <c r="B95">
        <v>1657392549.0999999</v>
      </c>
      <c r="C95">
        <v>15484.599999904631</v>
      </c>
      <c r="D95" t="s">
        <v>802</v>
      </c>
      <c r="E95" t="s">
        <v>803</v>
      </c>
      <c r="F95" t="s">
        <v>396</v>
      </c>
      <c r="G95" t="s">
        <v>397</v>
      </c>
      <c r="H95" t="s">
        <v>668</v>
      </c>
      <c r="I95" t="s">
        <v>398</v>
      </c>
      <c r="J95" t="s">
        <v>399</v>
      </c>
      <c r="K95">
        <v>1657392549.0999999</v>
      </c>
      <c r="L95">
        <f t="shared" si="92"/>
        <v>5.7061182876512791E-3</v>
      </c>
      <c r="M95">
        <f t="shared" si="93"/>
        <v>5.7061182876512788</v>
      </c>
      <c r="N95">
        <f t="shared" si="94"/>
        <v>29.263799080150239</v>
      </c>
      <c r="O95">
        <f t="shared" si="95"/>
        <v>461.74599999999998</v>
      </c>
      <c r="P95">
        <f t="shared" si="96"/>
        <v>328.17570882673607</v>
      </c>
      <c r="Q95">
        <f t="shared" si="97"/>
        <v>32.650483666369418</v>
      </c>
      <c r="R95">
        <f t="shared" si="98"/>
        <v>45.939506872433</v>
      </c>
      <c r="S95">
        <f t="shared" si="99"/>
        <v>0.40212017821876722</v>
      </c>
      <c r="T95">
        <f t="shared" si="100"/>
        <v>2.9233206584113076</v>
      </c>
      <c r="U95">
        <f t="shared" si="101"/>
        <v>0.3737246907015358</v>
      </c>
      <c r="V95">
        <f t="shared" si="102"/>
        <v>0.23596184568873219</v>
      </c>
      <c r="W95">
        <f t="shared" si="103"/>
        <v>344.39599930239785</v>
      </c>
      <c r="X95">
        <f t="shared" si="104"/>
        <v>28.823402503901896</v>
      </c>
      <c r="Y95">
        <f t="shared" si="105"/>
        <v>28.014500000000002</v>
      </c>
      <c r="Z95">
        <f t="shared" si="106"/>
        <v>3.7980486413686174</v>
      </c>
      <c r="AA95">
        <f t="shared" si="107"/>
        <v>60.310610426626468</v>
      </c>
      <c r="AB95">
        <f t="shared" si="108"/>
        <v>2.3257481004782496</v>
      </c>
      <c r="AC95">
        <f t="shared" si="109"/>
        <v>3.8562834699007746</v>
      </c>
      <c r="AD95">
        <f t="shared" si="110"/>
        <v>1.4723005408903678</v>
      </c>
      <c r="AE95">
        <f t="shared" si="111"/>
        <v>-251.63981648542142</v>
      </c>
      <c r="AF95">
        <f t="shared" si="112"/>
        <v>41.18141914976723</v>
      </c>
      <c r="AG95">
        <f t="shared" si="113"/>
        <v>3.0751319968172539</v>
      </c>
      <c r="AH95">
        <f t="shared" si="114"/>
        <v>137.01273396356095</v>
      </c>
      <c r="AI95">
        <v>0</v>
      </c>
      <c r="AJ95">
        <v>0</v>
      </c>
      <c r="AK95">
        <f t="shared" si="115"/>
        <v>1</v>
      </c>
      <c r="AL95">
        <f t="shared" si="116"/>
        <v>0</v>
      </c>
      <c r="AM95">
        <f t="shared" si="117"/>
        <v>52460.991237437265</v>
      </c>
      <c r="AN95" t="s">
        <v>400</v>
      </c>
      <c r="AO95">
        <v>12165.1</v>
      </c>
      <c r="AP95">
        <v>210.61769230769229</v>
      </c>
      <c r="AQ95">
        <v>938.28899999999999</v>
      </c>
      <c r="AR95">
        <f t="shared" si="118"/>
        <v>0.77553004212167864</v>
      </c>
      <c r="AS95">
        <v>-0.38717931741538342</v>
      </c>
      <c r="AT95" t="s">
        <v>804</v>
      </c>
      <c r="AU95">
        <v>10157.1</v>
      </c>
      <c r="AV95">
        <v>895.03</v>
      </c>
      <c r="AW95">
        <v>1351.17</v>
      </c>
      <c r="AX95">
        <f t="shared" si="119"/>
        <v>0.33758890443097467</v>
      </c>
      <c r="AY95">
        <v>0.5</v>
      </c>
      <c r="AZ95">
        <f t="shared" si="120"/>
        <v>1513.3022996511988</v>
      </c>
      <c r="BA95">
        <f t="shared" si="121"/>
        <v>29.263799080150239</v>
      </c>
      <c r="BB95">
        <f t="shared" si="122"/>
        <v>255.43703270606139</v>
      </c>
      <c r="BC95">
        <f t="shared" si="123"/>
        <v>1.9593559333386249E-2</v>
      </c>
      <c r="BD95">
        <f t="shared" si="124"/>
        <v>-0.30557294788960682</v>
      </c>
      <c r="BE95">
        <f t="shared" si="125"/>
        <v>226.12827060154908</v>
      </c>
      <c r="BF95" t="s">
        <v>805</v>
      </c>
      <c r="BG95">
        <v>620.15</v>
      </c>
      <c r="BH95">
        <f t="shared" si="126"/>
        <v>620.15</v>
      </c>
      <c r="BI95">
        <f t="shared" si="127"/>
        <v>0.54102740587786879</v>
      </c>
      <c r="BJ95">
        <f t="shared" si="128"/>
        <v>0.62397745615715039</v>
      </c>
      <c r="BK95">
        <f t="shared" si="129"/>
        <v>-1.2978006468870527</v>
      </c>
      <c r="BL95">
        <f t="shared" si="130"/>
        <v>0.39992904921906935</v>
      </c>
      <c r="BM95">
        <f t="shared" si="131"/>
        <v>-0.56740041229519644</v>
      </c>
      <c r="BN95">
        <f t="shared" si="132"/>
        <v>0.43234262475655205</v>
      </c>
      <c r="BO95">
        <f t="shared" si="133"/>
        <v>0.56765737524344795</v>
      </c>
      <c r="BP95">
        <v>348</v>
      </c>
      <c r="BQ95">
        <v>300</v>
      </c>
      <c r="BR95">
        <v>300</v>
      </c>
      <c r="BS95">
        <v>300</v>
      </c>
      <c r="BT95">
        <v>10157.1</v>
      </c>
      <c r="BU95">
        <v>1254.48</v>
      </c>
      <c r="BV95">
        <v>-6.9338400000000001E-3</v>
      </c>
      <c r="BW95">
        <v>2.11</v>
      </c>
      <c r="BX95" t="s">
        <v>403</v>
      </c>
      <c r="BY95" t="s">
        <v>403</v>
      </c>
      <c r="BZ95" t="s">
        <v>403</v>
      </c>
      <c r="CA95" t="s">
        <v>403</v>
      </c>
      <c r="CB95" t="s">
        <v>403</v>
      </c>
      <c r="CC95" t="s">
        <v>403</v>
      </c>
      <c r="CD95" t="s">
        <v>403</v>
      </c>
      <c r="CE95" t="s">
        <v>403</v>
      </c>
      <c r="CF95" t="s">
        <v>403</v>
      </c>
      <c r="CG95" t="s">
        <v>403</v>
      </c>
      <c r="CH95">
        <f t="shared" si="134"/>
        <v>1800.14</v>
      </c>
      <c r="CI95">
        <f t="shared" si="135"/>
        <v>1513.3022996511988</v>
      </c>
      <c r="CJ95">
        <f t="shared" si="136"/>
        <v>0.84065811528614376</v>
      </c>
      <c r="CK95">
        <f t="shared" si="137"/>
        <v>0.19131623057228761</v>
      </c>
      <c r="CL95">
        <v>6</v>
      </c>
      <c r="CM95">
        <v>0.5</v>
      </c>
      <c r="CN95" t="s">
        <v>404</v>
      </c>
      <c r="CO95">
        <v>2</v>
      </c>
      <c r="CP95">
        <v>1657392549.0999999</v>
      </c>
      <c r="CQ95">
        <v>461.74599999999998</v>
      </c>
      <c r="CR95">
        <v>500.02100000000002</v>
      </c>
      <c r="CS95">
        <v>23.3765</v>
      </c>
      <c r="CT95">
        <v>16.689800000000002</v>
      </c>
      <c r="CU95">
        <v>461.52199999999999</v>
      </c>
      <c r="CV95">
        <v>23.3645</v>
      </c>
      <c r="CW95">
        <v>500.04300000000001</v>
      </c>
      <c r="CX95">
        <v>99.390900000000002</v>
      </c>
      <c r="CY95">
        <v>9.9960499999999994E-2</v>
      </c>
      <c r="CZ95">
        <v>28.2758</v>
      </c>
      <c r="DA95">
        <v>28.014500000000002</v>
      </c>
      <c r="DB95">
        <v>999.9</v>
      </c>
      <c r="DC95">
        <v>0</v>
      </c>
      <c r="DD95">
        <v>0</v>
      </c>
      <c r="DE95">
        <v>10025.6</v>
      </c>
      <c r="DF95">
        <v>0</v>
      </c>
      <c r="DG95">
        <v>1939.28</v>
      </c>
      <c r="DH95">
        <v>-38.274999999999999</v>
      </c>
      <c r="DI95">
        <v>472.79899999999998</v>
      </c>
      <c r="DJ95">
        <v>508.50799999999998</v>
      </c>
      <c r="DK95">
        <v>6.6867099999999997</v>
      </c>
      <c r="DL95">
        <v>500.02100000000002</v>
      </c>
      <c r="DM95">
        <v>16.689800000000002</v>
      </c>
      <c r="DN95">
        <v>2.32341</v>
      </c>
      <c r="DO95">
        <v>1.6588099999999999</v>
      </c>
      <c r="DP95">
        <v>19.839600000000001</v>
      </c>
      <c r="DQ95">
        <v>14.516299999999999</v>
      </c>
      <c r="DR95">
        <v>1800.14</v>
      </c>
      <c r="DS95">
        <v>0.97800399999999998</v>
      </c>
      <c r="DT95">
        <v>2.1996399999999999E-2</v>
      </c>
      <c r="DU95">
        <v>0</v>
      </c>
      <c r="DV95">
        <v>895.99599999999998</v>
      </c>
      <c r="DW95">
        <v>5.0005300000000004</v>
      </c>
      <c r="DX95">
        <v>17253.3</v>
      </c>
      <c r="DY95">
        <v>16036.6</v>
      </c>
      <c r="DZ95">
        <v>47.25</v>
      </c>
      <c r="EA95">
        <v>47.5</v>
      </c>
      <c r="EB95">
        <v>47</v>
      </c>
      <c r="EC95">
        <v>47.875</v>
      </c>
      <c r="ED95">
        <v>48.625</v>
      </c>
      <c r="EE95">
        <v>1755.65</v>
      </c>
      <c r="EF95">
        <v>39.49</v>
      </c>
      <c r="EG95">
        <v>0</v>
      </c>
      <c r="EH95">
        <v>151.60000014305109</v>
      </c>
      <c r="EI95">
        <v>0</v>
      </c>
      <c r="EJ95">
        <v>895.03</v>
      </c>
      <c r="EK95">
        <v>6.2551794877772906</v>
      </c>
      <c r="EL95">
        <v>90.328205148669113</v>
      </c>
      <c r="EM95">
        <v>17225.211538461539</v>
      </c>
      <c r="EN95">
        <v>15</v>
      </c>
      <c r="EO95">
        <v>1657392471.5999999</v>
      </c>
      <c r="EP95" t="s">
        <v>806</v>
      </c>
      <c r="EQ95">
        <v>1657392466.5999999</v>
      </c>
      <c r="ER95">
        <v>1657392471.5999999</v>
      </c>
      <c r="ES95">
        <v>85</v>
      </c>
      <c r="ET95">
        <v>6.0999999999999999E-2</v>
      </c>
      <c r="EU95">
        <v>4.0000000000000001E-3</v>
      </c>
      <c r="EV95">
        <v>0.20699999999999999</v>
      </c>
      <c r="EW95">
        <v>4.0000000000000001E-3</v>
      </c>
      <c r="EX95">
        <v>500</v>
      </c>
      <c r="EY95">
        <v>17</v>
      </c>
      <c r="EZ95">
        <v>0.05</v>
      </c>
      <c r="FA95">
        <v>0.01</v>
      </c>
      <c r="FB95">
        <v>-38.176254999999998</v>
      </c>
      <c r="FC95">
        <v>-0.22949943714825349</v>
      </c>
      <c r="FD95">
        <v>6.396880861013389E-2</v>
      </c>
      <c r="FE95">
        <v>1</v>
      </c>
      <c r="FF95">
        <v>6.7052847500000006</v>
      </c>
      <c r="FG95">
        <v>-4.5460750469044041E-2</v>
      </c>
      <c r="FH95">
        <v>1.9258519931123971E-2</v>
      </c>
      <c r="FI95">
        <v>1</v>
      </c>
      <c r="FJ95">
        <v>2</v>
      </c>
      <c r="FK95">
        <v>2</v>
      </c>
      <c r="FL95" t="s">
        <v>406</v>
      </c>
      <c r="FM95">
        <v>3.1154999999999999</v>
      </c>
      <c r="FN95">
        <v>2.7385199999999998</v>
      </c>
      <c r="FO95">
        <v>9.9593000000000001E-2</v>
      </c>
      <c r="FP95">
        <v>0.105646</v>
      </c>
      <c r="FQ95">
        <v>0.105961</v>
      </c>
      <c r="FR95">
        <v>8.3308300000000002E-2</v>
      </c>
      <c r="FS95">
        <v>21608.9</v>
      </c>
      <c r="FT95">
        <v>22244.3</v>
      </c>
      <c r="FU95">
        <v>23852.1</v>
      </c>
      <c r="FV95">
        <v>25175.3</v>
      </c>
      <c r="FW95">
        <v>30733.7</v>
      </c>
      <c r="FX95">
        <v>32369</v>
      </c>
      <c r="FY95">
        <v>38019.1</v>
      </c>
      <c r="FZ95">
        <v>39166.300000000003</v>
      </c>
      <c r="GA95">
        <v>2.1656</v>
      </c>
      <c r="GB95">
        <v>1.80217</v>
      </c>
      <c r="GC95">
        <v>-2.6218600000000002E-2</v>
      </c>
      <c r="GD95">
        <v>0</v>
      </c>
      <c r="GE95">
        <v>28.442399999999999</v>
      </c>
      <c r="GF95">
        <v>999.9</v>
      </c>
      <c r="GG95">
        <v>59.3</v>
      </c>
      <c r="GH95">
        <v>36.299999999999997</v>
      </c>
      <c r="GI95">
        <v>36.206000000000003</v>
      </c>
      <c r="GJ95">
        <v>61.312800000000003</v>
      </c>
      <c r="GK95">
        <v>26.758800000000001</v>
      </c>
      <c r="GL95">
        <v>1</v>
      </c>
      <c r="GM95">
        <v>0.43097299999999999</v>
      </c>
      <c r="GN95">
        <v>3.0474600000000001</v>
      </c>
      <c r="GO95">
        <v>20.294899999999998</v>
      </c>
      <c r="GP95">
        <v>5.2500900000000001</v>
      </c>
      <c r="GQ95">
        <v>12.0099</v>
      </c>
      <c r="GR95">
        <v>4.9787999999999997</v>
      </c>
      <c r="GS95">
        <v>3.2923300000000002</v>
      </c>
      <c r="GT95">
        <v>9999</v>
      </c>
      <c r="GU95">
        <v>9999</v>
      </c>
      <c r="GV95">
        <v>9999</v>
      </c>
      <c r="GW95">
        <v>999.9</v>
      </c>
      <c r="GX95">
        <v>1.8760399999999999</v>
      </c>
      <c r="GY95">
        <v>1.87693</v>
      </c>
      <c r="GZ95">
        <v>1.88323</v>
      </c>
      <c r="HA95">
        <v>1.88629</v>
      </c>
      <c r="HB95">
        <v>1.87714</v>
      </c>
      <c r="HC95">
        <v>1.8836999999999999</v>
      </c>
      <c r="HD95">
        <v>1.88263</v>
      </c>
      <c r="HE95">
        <v>1.8860399999999999</v>
      </c>
      <c r="HF95">
        <v>5</v>
      </c>
      <c r="HG95">
        <v>0</v>
      </c>
      <c r="HH95">
        <v>0</v>
      </c>
      <c r="HI95">
        <v>0</v>
      </c>
      <c r="HJ95" t="s">
        <v>407</v>
      </c>
      <c r="HK95" t="s">
        <v>408</v>
      </c>
      <c r="HL95" t="s">
        <v>409</v>
      </c>
      <c r="HM95" t="s">
        <v>409</v>
      </c>
      <c r="HN95" t="s">
        <v>409</v>
      </c>
      <c r="HO95" t="s">
        <v>409</v>
      </c>
      <c r="HP95">
        <v>0</v>
      </c>
      <c r="HQ95">
        <v>100</v>
      </c>
      <c r="HR95">
        <v>100</v>
      </c>
      <c r="HS95">
        <v>0.224</v>
      </c>
      <c r="HT95">
        <v>1.2E-2</v>
      </c>
      <c r="HU95">
        <v>0.66529899502331835</v>
      </c>
      <c r="HV95">
        <v>-1.525366800250961E-3</v>
      </c>
      <c r="HW95">
        <v>1.461931187239696E-6</v>
      </c>
      <c r="HX95">
        <v>-4.9129200544651127E-10</v>
      </c>
      <c r="HY95">
        <v>-3.8921645097018343E-2</v>
      </c>
      <c r="HZ95">
        <v>1.0304401366260089E-2</v>
      </c>
      <c r="IA95">
        <v>-7.4986175083245816E-4</v>
      </c>
      <c r="IB95">
        <v>1.7208249193675381E-5</v>
      </c>
      <c r="IC95">
        <v>3</v>
      </c>
      <c r="ID95">
        <v>2175</v>
      </c>
      <c r="IE95">
        <v>1</v>
      </c>
      <c r="IF95">
        <v>24</v>
      </c>
      <c r="IG95">
        <v>1.4</v>
      </c>
      <c r="IH95">
        <v>1.3</v>
      </c>
      <c r="II95">
        <v>1.18286</v>
      </c>
      <c r="IJ95">
        <v>2.6721200000000001</v>
      </c>
      <c r="IK95">
        <v>1.6015600000000001</v>
      </c>
      <c r="IL95">
        <v>2.34741</v>
      </c>
      <c r="IM95">
        <v>1.5502899999999999</v>
      </c>
      <c r="IN95">
        <v>2.35107</v>
      </c>
      <c r="IO95">
        <v>40.272799999999997</v>
      </c>
      <c r="IP95">
        <v>23.938700000000001</v>
      </c>
      <c r="IQ95">
        <v>18</v>
      </c>
      <c r="IR95">
        <v>600.529</v>
      </c>
      <c r="IS95">
        <v>404.68599999999998</v>
      </c>
      <c r="IT95">
        <v>25.205500000000001</v>
      </c>
      <c r="IU95">
        <v>32.323099999999997</v>
      </c>
      <c r="IV95">
        <v>30.0015</v>
      </c>
      <c r="IW95">
        <v>32.1235</v>
      </c>
      <c r="IX95">
        <v>32.114100000000001</v>
      </c>
      <c r="IY95">
        <v>23.6524</v>
      </c>
      <c r="IZ95">
        <v>61.084200000000003</v>
      </c>
      <c r="JA95">
        <v>0</v>
      </c>
      <c r="JB95">
        <v>25.1829</v>
      </c>
      <c r="JC95">
        <v>500</v>
      </c>
      <c r="JD95">
        <v>16.628499999999999</v>
      </c>
      <c r="JE95">
        <v>99.165599999999998</v>
      </c>
      <c r="JF95">
        <v>99.129599999999996</v>
      </c>
    </row>
    <row r="96" spans="1:266" x14ac:dyDescent="0.25">
      <c r="A96">
        <v>80</v>
      </c>
      <c r="B96">
        <v>1657392682.0999999</v>
      </c>
      <c r="C96">
        <v>15617.599999904631</v>
      </c>
      <c r="D96" t="s">
        <v>807</v>
      </c>
      <c r="E96" t="s">
        <v>808</v>
      </c>
      <c r="F96" t="s">
        <v>396</v>
      </c>
      <c r="G96" t="s">
        <v>397</v>
      </c>
      <c r="H96" t="s">
        <v>668</v>
      </c>
      <c r="I96" t="s">
        <v>398</v>
      </c>
      <c r="J96" t="s">
        <v>399</v>
      </c>
      <c r="K96">
        <v>1657392682.0999999</v>
      </c>
      <c r="L96">
        <f t="shared" si="92"/>
        <v>5.9053948273671188E-3</v>
      </c>
      <c r="M96">
        <f t="shared" si="93"/>
        <v>5.9053948273671191</v>
      </c>
      <c r="N96">
        <f t="shared" si="94"/>
        <v>33.368733526773504</v>
      </c>
      <c r="O96">
        <f t="shared" si="95"/>
        <v>555.99800000000005</v>
      </c>
      <c r="P96">
        <f t="shared" si="96"/>
        <v>409.3872152875723</v>
      </c>
      <c r="Q96">
        <f t="shared" si="97"/>
        <v>40.734000901557238</v>
      </c>
      <c r="R96">
        <f t="shared" si="98"/>
        <v>55.32176430413201</v>
      </c>
      <c r="S96">
        <f t="shared" si="99"/>
        <v>0.42237525564932199</v>
      </c>
      <c r="T96">
        <f t="shared" si="100"/>
        <v>2.9146132590920795</v>
      </c>
      <c r="U96">
        <f t="shared" si="101"/>
        <v>0.39108025152622938</v>
      </c>
      <c r="V96">
        <f t="shared" si="102"/>
        <v>0.24704338105961487</v>
      </c>
      <c r="W96">
        <f t="shared" si="103"/>
        <v>344.32699930243496</v>
      </c>
      <c r="X96">
        <f t="shared" si="104"/>
        <v>28.780486833747336</v>
      </c>
      <c r="Y96">
        <f t="shared" si="105"/>
        <v>27.948</v>
      </c>
      <c r="Z96">
        <f t="shared" si="106"/>
        <v>3.783351122290834</v>
      </c>
      <c r="AA96">
        <f t="shared" si="107"/>
        <v>60.315383325717143</v>
      </c>
      <c r="AB96">
        <f t="shared" si="108"/>
        <v>2.3270149064514003</v>
      </c>
      <c r="AC96">
        <f t="shared" si="109"/>
        <v>3.8580786163373562</v>
      </c>
      <c r="AD96">
        <f t="shared" si="110"/>
        <v>1.4563362158394337</v>
      </c>
      <c r="AE96">
        <f t="shared" si="111"/>
        <v>-260.42791188688994</v>
      </c>
      <c r="AF96">
        <f t="shared" si="112"/>
        <v>52.765137162116858</v>
      </c>
      <c r="AG96">
        <f t="shared" si="113"/>
        <v>3.9507408530510491</v>
      </c>
      <c r="AH96">
        <f t="shared" si="114"/>
        <v>140.61496543071291</v>
      </c>
      <c r="AI96">
        <v>0</v>
      </c>
      <c r="AJ96">
        <v>0</v>
      </c>
      <c r="AK96">
        <f t="shared" si="115"/>
        <v>1</v>
      </c>
      <c r="AL96">
        <f t="shared" si="116"/>
        <v>0</v>
      </c>
      <c r="AM96">
        <f t="shared" si="117"/>
        <v>52210.144904401859</v>
      </c>
      <c r="AN96" t="s">
        <v>400</v>
      </c>
      <c r="AO96">
        <v>12165.1</v>
      </c>
      <c r="AP96">
        <v>210.61769230769229</v>
      </c>
      <c r="AQ96">
        <v>938.28899999999999</v>
      </c>
      <c r="AR96">
        <f t="shared" si="118"/>
        <v>0.77553004212167864</v>
      </c>
      <c r="AS96">
        <v>-0.38717931741538342</v>
      </c>
      <c r="AT96" t="s">
        <v>809</v>
      </c>
      <c r="AU96">
        <v>10155.700000000001</v>
      </c>
      <c r="AV96">
        <v>906.40442307692319</v>
      </c>
      <c r="AW96">
        <v>1378.84</v>
      </c>
      <c r="AX96">
        <f t="shared" si="119"/>
        <v>0.3426326309964004</v>
      </c>
      <c r="AY96">
        <v>0.5</v>
      </c>
      <c r="AZ96">
        <f t="shared" si="120"/>
        <v>1512.9995996512175</v>
      </c>
      <c r="BA96">
        <f t="shared" si="121"/>
        <v>33.368733526773504</v>
      </c>
      <c r="BB96">
        <f t="shared" si="122"/>
        <v>259.20151676249856</v>
      </c>
      <c r="BC96">
        <f t="shared" si="123"/>
        <v>2.2310589409257231E-2</v>
      </c>
      <c r="BD96">
        <f t="shared" si="124"/>
        <v>-0.31950842737373442</v>
      </c>
      <c r="BE96">
        <f t="shared" si="125"/>
        <v>226.89027245782083</v>
      </c>
      <c r="BF96" t="s">
        <v>810</v>
      </c>
      <c r="BG96">
        <v>622.52</v>
      </c>
      <c r="BH96">
        <f t="shared" si="126"/>
        <v>622.52</v>
      </c>
      <c r="BI96">
        <f t="shared" si="127"/>
        <v>0.54851904499434312</v>
      </c>
      <c r="BJ96">
        <f t="shared" si="128"/>
        <v>0.62465038201168388</v>
      </c>
      <c r="BK96">
        <f t="shared" si="129"/>
        <v>-1.3951686200988695</v>
      </c>
      <c r="BL96">
        <f t="shared" si="130"/>
        <v>0.40440554320206429</v>
      </c>
      <c r="BM96">
        <f t="shared" si="131"/>
        <v>-0.60542582254223609</v>
      </c>
      <c r="BN96">
        <f t="shared" si="132"/>
        <v>0.42901087628178147</v>
      </c>
      <c r="BO96">
        <f t="shared" si="133"/>
        <v>0.57098912371821853</v>
      </c>
      <c r="BP96">
        <v>350</v>
      </c>
      <c r="BQ96">
        <v>300</v>
      </c>
      <c r="BR96">
        <v>300</v>
      </c>
      <c r="BS96">
        <v>300</v>
      </c>
      <c r="BT96">
        <v>10155.700000000001</v>
      </c>
      <c r="BU96">
        <v>1279.5999999999999</v>
      </c>
      <c r="BV96">
        <v>-6.93284E-3</v>
      </c>
      <c r="BW96">
        <v>3.29</v>
      </c>
      <c r="BX96" t="s">
        <v>403</v>
      </c>
      <c r="BY96" t="s">
        <v>403</v>
      </c>
      <c r="BZ96" t="s">
        <v>403</v>
      </c>
      <c r="CA96" t="s">
        <v>403</v>
      </c>
      <c r="CB96" t="s">
        <v>403</v>
      </c>
      <c r="CC96" t="s">
        <v>403</v>
      </c>
      <c r="CD96" t="s">
        <v>403</v>
      </c>
      <c r="CE96" t="s">
        <v>403</v>
      </c>
      <c r="CF96" t="s">
        <v>403</v>
      </c>
      <c r="CG96" t="s">
        <v>403</v>
      </c>
      <c r="CH96">
        <f t="shared" si="134"/>
        <v>1799.78</v>
      </c>
      <c r="CI96">
        <f t="shared" si="135"/>
        <v>1512.9995996512175</v>
      </c>
      <c r="CJ96">
        <f t="shared" si="136"/>
        <v>0.84065808023826105</v>
      </c>
      <c r="CK96">
        <f t="shared" si="137"/>
        <v>0.19131616047652211</v>
      </c>
      <c r="CL96">
        <v>6</v>
      </c>
      <c r="CM96">
        <v>0.5</v>
      </c>
      <c r="CN96" t="s">
        <v>404</v>
      </c>
      <c r="CO96">
        <v>2</v>
      </c>
      <c r="CP96">
        <v>1657392682.0999999</v>
      </c>
      <c r="CQ96">
        <v>555.99800000000005</v>
      </c>
      <c r="CR96">
        <v>599.98599999999999</v>
      </c>
      <c r="CS96">
        <v>23.3871</v>
      </c>
      <c r="CT96">
        <v>16.465499999999999</v>
      </c>
      <c r="CU96">
        <v>555.96699999999998</v>
      </c>
      <c r="CV96">
        <v>23.376899999999999</v>
      </c>
      <c r="CW96">
        <v>499.93799999999999</v>
      </c>
      <c r="CX96">
        <v>99.399500000000003</v>
      </c>
      <c r="CY96">
        <v>0.100434</v>
      </c>
      <c r="CZ96">
        <v>28.283799999999999</v>
      </c>
      <c r="DA96">
        <v>27.948</v>
      </c>
      <c r="DB96">
        <v>999.9</v>
      </c>
      <c r="DC96">
        <v>0</v>
      </c>
      <c r="DD96">
        <v>0</v>
      </c>
      <c r="DE96">
        <v>9975</v>
      </c>
      <c r="DF96">
        <v>0</v>
      </c>
      <c r="DG96">
        <v>1883.91</v>
      </c>
      <c r="DH96">
        <v>-43.987900000000003</v>
      </c>
      <c r="DI96">
        <v>569.31299999999999</v>
      </c>
      <c r="DJ96">
        <v>610.03</v>
      </c>
      <c r="DK96">
        <v>6.9215400000000002</v>
      </c>
      <c r="DL96">
        <v>599.98599999999999</v>
      </c>
      <c r="DM96">
        <v>16.465499999999999</v>
      </c>
      <c r="DN96">
        <v>2.3246600000000002</v>
      </c>
      <c r="DO96">
        <v>1.63666</v>
      </c>
      <c r="DP96">
        <v>19.848299999999998</v>
      </c>
      <c r="DQ96">
        <v>14.308400000000001</v>
      </c>
      <c r="DR96">
        <v>1799.78</v>
      </c>
      <c r="DS96">
        <v>0.97800399999999998</v>
      </c>
      <c r="DT96">
        <v>2.1996399999999999E-2</v>
      </c>
      <c r="DU96">
        <v>0</v>
      </c>
      <c r="DV96">
        <v>906.03599999999994</v>
      </c>
      <c r="DW96">
        <v>5.0005300000000004</v>
      </c>
      <c r="DX96">
        <v>17438</v>
      </c>
      <c r="DY96">
        <v>16033.3</v>
      </c>
      <c r="DZ96">
        <v>47.375</v>
      </c>
      <c r="EA96">
        <v>47.375</v>
      </c>
      <c r="EB96">
        <v>46.936999999999998</v>
      </c>
      <c r="EC96">
        <v>48.186999999999998</v>
      </c>
      <c r="ED96">
        <v>48.75</v>
      </c>
      <c r="EE96">
        <v>1755.3</v>
      </c>
      <c r="EF96">
        <v>39.479999999999997</v>
      </c>
      <c r="EG96">
        <v>0</v>
      </c>
      <c r="EH96">
        <v>132.70000004768369</v>
      </c>
      <c r="EI96">
        <v>0</v>
      </c>
      <c r="EJ96">
        <v>906.40442307692319</v>
      </c>
      <c r="EK96">
        <v>-1.800649579018442</v>
      </c>
      <c r="EL96">
        <v>-49.610256559250168</v>
      </c>
      <c r="EM96">
        <v>17449.903846153851</v>
      </c>
      <c r="EN96">
        <v>15</v>
      </c>
      <c r="EO96">
        <v>1657392624.0999999</v>
      </c>
      <c r="EP96" t="s">
        <v>811</v>
      </c>
      <c r="EQ96">
        <v>1657392619.5999999</v>
      </c>
      <c r="ER96">
        <v>1657392624.0999999</v>
      </c>
      <c r="ES96">
        <v>86</v>
      </c>
      <c r="ET96">
        <v>-0.154</v>
      </c>
      <c r="EU96">
        <v>-2E-3</v>
      </c>
      <c r="EV96">
        <v>1.6E-2</v>
      </c>
      <c r="EW96">
        <v>2E-3</v>
      </c>
      <c r="EX96">
        <v>600</v>
      </c>
      <c r="EY96">
        <v>17</v>
      </c>
      <c r="EZ96">
        <v>0.05</v>
      </c>
      <c r="FA96">
        <v>0.01</v>
      </c>
      <c r="FB96">
        <v>-44.023164999999992</v>
      </c>
      <c r="FC96">
        <v>1.670544090055592E-2</v>
      </c>
      <c r="FD96">
        <v>4.9978593167475487E-2</v>
      </c>
      <c r="FE96">
        <v>1</v>
      </c>
      <c r="FF96">
        <v>6.9302477500000013</v>
      </c>
      <c r="FG96">
        <v>-7.5068780487795791E-2</v>
      </c>
      <c r="FH96">
        <v>7.8181322857508711E-3</v>
      </c>
      <c r="FI96">
        <v>1</v>
      </c>
      <c r="FJ96">
        <v>2</v>
      </c>
      <c r="FK96">
        <v>2</v>
      </c>
      <c r="FL96" t="s">
        <v>406</v>
      </c>
      <c r="FM96">
        <v>3.1157900000000001</v>
      </c>
      <c r="FN96">
        <v>2.73854</v>
      </c>
      <c r="FO96">
        <v>0.11400100000000001</v>
      </c>
      <c r="FP96">
        <v>0.120272</v>
      </c>
      <c r="FQ96">
        <v>0.105966</v>
      </c>
      <c r="FR96">
        <v>8.24574E-2</v>
      </c>
      <c r="FS96">
        <v>21252</v>
      </c>
      <c r="FT96">
        <v>21869.200000000001</v>
      </c>
      <c r="FU96">
        <v>23840.400000000001</v>
      </c>
      <c r="FV96">
        <v>25163.4</v>
      </c>
      <c r="FW96">
        <v>30718.6</v>
      </c>
      <c r="FX96">
        <v>32385.9</v>
      </c>
      <c r="FY96">
        <v>38000.800000000003</v>
      </c>
      <c r="FZ96">
        <v>39150.699999999997</v>
      </c>
      <c r="GA96">
        <v>2.1638799999999998</v>
      </c>
      <c r="GB96">
        <v>1.7976000000000001</v>
      </c>
      <c r="GC96">
        <v>-2.5197899999999999E-2</v>
      </c>
      <c r="GD96">
        <v>0</v>
      </c>
      <c r="GE96">
        <v>28.359300000000001</v>
      </c>
      <c r="GF96">
        <v>999.9</v>
      </c>
      <c r="GG96">
        <v>59.1</v>
      </c>
      <c r="GH96">
        <v>36.5</v>
      </c>
      <c r="GI96">
        <v>36.476300000000002</v>
      </c>
      <c r="GJ96">
        <v>61.752800000000001</v>
      </c>
      <c r="GK96">
        <v>26.806899999999999</v>
      </c>
      <c r="GL96">
        <v>1</v>
      </c>
      <c r="GM96">
        <v>0.44860800000000001</v>
      </c>
      <c r="GN96">
        <v>2.6713499999999999</v>
      </c>
      <c r="GO96">
        <v>20.301500000000001</v>
      </c>
      <c r="GP96">
        <v>5.2530799999999997</v>
      </c>
      <c r="GQ96">
        <v>12.0099</v>
      </c>
      <c r="GR96">
        <v>4.9787499999999998</v>
      </c>
      <c r="GS96">
        <v>3.2930000000000001</v>
      </c>
      <c r="GT96">
        <v>9999</v>
      </c>
      <c r="GU96">
        <v>9999</v>
      </c>
      <c r="GV96">
        <v>9999</v>
      </c>
      <c r="GW96">
        <v>999.9</v>
      </c>
      <c r="GX96">
        <v>1.8760699999999999</v>
      </c>
      <c r="GY96">
        <v>1.87696</v>
      </c>
      <c r="GZ96">
        <v>1.88324</v>
      </c>
      <c r="HA96">
        <v>1.88629</v>
      </c>
      <c r="HB96">
        <v>1.87713</v>
      </c>
      <c r="HC96">
        <v>1.8836999999999999</v>
      </c>
      <c r="HD96">
        <v>1.88263</v>
      </c>
      <c r="HE96">
        <v>1.8860600000000001</v>
      </c>
      <c r="HF96">
        <v>5</v>
      </c>
      <c r="HG96">
        <v>0</v>
      </c>
      <c r="HH96">
        <v>0</v>
      </c>
      <c r="HI96">
        <v>0</v>
      </c>
      <c r="HJ96" t="s">
        <v>407</v>
      </c>
      <c r="HK96" t="s">
        <v>408</v>
      </c>
      <c r="HL96" t="s">
        <v>409</v>
      </c>
      <c r="HM96" t="s">
        <v>409</v>
      </c>
      <c r="HN96" t="s">
        <v>409</v>
      </c>
      <c r="HO96" t="s">
        <v>409</v>
      </c>
      <c r="HP96">
        <v>0</v>
      </c>
      <c r="HQ96">
        <v>100</v>
      </c>
      <c r="HR96">
        <v>100</v>
      </c>
      <c r="HS96">
        <v>3.1E-2</v>
      </c>
      <c r="HT96">
        <v>1.0200000000000001E-2</v>
      </c>
      <c r="HU96">
        <v>0.51114624389866137</v>
      </c>
      <c r="HV96">
        <v>-1.525366800250961E-3</v>
      </c>
      <c r="HW96">
        <v>1.461931187239696E-6</v>
      </c>
      <c r="HX96">
        <v>-4.9129200544651127E-10</v>
      </c>
      <c r="HY96">
        <v>-4.0758688642020008E-2</v>
      </c>
      <c r="HZ96">
        <v>1.0304401366260089E-2</v>
      </c>
      <c r="IA96">
        <v>-7.4986175083245816E-4</v>
      </c>
      <c r="IB96">
        <v>1.7208249193675381E-5</v>
      </c>
      <c r="IC96">
        <v>3</v>
      </c>
      <c r="ID96">
        <v>2175</v>
      </c>
      <c r="IE96">
        <v>1</v>
      </c>
      <c r="IF96">
        <v>24</v>
      </c>
      <c r="IG96">
        <v>1</v>
      </c>
      <c r="IH96">
        <v>1</v>
      </c>
      <c r="II96">
        <v>1.3708499999999999</v>
      </c>
      <c r="IJ96">
        <v>2.6672400000000001</v>
      </c>
      <c r="IK96">
        <v>1.6015600000000001</v>
      </c>
      <c r="IL96">
        <v>2.34619</v>
      </c>
      <c r="IM96">
        <v>1.5502899999999999</v>
      </c>
      <c r="IN96">
        <v>2.4060100000000002</v>
      </c>
      <c r="IO96">
        <v>40.502000000000002</v>
      </c>
      <c r="IP96">
        <v>23.938700000000001</v>
      </c>
      <c r="IQ96">
        <v>18</v>
      </c>
      <c r="IR96">
        <v>600.95600000000002</v>
      </c>
      <c r="IS96">
        <v>402.95800000000003</v>
      </c>
      <c r="IT96">
        <v>25.3492</v>
      </c>
      <c r="IU96">
        <v>32.5227</v>
      </c>
      <c r="IV96">
        <v>30.000299999999999</v>
      </c>
      <c r="IW96">
        <v>32.3001</v>
      </c>
      <c r="IX96">
        <v>32.2851</v>
      </c>
      <c r="IY96">
        <v>27.436399999999999</v>
      </c>
      <c r="IZ96">
        <v>61.726599999999998</v>
      </c>
      <c r="JA96">
        <v>0</v>
      </c>
      <c r="JB96">
        <v>25.390999999999998</v>
      </c>
      <c r="JC96">
        <v>600</v>
      </c>
      <c r="JD96">
        <v>16.416899999999998</v>
      </c>
      <c r="JE96">
        <v>99.117500000000007</v>
      </c>
      <c r="JF96">
        <v>99.087199999999996</v>
      </c>
    </row>
    <row r="97" spans="1:266" x14ac:dyDescent="0.25">
      <c r="A97">
        <v>81</v>
      </c>
      <c r="B97">
        <v>1657392851.0999999</v>
      </c>
      <c r="C97">
        <v>15786.599999904631</v>
      </c>
      <c r="D97" t="s">
        <v>812</v>
      </c>
      <c r="E97" t="s">
        <v>813</v>
      </c>
      <c r="F97" t="s">
        <v>396</v>
      </c>
      <c r="G97" t="s">
        <v>397</v>
      </c>
      <c r="H97" t="s">
        <v>668</v>
      </c>
      <c r="I97" t="s">
        <v>398</v>
      </c>
      <c r="J97" t="s">
        <v>399</v>
      </c>
      <c r="K97">
        <v>1657392851.0999999</v>
      </c>
      <c r="L97">
        <f t="shared" si="92"/>
        <v>6.143159349550867E-3</v>
      </c>
      <c r="M97">
        <f t="shared" si="93"/>
        <v>6.1431593495508672</v>
      </c>
      <c r="N97">
        <f t="shared" si="94"/>
        <v>35.974688247796252</v>
      </c>
      <c r="O97">
        <f t="shared" si="95"/>
        <v>751.47500000000002</v>
      </c>
      <c r="P97">
        <f t="shared" si="96"/>
        <v>595.97829602577985</v>
      </c>
      <c r="Q97">
        <f t="shared" si="97"/>
        <v>59.298368686163066</v>
      </c>
      <c r="R97">
        <f t="shared" si="98"/>
        <v>74.769906732487513</v>
      </c>
      <c r="S97">
        <f t="shared" si="99"/>
        <v>0.44233241045194782</v>
      </c>
      <c r="T97">
        <f t="shared" si="100"/>
        <v>2.9200511156787092</v>
      </c>
      <c r="U97">
        <f t="shared" si="101"/>
        <v>0.40819682915218641</v>
      </c>
      <c r="V97">
        <f t="shared" si="102"/>
        <v>0.25797008797838339</v>
      </c>
      <c r="W97">
        <f t="shared" si="103"/>
        <v>344.33709930227764</v>
      </c>
      <c r="X97">
        <f t="shared" si="104"/>
        <v>28.899364642995291</v>
      </c>
      <c r="Y97">
        <f t="shared" si="105"/>
        <v>27.992699999999999</v>
      </c>
      <c r="Z97">
        <f t="shared" si="106"/>
        <v>3.7932250286207077</v>
      </c>
      <c r="AA97">
        <f t="shared" si="107"/>
        <v>60.0660194616908</v>
      </c>
      <c r="AB97">
        <f t="shared" si="108"/>
        <v>2.3420027221681501</v>
      </c>
      <c r="AC97">
        <f t="shared" si="109"/>
        <v>3.8990476531607756</v>
      </c>
      <c r="AD97">
        <f t="shared" si="110"/>
        <v>1.4512223064525576</v>
      </c>
      <c r="AE97">
        <f t="shared" si="111"/>
        <v>-270.91332731519321</v>
      </c>
      <c r="AF97">
        <f t="shared" si="112"/>
        <v>74.430916229876814</v>
      </c>
      <c r="AG97">
        <f t="shared" si="113"/>
        <v>5.5688453726413893</v>
      </c>
      <c r="AH97">
        <f t="shared" si="114"/>
        <v>153.42353358960258</v>
      </c>
      <c r="AI97">
        <v>0</v>
      </c>
      <c r="AJ97">
        <v>0</v>
      </c>
      <c r="AK97">
        <f t="shared" si="115"/>
        <v>1</v>
      </c>
      <c r="AL97">
        <f t="shared" si="116"/>
        <v>0</v>
      </c>
      <c r="AM97">
        <f t="shared" si="117"/>
        <v>52334.39616200357</v>
      </c>
      <c r="AN97" t="s">
        <v>400</v>
      </c>
      <c r="AO97">
        <v>12165.1</v>
      </c>
      <c r="AP97">
        <v>210.61769230769229</v>
      </c>
      <c r="AQ97">
        <v>938.28899999999999</v>
      </c>
      <c r="AR97">
        <f t="shared" si="118"/>
        <v>0.77553004212167864</v>
      </c>
      <c r="AS97">
        <v>-0.38717931741538342</v>
      </c>
      <c r="AT97" t="s">
        <v>814</v>
      </c>
      <c r="AU97">
        <v>10156.299999999999</v>
      </c>
      <c r="AV97">
        <v>879.27476923076915</v>
      </c>
      <c r="AW97">
        <v>1313.96</v>
      </c>
      <c r="AX97">
        <f t="shared" si="119"/>
        <v>0.33082074855340415</v>
      </c>
      <c r="AY97">
        <v>0.5</v>
      </c>
      <c r="AZ97">
        <f t="shared" si="120"/>
        <v>1513.0418996511387</v>
      </c>
      <c r="BA97">
        <f t="shared" si="121"/>
        <v>35.974688247796252</v>
      </c>
      <c r="BB97">
        <f t="shared" si="122"/>
        <v>250.27282691762716</v>
      </c>
      <c r="BC97">
        <f t="shared" si="123"/>
        <v>2.4032293866809353E-2</v>
      </c>
      <c r="BD97">
        <f t="shared" si="124"/>
        <v>-0.28590748576821218</v>
      </c>
      <c r="BE97">
        <f t="shared" si="125"/>
        <v>225.0616159646541</v>
      </c>
      <c r="BF97" t="s">
        <v>815</v>
      </c>
      <c r="BG97">
        <v>607.62</v>
      </c>
      <c r="BH97">
        <f t="shared" si="126"/>
        <v>607.62</v>
      </c>
      <c r="BI97">
        <f t="shared" si="127"/>
        <v>0.53756583153216231</v>
      </c>
      <c r="BJ97">
        <f t="shared" si="128"/>
        <v>0.61540508929018722</v>
      </c>
      <c r="BK97">
        <f t="shared" si="129"/>
        <v>-1.1360937977252179</v>
      </c>
      <c r="BL97">
        <f t="shared" si="130"/>
        <v>0.39397132489045533</v>
      </c>
      <c r="BM97">
        <f t="shared" si="131"/>
        <v>-0.51626468713103468</v>
      </c>
      <c r="BN97">
        <f t="shared" si="132"/>
        <v>0.42527370674088288</v>
      </c>
      <c r="BO97">
        <f t="shared" si="133"/>
        <v>0.57472629325911706</v>
      </c>
      <c r="BP97">
        <v>352</v>
      </c>
      <c r="BQ97">
        <v>300</v>
      </c>
      <c r="BR97">
        <v>300</v>
      </c>
      <c r="BS97">
        <v>300</v>
      </c>
      <c r="BT97">
        <v>10156.299999999999</v>
      </c>
      <c r="BU97">
        <v>1227.9100000000001</v>
      </c>
      <c r="BV97">
        <v>-6.9333600000000004E-3</v>
      </c>
      <c r="BW97">
        <v>3.78</v>
      </c>
      <c r="BX97" t="s">
        <v>403</v>
      </c>
      <c r="BY97" t="s">
        <v>403</v>
      </c>
      <c r="BZ97" t="s">
        <v>403</v>
      </c>
      <c r="CA97" t="s">
        <v>403</v>
      </c>
      <c r="CB97" t="s">
        <v>403</v>
      </c>
      <c r="CC97" t="s">
        <v>403</v>
      </c>
      <c r="CD97" t="s">
        <v>403</v>
      </c>
      <c r="CE97" t="s">
        <v>403</v>
      </c>
      <c r="CF97" t="s">
        <v>403</v>
      </c>
      <c r="CG97" t="s">
        <v>403</v>
      </c>
      <c r="CH97">
        <f t="shared" si="134"/>
        <v>1799.83</v>
      </c>
      <c r="CI97">
        <f t="shared" si="135"/>
        <v>1513.0418996511387</v>
      </c>
      <c r="CJ97">
        <f t="shared" si="136"/>
        <v>0.84065822863889295</v>
      </c>
      <c r="CK97">
        <f t="shared" si="137"/>
        <v>0.19131645727778604</v>
      </c>
      <c r="CL97">
        <v>6</v>
      </c>
      <c r="CM97">
        <v>0.5</v>
      </c>
      <c r="CN97" t="s">
        <v>404</v>
      </c>
      <c r="CO97">
        <v>2</v>
      </c>
      <c r="CP97">
        <v>1657392851.0999999</v>
      </c>
      <c r="CQ97">
        <v>751.47500000000002</v>
      </c>
      <c r="CR97">
        <v>800.17100000000005</v>
      </c>
      <c r="CS97">
        <v>23.5383</v>
      </c>
      <c r="CT97">
        <v>16.341999999999999</v>
      </c>
      <c r="CU97">
        <v>751.197</v>
      </c>
      <c r="CV97">
        <v>23.527000000000001</v>
      </c>
      <c r="CW97">
        <v>500.137</v>
      </c>
      <c r="CX97">
        <v>99.397900000000007</v>
      </c>
      <c r="CY97">
        <v>9.9630499999999997E-2</v>
      </c>
      <c r="CZ97">
        <v>28.465499999999999</v>
      </c>
      <c r="DA97">
        <v>27.992699999999999</v>
      </c>
      <c r="DB97">
        <v>999.9</v>
      </c>
      <c r="DC97">
        <v>0</v>
      </c>
      <c r="DD97">
        <v>0</v>
      </c>
      <c r="DE97">
        <v>10006.200000000001</v>
      </c>
      <c r="DF97">
        <v>0</v>
      </c>
      <c r="DG97">
        <v>1779.56</v>
      </c>
      <c r="DH97">
        <v>-48.695700000000002</v>
      </c>
      <c r="DI97">
        <v>769.59</v>
      </c>
      <c r="DJ97">
        <v>813.46400000000006</v>
      </c>
      <c r="DK97">
        <v>7.1962900000000003</v>
      </c>
      <c r="DL97">
        <v>800.17100000000005</v>
      </c>
      <c r="DM97">
        <v>16.341999999999999</v>
      </c>
      <c r="DN97">
        <v>2.3396599999999999</v>
      </c>
      <c r="DO97">
        <v>1.62436</v>
      </c>
      <c r="DP97">
        <v>19.952100000000002</v>
      </c>
      <c r="DQ97">
        <v>14.1919</v>
      </c>
      <c r="DR97">
        <v>1799.83</v>
      </c>
      <c r="DS97">
        <v>0.97799999999999998</v>
      </c>
      <c r="DT97">
        <v>2.1999999999999999E-2</v>
      </c>
      <c r="DU97">
        <v>0</v>
      </c>
      <c r="DV97">
        <v>877.70699999999999</v>
      </c>
      <c r="DW97">
        <v>5.0005300000000004</v>
      </c>
      <c r="DX97">
        <v>16907.900000000001</v>
      </c>
      <c r="DY97">
        <v>16033.7</v>
      </c>
      <c r="DZ97">
        <v>47.5</v>
      </c>
      <c r="EA97">
        <v>47.5</v>
      </c>
      <c r="EB97">
        <v>47.311999999999998</v>
      </c>
      <c r="EC97">
        <v>48.186999999999998</v>
      </c>
      <c r="ED97">
        <v>48.75</v>
      </c>
      <c r="EE97">
        <v>1755.34</v>
      </c>
      <c r="EF97">
        <v>39.49</v>
      </c>
      <c r="EG97">
        <v>0</v>
      </c>
      <c r="EH97">
        <v>168.4000000953674</v>
      </c>
      <c r="EI97">
        <v>0</v>
      </c>
      <c r="EJ97">
        <v>879.27476923076915</v>
      </c>
      <c r="EK97">
        <v>-10.17217091928952</v>
      </c>
      <c r="EL97">
        <v>-204.0786322838118</v>
      </c>
      <c r="EM97">
        <v>16934.75</v>
      </c>
      <c r="EN97">
        <v>15</v>
      </c>
      <c r="EO97">
        <v>1657392756.5999999</v>
      </c>
      <c r="EP97" t="s">
        <v>816</v>
      </c>
      <c r="EQ97">
        <v>1657392748.5999999</v>
      </c>
      <c r="ER97">
        <v>1657392756.5999999</v>
      </c>
      <c r="ES97">
        <v>87</v>
      </c>
      <c r="ET97">
        <v>0.29599999999999999</v>
      </c>
      <c r="EU97">
        <v>1E-3</v>
      </c>
      <c r="EV97">
        <v>0.27100000000000002</v>
      </c>
      <c r="EW97">
        <v>3.0000000000000001E-3</v>
      </c>
      <c r="EX97">
        <v>800</v>
      </c>
      <c r="EY97">
        <v>16</v>
      </c>
      <c r="EZ97">
        <v>0.04</v>
      </c>
      <c r="FA97">
        <v>0.01</v>
      </c>
      <c r="FB97">
        <v>-48.649940000000001</v>
      </c>
      <c r="FC97">
        <v>-0.1232330206378886</v>
      </c>
      <c r="FD97">
        <v>6.0489981815173587E-2</v>
      </c>
      <c r="FE97">
        <v>1</v>
      </c>
      <c r="FF97">
        <v>7.1046689999999986</v>
      </c>
      <c r="FG97">
        <v>-8.6385590994392539E-2</v>
      </c>
      <c r="FH97">
        <v>3.5307395528415879E-2</v>
      </c>
      <c r="FI97">
        <v>1</v>
      </c>
      <c r="FJ97">
        <v>2</v>
      </c>
      <c r="FK97">
        <v>2</v>
      </c>
      <c r="FL97" t="s">
        <v>406</v>
      </c>
      <c r="FM97">
        <v>3.1164299999999998</v>
      </c>
      <c r="FN97">
        <v>2.7380200000000001</v>
      </c>
      <c r="FO97">
        <v>0.14033899999999999</v>
      </c>
      <c r="FP97">
        <v>0.14624699999999999</v>
      </c>
      <c r="FQ97">
        <v>0.106418</v>
      </c>
      <c r="FR97">
        <v>8.1979300000000005E-2</v>
      </c>
      <c r="FS97">
        <v>20615.7</v>
      </c>
      <c r="FT97">
        <v>21219.7</v>
      </c>
      <c r="FU97">
        <v>23835.9</v>
      </c>
      <c r="FV97">
        <v>25159.9</v>
      </c>
      <c r="FW97">
        <v>30697.599999999999</v>
      </c>
      <c r="FX97">
        <v>32398.400000000001</v>
      </c>
      <c r="FY97">
        <v>37994.199999999997</v>
      </c>
      <c r="FZ97">
        <v>39145.5</v>
      </c>
      <c r="GA97">
        <v>2.1640199999999998</v>
      </c>
      <c r="GB97">
        <v>1.79532</v>
      </c>
      <c r="GC97">
        <v>-9.3318499999999992E-3</v>
      </c>
      <c r="GD97">
        <v>0</v>
      </c>
      <c r="GE97">
        <v>28.145</v>
      </c>
      <c r="GF97">
        <v>999.9</v>
      </c>
      <c r="GG97">
        <v>58.9</v>
      </c>
      <c r="GH97">
        <v>36.6</v>
      </c>
      <c r="GI97">
        <v>36.5548</v>
      </c>
      <c r="GJ97">
        <v>61.712800000000001</v>
      </c>
      <c r="GK97">
        <v>26.899000000000001</v>
      </c>
      <c r="GL97">
        <v>1</v>
      </c>
      <c r="GM97">
        <v>0.45269799999999999</v>
      </c>
      <c r="GN97">
        <v>2.1450399999999998</v>
      </c>
      <c r="GO97">
        <v>20.3081</v>
      </c>
      <c r="GP97">
        <v>5.2527799999999996</v>
      </c>
      <c r="GQ97">
        <v>12.0099</v>
      </c>
      <c r="GR97">
        <v>4.9795499999999997</v>
      </c>
      <c r="GS97">
        <v>3.2930000000000001</v>
      </c>
      <c r="GT97">
        <v>9999</v>
      </c>
      <c r="GU97">
        <v>9999</v>
      </c>
      <c r="GV97">
        <v>9999</v>
      </c>
      <c r="GW97">
        <v>999.9</v>
      </c>
      <c r="GX97">
        <v>1.8759699999999999</v>
      </c>
      <c r="GY97">
        <v>1.87687</v>
      </c>
      <c r="GZ97">
        <v>1.8831599999999999</v>
      </c>
      <c r="HA97">
        <v>1.88629</v>
      </c>
      <c r="HB97">
        <v>1.87707</v>
      </c>
      <c r="HC97">
        <v>1.8836900000000001</v>
      </c>
      <c r="HD97">
        <v>1.88262</v>
      </c>
      <c r="HE97">
        <v>1.8859900000000001</v>
      </c>
      <c r="HF97">
        <v>5</v>
      </c>
      <c r="HG97">
        <v>0</v>
      </c>
      <c r="HH97">
        <v>0</v>
      </c>
      <c r="HI97">
        <v>0</v>
      </c>
      <c r="HJ97" t="s">
        <v>407</v>
      </c>
      <c r="HK97" t="s">
        <v>408</v>
      </c>
      <c r="HL97" t="s">
        <v>409</v>
      </c>
      <c r="HM97" t="s">
        <v>409</v>
      </c>
      <c r="HN97" t="s">
        <v>409</v>
      </c>
      <c r="HO97" t="s">
        <v>409</v>
      </c>
      <c r="HP97">
        <v>0</v>
      </c>
      <c r="HQ97">
        <v>100</v>
      </c>
      <c r="HR97">
        <v>100</v>
      </c>
      <c r="HS97">
        <v>0.27800000000000002</v>
      </c>
      <c r="HT97">
        <v>1.1299999999999999E-2</v>
      </c>
      <c r="HU97">
        <v>0.8071506065813725</v>
      </c>
      <c r="HV97">
        <v>-1.525366800250961E-3</v>
      </c>
      <c r="HW97">
        <v>1.461931187239696E-6</v>
      </c>
      <c r="HX97">
        <v>-4.9129200544651127E-10</v>
      </c>
      <c r="HY97">
        <v>-4.0095198354322188E-2</v>
      </c>
      <c r="HZ97">
        <v>1.0304401366260089E-2</v>
      </c>
      <c r="IA97">
        <v>-7.4986175083245816E-4</v>
      </c>
      <c r="IB97">
        <v>1.7208249193675381E-5</v>
      </c>
      <c r="IC97">
        <v>3</v>
      </c>
      <c r="ID97">
        <v>2175</v>
      </c>
      <c r="IE97">
        <v>1</v>
      </c>
      <c r="IF97">
        <v>24</v>
      </c>
      <c r="IG97">
        <v>1.7</v>
      </c>
      <c r="IH97">
        <v>1.6</v>
      </c>
      <c r="II97">
        <v>1.7346200000000001</v>
      </c>
      <c r="IJ97">
        <v>2.6721200000000001</v>
      </c>
      <c r="IK97">
        <v>1.6015600000000001</v>
      </c>
      <c r="IL97">
        <v>2.34619</v>
      </c>
      <c r="IM97">
        <v>1.5502899999999999</v>
      </c>
      <c r="IN97">
        <v>2.34863</v>
      </c>
      <c r="IO97">
        <v>40.553100000000001</v>
      </c>
      <c r="IP97">
        <v>23.982399999999998</v>
      </c>
      <c r="IQ97">
        <v>18</v>
      </c>
      <c r="IR97">
        <v>602.04700000000003</v>
      </c>
      <c r="IS97">
        <v>402.25</v>
      </c>
      <c r="IT97">
        <v>25.884</v>
      </c>
      <c r="IU97">
        <v>32.575099999999999</v>
      </c>
      <c r="IV97">
        <v>30.0002</v>
      </c>
      <c r="IW97">
        <v>32.406100000000002</v>
      </c>
      <c r="IX97">
        <v>32.392899999999997</v>
      </c>
      <c r="IY97">
        <v>34.720199999999998</v>
      </c>
      <c r="IZ97">
        <v>62.201099999999997</v>
      </c>
      <c r="JA97">
        <v>0</v>
      </c>
      <c r="JB97">
        <v>25.883099999999999</v>
      </c>
      <c r="JC97">
        <v>800</v>
      </c>
      <c r="JD97">
        <v>16.290600000000001</v>
      </c>
      <c r="JE97">
        <v>99.099699999999999</v>
      </c>
      <c r="JF97">
        <v>99.073800000000006</v>
      </c>
    </row>
    <row r="98" spans="1:266" x14ac:dyDescent="0.25">
      <c r="A98">
        <v>82</v>
      </c>
      <c r="B98">
        <v>1657392966.5999999</v>
      </c>
      <c r="C98">
        <v>15902.099999904631</v>
      </c>
      <c r="D98" t="s">
        <v>817</v>
      </c>
      <c r="E98" t="s">
        <v>818</v>
      </c>
      <c r="F98" t="s">
        <v>396</v>
      </c>
      <c r="G98" t="s">
        <v>397</v>
      </c>
      <c r="H98" t="s">
        <v>668</v>
      </c>
      <c r="I98" t="s">
        <v>398</v>
      </c>
      <c r="J98" t="s">
        <v>399</v>
      </c>
      <c r="K98">
        <v>1657392966.5999999</v>
      </c>
      <c r="L98">
        <f t="shared" si="92"/>
        <v>5.9624836412616221E-3</v>
      </c>
      <c r="M98">
        <f t="shared" si="93"/>
        <v>5.9624836412616222</v>
      </c>
      <c r="N98">
        <f t="shared" si="94"/>
        <v>36.203390529586954</v>
      </c>
      <c r="O98">
        <f t="shared" si="95"/>
        <v>949.72199999999998</v>
      </c>
      <c r="P98">
        <f t="shared" si="96"/>
        <v>785.28469288164717</v>
      </c>
      <c r="Q98">
        <f t="shared" si="97"/>
        <v>78.133037767551713</v>
      </c>
      <c r="R98">
        <f t="shared" si="98"/>
        <v>94.49396577740039</v>
      </c>
      <c r="S98">
        <f t="shared" si="99"/>
        <v>0.43070706686474869</v>
      </c>
      <c r="T98">
        <f t="shared" si="100"/>
        <v>2.9183983869580725</v>
      </c>
      <c r="U98">
        <f t="shared" si="101"/>
        <v>0.39825484612517748</v>
      </c>
      <c r="V98">
        <f t="shared" si="102"/>
        <v>0.2516209111336275</v>
      </c>
      <c r="W98">
        <f t="shared" si="103"/>
        <v>344.33899930228148</v>
      </c>
      <c r="X98">
        <f t="shared" si="104"/>
        <v>28.917521101628495</v>
      </c>
      <c r="Y98">
        <f t="shared" si="105"/>
        <v>27.961400000000001</v>
      </c>
      <c r="Z98">
        <f t="shared" si="106"/>
        <v>3.7863087289606558</v>
      </c>
      <c r="AA98">
        <f t="shared" si="107"/>
        <v>60.182694361325616</v>
      </c>
      <c r="AB98">
        <f t="shared" si="108"/>
        <v>2.3425742253552597</v>
      </c>
      <c r="AC98">
        <f t="shared" si="109"/>
        <v>3.8924382668726714</v>
      </c>
      <c r="AD98">
        <f t="shared" si="110"/>
        <v>1.4437345036053961</v>
      </c>
      <c r="AE98">
        <f t="shared" si="111"/>
        <v>-262.94552857963754</v>
      </c>
      <c r="AF98">
        <f t="shared" si="112"/>
        <v>74.719195903515654</v>
      </c>
      <c r="AG98">
        <f t="shared" si="113"/>
        <v>5.5918951386136548</v>
      </c>
      <c r="AH98">
        <f t="shared" si="114"/>
        <v>161.70456176477325</v>
      </c>
      <c r="AI98">
        <v>0</v>
      </c>
      <c r="AJ98">
        <v>0</v>
      </c>
      <c r="AK98">
        <f t="shared" si="115"/>
        <v>1</v>
      </c>
      <c r="AL98">
        <f t="shared" si="116"/>
        <v>0</v>
      </c>
      <c r="AM98">
        <f t="shared" si="117"/>
        <v>52292.077767457777</v>
      </c>
      <c r="AN98" t="s">
        <v>400</v>
      </c>
      <c r="AO98">
        <v>12165.1</v>
      </c>
      <c r="AP98">
        <v>210.61769230769229</v>
      </c>
      <c r="AQ98">
        <v>938.28899999999999</v>
      </c>
      <c r="AR98">
        <f t="shared" si="118"/>
        <v>0.77553004212167864</v>
      </c>
      <c r="AS98">
        <v>-0.38717931741538342</v>
      </c>
      <c r="AT98" t="s">
        <v>819</v>
      </c>
      <c r="AU98">
        <v>10155.5</v>
      </c>
      <c r="AV98">
        <v>863.4103076923077</v>
      </c>
      <c r="AW98">
        <v>1273.75</v>
      </c>
      <c r="AX98">
        <f t="shared" si="119"/>
        <v>0.32215088699328154</v>
      </c>
      <c r="AY98">
        <v>0.5</v>
      </c>
      <c r="AZ98">
        <f t="shared" si="120"/>
        <v>1513.0502996511407</v>
      </c>
      <c r="BA98">
        <f t="shared" si="121"/>
        <v>36.203390529586954</v>
      </c>
      <c r="BB98">
        <f t="shared" si="122"/>
        <v>243.71524804903268</v>
      </c>
      <c r="BC98">
        <f t="shared" si="123"/>
        <v>2.418331357221826E-2</v>
      </c>
      <c r="BD98">
        <f t="shared" si="124"/>
        <v>-0.2633648675171737</v>
      </c>
      <c r="BE98">
        <f t="shared" si="125"/>
        <v>223.85121677623337</v>
      </c>
      <c r="BF98" t="s">
        <v>820</v>
      </c>
      <c r="BG98">
        <v>601.99</v>
      </c>
      <c r="BH98">
        <f t="shared" si="126"/>
        <v>601.99</v>
      </c>
      <c r="BI98">
        <f t="shared" si="127"/>
        <v>0.52738763493621199</v>
      </c>
      <c r="BJ98">
        <f t="shared" si="128"/>
        <v>0.61084270023176779</v>
      </c>
      <c r="BK98">
        <f t="shared" si="129"/>
        <v>-0.99750816981317236</v>
      </c>
      <c r="BL98">
        <f t="shared" si="130"/>
        <v>0.38597236612853747</v>
      </c>
      <c r="BM98">
        <f t="shared" si="131"/>
        <v>-0.46100622142689746</v>
      </c>
      <c r="BN98">
        <f t="shared" si="132"/>
        <v>0.42589391606333032</v>
      </c>
      <c r="BO98">
        <f t="shared" si="133"/>
        <v>0.57410608393666962</v>
      </c>
      <c r="BP98">
        <v>354</v>
      </c>
      <c r="BQ98">
        <v>300</v>
      </c>
      <c r="BR98">
        <v>300</v>
      </c>
      <c r="BS98">
        <v>300</v>
      </c>
      <c r="BT98">
        <v>10155.5</v>
      </c>
      <c r="BU98">
        <v>1190.26</v>
      </c>
      <c r="BV98">
        <v>-6.9326099999999996E-3</v>
      </c>
      <c r="BW98">
        <v>4.8099999999999996</v>
      </c>
      <c r="BX98" t="s">
        <v>403</v>
      </c>
      <c r="BY98" t="s">
        <v>403</v>
      </c>
      <c r="BZ98" t="s">
        <v>403</v>
      </c>
      <c r="CA98" t="s">
        <v>403</v>
      </c>
      <c r="CB98" t="s">
        <v>403</v>
      </c>
      <c r="CC98" t="s">
        <v>403</v>
      </c>
      <c r="CD98" t="s">
        <v>403</v>
      </c>
      <c r="CE98" t="s">
        <v>403</v>
      </c>
      <c r="CF98" t="s">
        <v>403</v>
      </c>
      <c r="CG98" t="s">
        <v>403</v>
      </c>
      <c r="CH98">
        <f t="shared" si="134"/>
        <v>1799.84</v>
      </c>
      <c r="CI98">
        <f t="shared" si="135"/>
        <v>1513.0502996511407</v>
      </c>
      <c r="CJ98">
        <f t="shared" si="136"/>
        <v>0.84065822498174325</v>
      </c>
      <c r="CK98">
        <f t="shared" si="137"/>
        <v>0.19131644996348648</v>
      </c>
      <c r="CL98">
        <v>6</v>
      </c>
      <c r="CM98">
        <v>0.5</v>
      </c>
      <c r="CN98" t="s">
        <v>404</v>
      </c>
      <c r="CO98">
        <v>2</v>
      </c>
      <c r="CP98">
        <v>1657392966.5999999</v>
      </c>
      <c r="CQ98">
        <v>949.72199999999998</v>
      </c>
      <c r="CR98">
        <v>999.95899999999995</v>
      </c>
      <c r="CS98">
        <v>23.5443</v>
      </c>
      <c r="CT98">
        <v>16.5581</v>
      </c>
      <c r="CU98">
        <v>949.04100000000005</v>
      </c>
      <c r="CV98">
        <v>23.534099999999999</v>
      </c>
      <c r="CW98">
        <v>500.02300000000002</v>
      </c>
      <c r="CX98">
        <v>99.396699999999996</v>
      </c>
      <c r="CY98">
        <v>9.9748199999999995E-2</v>
      </c>
      <c r="CZ98">
        <v>28.436299999999999</v>
      </c>
      <c r="DA98">
        <v>27.961400000000001</v>
      </c>
      <c r="DB98">
        <v>999.9</v>
      </c>
      <c r="DC98">
        <v>0</v>
      </c>
      <c r="DD98">
        <v>0</v>
      </c>
      <c r="DE98">
        <v>9996.8799999999992</v>
      </c>
      <c r="DF98">
        <v>0</v>
      </c>
      <c r="DG98">
        <v>1727.61</v>
      </c>
      <c r="DH98">
        <v>-50.236199999999997</v>
      </c>
      <c r="DI98">
        <v>972.62199999999996</v>
      </c>
      <c r="DJ98">
        <v>1016.79</v>
      </c>
      <c r="DK98">
        <v>6.9862399999999996</v>
      </c>
      <c r="DL98">
        <v>999.95899999999995</v>
      </c>
      <c r="DM98">
        <v>16.5581</v>
      </c>
      <c r="DN98">
        <v>2.34023</v>
      </c>
      <c r="DO98">
        <v>1.6458200000000001</v>
      </c>
      <c r="DP98">
        <v>19.956</v>
      </c>
      <c r="DQ98">
        <v>14.394600000000001</v>
      </c>
      <c r="DR98">
        <v>1799.84</v>
      </c>
      <c r="DS98">
        <v>0.97799999999999998</v>
      </c>
      <c r="DT98">
        <v>2.1999999999999999E-2</v>
      </c>
      <c r="DU98">
        <v>0</v>
      </c>
      <c r="DV98">
        <v>861.83399999999995</v>
      </c>
      <c r="DW98">
        <v>5.0005300000000004</v>
      </c>
      <c r="DX98">
        <v>16618.599999999999</v>
      </c>
      <c r="DY98">
        <v>16033.9</v>
      </c>
      <c r="DZ98">
        <v>47.625</v>
      </c>
      <c r="EA98">
        <v>47.811999999999998</v>
      </c>
      <c r="EB98">
        <v>47.75</v>
      </c>
      <c r="EC98">
        <v>48.186999999999998</v>
      </c>
      <c r="ED98">
        <v>48.875</v>
      </c>
      <c r="EE98">
        <v>1755.35</v>
      </c>
      <c r="EF98">
        <v>39.49</v>
      </c>
      <c r="EG98">
        <v>0</v>
      </c>
      <c r="EH98">
        <v>114.9000000953674</v>
      </c>
      <c r="EI98">
        <v>0</v>
      </c>
      <c r="EJ98">
        <v>863.4103076923077</v>
      </c>
      <c r="EK98">
        <v>-11.21278633516879</v>
      </c>
      <c r="EL98">
        <v>-199.7606837970373</v>
      </c>
      <c r="EM98">
        <v>16646.646153846159</v>
      </c>
      <c r="EN98">
        <v>15</v>
      </c>
      <c r="EO98">
        <v>1657392922.0999999</v>
      </c>
      <c r="EP98" t="s">
        <v>821</v>
      </c>
      <c r="EQ98">
        <v>1657392918.0999999</v>
      </c>
      <c r="ER98">
        <v>1657392922.0999999</v>
      </c>
      <c r="ES98">
        <v>88</v>
      </c>
      <c r="ET98">
        <v>0.42499999999999999</v>
      </c>
      <c r="EU98">
        <v>-1E-3</v>
      </c>
      <c r="EV98">
        <v>0.67800000000000005</v>
      </c>
      <c r="EW98">
        <v>2E-3</v>
      </c>
      <c r="EX98">
        <v>1000</v>
      </c>
      <c r="EY98">
        <v>16</v>
      </c>
      <c r="EZ98">
        <v>0.09</v>
      </c>
      <c r="FA98">
        <v>0.02</v>
      </c>
      <c r="FB98">
        <v>-50.405185365853647</v>
      </c>
      <c r="FC98">
        <v>-0.24801114982581179</v>
      </c>
      <c r="FD98">
        <v>6.2012306256945177E-2</v>
      </c>
      <c r="FE98">
        <v>1</v>
      </c>
      <c r="FF98">
        <v>6.9610780487804869</v>
      </c>
      <c r="FG98">
        <v>-4.9742299651569122E-2</v>
      </c>
      <c r="FH98">
        <v>4.3231009659649898E-2</v>
      </c>
      <c r="FI98">
        <v>1</v>
      </c>
      <c r="FJ98">
        <v>2</v>
      </c>
      <c r="FK98">
        <v>2</v>
      </c>
      <c r="FL98" t="s">
        <v>406</v>
      </c>
      <c r="FM98">
        <v>3.1161699999999999</v>
      </c>
      <c r="FN98">
        <v>2.7380499999999999</v>
      </c>
      <c r="FO98">
        <v>0.16361700000000001</v>
      </c>
      <c r="FP98">
        <v>0.168988</v>
      </c>
      <c r="FQ98">
        <v>0.10643</v>
      </c>
      <c r="FR98">
        <v>8.2766800000000001E-2</v>
      </c>
      <c r="FS98">
        <v>20056.7</v>
      </c>
      <c r="FT98">
        <v>20653.400000000001</v>
      </c>
      <c r="FU98">
        <v>23836</v>
      </c>
      <c r="FV98">
        <v>25159.8</v>
      </c>
      <c r="FW98">
        <v>30697.1</v>
      </c>
      <c r="FX98">
        <v>32370.7</v>
      </c>
      <c r="FY98">
        <v>37994.199999999997</v>
      </c>
      <c r="FZ98">
        <v>39145.599999999999</v>
      </c>
      <c r="GA98">
        <v>2.1636000000000002</v>
      </c>
      <c r="GB98">
        <v>1.7961800000000001</v>
      </c>
      <c r="GC98">
        <v>-1.4364699999999999E-2</v>
      </c>
      <c r="GD98">
        <v>0</v>
      </c>
      <c r="GE98">
        <v>28.195900000000002</v>
      </c>
      <c r="GF98">
        <v>999.9</v>
      </c>
      <c r="GG98">
        <v>58.8</v>
      </c>
      <c r="GH98">
        <v>36.700000000000003</v>
      </c>
      <c r="GI98">
        <v>36.690300000000001</v>
      </c>
      <c r="GJ98">
        <v>61.732799999999997</v>
      </c>
      <c r="GK98">
        <v>27.043299999999999</v>
      </c>
      <c r="GL98">
        <v>1</v>
      </c>
      <c r="GM98">
        <v>0.45262200000000002</v>
      </c>
      <c r="GN98">
        <v>2.0608900000000001</v>
      </c>
      <c r="GO98">
        <v>20.309799999999999</v>
      </c>
      <c r="GP98">
        <v>5.2530799999999997</v>
      </c>
      <c r="GQ98">
        <v>12.0099</v>
      </c>
      <c r="GR98">
        <v>4.9797000000000002</v>
      </c>
      <c r="GS98">
        <v>3.2930000000000001</v>
      </c>
      <c r="GT98">
        <v>9999</v>
      </c>
      <c r="GU98">
        <v>9999</v>
      </c>
      <c r="GV98">
        <v>9999</v>
      </c>
      <c r="GW98">
        <v>999.9</v>
      </c>
      <c r="GX98">
        <v>1.8759300000000001</v>
      </c>
      <c r="GY98">
        <v>1.8768499999999999</v>
      </c>
      <c r="GZ98">
        <v>1.8830899999999999</v>
      </c>
      <c r="HA98">
        <v>1.88628</v>
      </c>
      <c r="HB98">
        <v>1.87704</v>
      </c>
      <c r="HC98">
        <v>1.8836999999999999</v>
      </c>
      <c r="HD98">
        <v>1.8825799999999999</v>
      </c>
      <c r="HE98">
        <v>1.8859999999999999</v>
      </c>
      <c r="HF98">
        <v>5</v>
      </c>
      <c r="HG98">
        <v>0</v>
      </c>
      <c r="HH98">
        <v>0</v>
      </c>
      <c r="HI98">
        <v>0</v>
      </c>
      <c r="HJ98" t="s">
        <v>407</v>
      </c>
      <c r="HK98" t="s">
        <v>408</v>
      </c>
      <c r="HL98" t="s">
        <v>409</v>
      </c>
      <c r="HM98" t="s">
        <v>409</v>
      </c>
      <c r="HN98" t="s">
        <v>409</v>
      </c>
      <c r="HO98" t="s">
        <v>409</v>
      </c>
      <c r="HP98">
        <v>0</v>
      </c>
      <c r="HQ98">
        <v>100</v>
      </c>
      <c r="HR98">
        <v>100</v>
      </c>
      <c r="HS98">
        <v>0.68100000000000005</v>
      </c>
      <c r="HT98">
        <v>1.0200000000000001E-2</v>
      </c>
      <c r="HU98">
        <v>1.2326465220383911</v>
      </c>
      <c r="HV98">
        <v>-1.525366800250961E-3</v>
      </c>
      <c r="HW98">
        <v>1.461931187239696E-6</v>
      </c>
      <c r="HX98">
        <v>-4.9129200544651127E-10</v>
      </c>
      <c r="HY98">
        <v>-4.1219948244076147E-2</v>
      </c>
      <c r="HZ98">
        <v>1.0304401366260089E-2</v>
      </c>
      <c r="IA98">
        <v>-7.4986175083245816E-4</v>
      </c>
      <c r="IB98">
        <v>1.7208249193675381E-5</v>
      </c>
      <c r="IC98">
        <v>3</v>
      </c>
      <c r="ID98">
        <v>2175</v>
      </c>
      <c r="IE98">
        <v>1</v>
      </c>
      <c r="IF98">
        <v>24</v>
      </c>
      <c r="IG98">
        <v>0.8</v>
      </c>
      <c r="IH98">
        <v>0.7</v>
      </c>
      <c r="II98">
        <v>2.0861800000000001</v>
      </c>
      <c r="IJ98">
        <v>2.66479</v>
      </c>
      <c r="IK98">
        <v>1.6015600000000001</v>
      </c>
      <c r="IL98">
        <v>2.34619</v>
      </c>
      <c r="IM98">
        <v>1.5502899999999999</v>
      </c>
      <c r="IN98">
        <v>2.3278799999999999</v>
      </c>
      <c r="IO98">
        <v>40.527500000000003</v>
      </c>
      <c r="IP98">
        <v>23.9999</v>
      </c>
      <c r="IQ98">
        <v>18</v>
      </c>
      <c r="IR98">
        <v>602.08299999999997</v>
      </c>
      <c r="IS98">
        <v>403.03899999999999</v>
      </c>
      <c r="IT98">
        <v>25.6434</v>
      </c>
      <c r="IU98">
        <v>32.583799999999997</v>
      </c>
      <c r="IV98">
        <v>29.999500000000001</v>
      </c>
      <c r="IW98">
        <v>32.442100000000003</v>
      </c>
      <c r="IX98">
        <v>32.430199999999999</v>
      </c>
      <c r="IY98">
        <v>41.738700000000001</v>
      </c>
      <c r="IZ98">
        <v>61.676900000000003</v>
      </c>
      <c r="JA98">
        <v>0</v>
      </c>
      <c r="JB98">
        <v>25.6401</v>
      </c>
      <c r="JC98">
        <v>1000</v>
      </c>
      <c r="JD98">
        <v>16.6645</v>
      </c>
      <c r="JE98">
        <v>99.099800000000002</v>
      </c>
      <c r="JF98">
        <v>99.073800000000006</v>
      </c>
    </row>
    <row r="99" spans="1:266" x14ac:dyDescent="0.25">
      <c r="A99">
        <v>83</v>
      </c>
      <c r="B99">
        <v>1657393156.0999999</v>
      </c>
      <c r="C99">
        <v>16091.599999904631</v>
      </c>
      <c r="D99" t="s">
        <v>822</v>
      </c>
      <c r="E99" t="s">
        <v>823</v>
      </c>
      <c r="F99" t="s">
        <v>396</v>
      </c>
      <c r="G99" t="s">
        <v>397</v>
      </c>
      <c r="H99" t="s">
        <v>668</v>
      </c>
      <c r="I99" t="s">
        <v>398</v>
      </c>
      <c r="J99" t="s">
        <v>399</v>
      </c>
      <c r="K99">
        <v>1657393156.0999999</v>
      </c>
      <c r="L99">
        <f t="shared" si="92"/>
        <v>4.6799946646309473E-3</v>
      </c>
      <c r="M99">
        <f t="shared" si="93"/>
        <v>4.6799946646309474</v>
      </c>
      <c r="N99">
        <f t="shared" si="94"/>
        <v>36.976630231672971</v>
      </c>
      <c r="O99">
        <f t="shared" si="95"/>
        <v>1149.25</v>
      </c>
      <c r="P99">
        <f t="shared" si="96"/>
        <v>931.74805585481738</v>
      </c>
      <c r="Q99">
        <f t="shared" si="97"/>
        <v>92.705294292668682</v>
      </c>
      <c r="R99">
        <f t="shared" si="98"/>
        <v>114.34588867277499</v>
      </c>
      <c r="S99">
        <f t="shared" si="99"/>
        <v>0.32401005818200646</v>
      </c>
      <c r="T99">
        <f t="shared" si="100"/>
        <v>2.9206861093950458</v>
      </c>
      <c r="U99">
        <f t="shared" si="101"/>
        <v>0.30528345993429606</v>
      </c>
      <c r="V99">
        <f t="shared" si="102"/>
        <v>0.19239441879652619</v>
      </c>
      <c r="W99">
        <f t="shared" si="103"/>
        <v>344.37639930253567</v>
      </c>
      <c r="X99">
        <f t="shared" si="104"/>
        <v>29.202560889610936</v>
      </c>
      <c r="Y99">
        <f t="shared" si="105"/>
        <v>28.012799999999999</v>
      </c>
      <c r="Z99">
        <f t="shared" si="106"/>
        <v>3.7976722957900648</v>
      </c>
      <c r="AA99">
        <f t="shared" si="107"/>
        <v>59.75427163545541</v>
      </c>
      <c r="AB99">
        <f t="shared" si="108"/>
        <v>2.31928385358189</v>
      </c>
      <c r="AC99">
        <f t="shared" si="109"/>
        <v>3.8813691307814961</v>
      </c>
      <c r="AD99">
        <f t="shared" si="110"/>
        <v>1.4783884422081748</v>
      </c>
      <c r="AE99">
        <f t="shared" si="111"/>
        <v>-206.38776471022479</v>
      </c>
      <c r="AF99">
        <f t="shared" si="112"/>
        <v>58.968781058874981</v>
      </c>
      <c r="AG99">
        <f t="shared" si="113"/>
        <v>4.4097478781000534</v>
      </c>
      <c r="AH99">
        <f t="shared" si="114"/>
        <v>201.36716352928593</v>
      </c>
      <c r="AI99">
        <v>0</v>
      </c>
      <c r="AJ99">
        <v>0</v>
      </c>
      <c r="AK99">
        <f t="shared" si="115"/>
        <v>1</v>
      </c>
      <c r="AL99">
        <f t="shared" si="116"/>
        <v>0</v>
      </c>
      <c r="AM99">
        <f t="shared" si="117"/>
        <v>52366.142903786211</v>
      </c>
      <c r="AN99" t="s">
        <v>400</v>
      </c>
      <c r="AO99">
        <v>12165.1</v>
      </c>
      <c r="AP99">
        <v>210.61769230769229</v>
      </c>
      <c r="AQ99">
        <v>938.28899999999999</v>
      </c>
      <c r="AR99">
        <f t="shared" si="118"/>
        <v>0.77553004212167864</v>
      </c>
      <c r="AS99">
        <v>-0.38717931741538342</v>
      </c>
      <c r="AT99" t="s">
        <v>824</v>
      </c>
      <c r="AU99">
        <v>10154.200000000001</v>
      </c>
      <c r="AV99">
        <v>842.62775999999997</v>
      </c>
      <c r="AW99">
        <v>1242.3800000000001</v>
      </c>
      <c r="AX99">
        <f t="shared" si="119"/>
        <v>0.32176326083806894</v>
      </c>
      <c r="AY99">
        <v>0.5</v>
      </c>
      <c r="AZ99">
        <f t="shared" si="120"/>
        <v>1513.2179996512677</v>
      </c>
      <c r="BA99">
        <f t="shared" si="121"/>
        <v>36.976630231672971</v>
      </c>
      <c r="BB99">
        <f t="shared" si="122"/>
        <v>243.44897896332589</v>
      </c>
      <c r="BC99">
        <f t="shared" si="123"/>
        <v>2.4691623783023409E-2</v>
      </c>
      <c r="BD99">
        <f t="shared" si="124"/>
        <v>-0.24476488674962579</v>
      </c>
      <c r="BE99">
        <f t="shared" si="125"/>
        <v>222.86227235701139</v>
      </c>
      <c r="BF99" t="s">
        <v>825</v>
      </c>
      <c r="BG99">
        <v>595.61</v>
      </c>
      <c r="BH99">
        <f t="shared" si="126"/>
        <v>595.61</v>
      </c>
      <c r="BI99">
        <f t="shared" si="127"/>
        <v>0.5205895136753651</v>
      </c>
      <c r="BJ99">
        <f t="shared" si="128"/>
        <v>0.61807480248001623</v>
      </c>
      <c r="BK99">
        <f t="shared" si="129"/>
        <v>-0.88739315802835927</v>
      </c>
      <c r="BL99">
        <f t="shared" si="130"/>
        <v>0.38744605905802704</v>
      </c>
      <c r="BM99">
        <f t="shared" si="131"/>
        <v>-0.41789609784722137</v>
      </c>
      <c r="BN99">
        <f t="shared" si="132"/>
        <v>0.43688512363409732</v>
      </c>
      <c r="BO99">
        <f t="shared" si="133"/>
        <v>0.56311487636590263</v>
      </c>
      <c r="BP99">
        <v>356</v>
      </c>
      <c r="BQ99">
        <v>300</v>
      </c>
      <c r="BR99">
        <v>300</v>
      </c>
      <c r="BS99">
        <v>300</v>
      </c>
      <c r="BT99">
        <v>10154.200000000001</v>
      </c>
      <c r="BU99">
        <v>1159.32</v>
      </c>
      <c r="BV99">
        <v>-6.9314900000000002E-3</v>
      </c>
      <c r="BW99">
        <v>3.64</v>
      </c>
      <c r="BX99" t="s">
        <v>403</v>
      </c>
      <c r="BY99" t="s">
        <v>403</v>
      </c>
      <c r="BZ99" t="s">
        <v>403</v>
      </c>
      <c r="CA99" t="s">
        <v>403</v>
      </c>
      <c r="CB99" t="s">
        <v>403</v>
      </c>
      <c r="CC99" t="s">
        <v>403</v>
      </c>
      <c r="CD99" t="s">
        <v>403</v>
      </c>
      <c r="CE99" t="s">
        <v>403</v>
      </c>
      <c r="CF99" t="s">
        <v>403</v>
      </c>
      <c r="CG99" t="s">
        <v>403</v>
      </c>
      <c r="CH99">
        <f t="shared" si="134"/>
        <v>1800.04</v>
      </c>
      <c r="CI99">
        <f t="shared" si="135"/>
        <v>1513.2179996512677</v>
      </c>
      <c r="CJ99">
        <f t="shared" si="136"/>
        <v>0.84065798518436685</v>
      </c>
      <c r="CK99">
        <f t="shared" si="137"/>
        <v>0.19131597036873385</v>
      </c>
      <c r="CL99">
        <v>6</v>
      </c>
      <c r="CM99">
        <v>0.5</v>
      </c>
      <c r="CN99" t="s">
        <v>404</v>
      </c>
      <c r="CO99">
        <v>2</v>
      </c>
      <c r="CP99">
        <v>1657393156.0999999</v>
      </c>
      <c r="CQ99">
        <v>1149.25</v>
      </c>
      <c r="CR99">
        <v>1200.08</v>
      </c>
      <c r="CS99">
        <v>23.310300000000002</v>
      </c>
      <c r="CT99">
        <v>17.8248</v>
      </c>
      <c r="CU99">
        <v>1148.5899999999999</v>
      </c>
      <c r="CV99">
        <v>23.3004</v>
      </c>
      <c r="CW99">
        <v>499.96199999999999</v>
      </c>
      <c r="CX99">
        <v>99.396199999999993</v>
      </c>
      <c r="CY99">
        <v>9.9896299999999993E-2</v>
      </c>
      <c r="CZ99">
        <v>28.3873</v>
      </c>
      <c r="DA99">
        <v>28.012799999999999</v>
      </c>
      <c r="DB99">
        <v>999.9</v>
      </c>
      <c r="DC99">
        <v>0</v>
      </c>
      <c r="DD99">
        <v>0</v>
      </c>
      <c r="DE99">
        <v>10010</v>
      </c>
      <c r="DF99">
        <v>0</v>
      </c>
      <c r="DG99">
        <v>1505.87</v>
      </c>
      <c r="DH99">
        <v>-50.821399999999997</v>
      </c>
      <c r="DI99">
        <v>1176.68</v>
      </c>
      <c r="DJ99">
        <v>1221.8599999999999</v>
      </c>
      <c r="DK99">
        <v>5.4854500000000002</v>
      </c>
      <c r="DL99">
        <v>1200.08</v>
      </c>
      <c r="DM99">
        <v>17.8248</v>
      </c>
      <c r="DN99">
        <v>2.3169499999999998</v>
      </c>
      <c r="DO99">
        <v>1.77172</v>
      </c>
      <c r="DP99">
        <v>19.794799999999999</v>
      </c>
      <c r="DQ99">
        <v>15.5395</v>
      </c>
      <c r="DR99">
        <v>1800.04</v>
      </c>
      <c r="DS99">
        <v>0.97800699999999996</v>
      </c>
      <c r="DT99">
        <v>2.1992899999999999E-2</v>
      </c>
      <c r="DU99">
        <v>0</v>
      </c>
      <c r="DV99">
        <v>842.22500000000002</v>
      </c>
      <c r="DW99">
        <v>5.0005300000000004</v>
      </c>
      <c r="DX99">
        <v>16192.9</v>
      </c>
      <c r="DY99">
        <v>16035.7</v>
      </c>
      <c r="DZ99">
        <v>47.561999999999998</v>
      </c>
      <c r="EA99">
        <v>48.061999999999998</v>
      </c>
      <c r="EB99">
        <v>47.75</v>
      </c>
      <c r="EC99">
        <v>47.936999999999998</v>
      </c>
      <c r="ED99">
        <v>48.811999999999998</v>
      </c>
      <c r="EE99">
        <v>1755.56</v>
      </c>
      <c r="EF99">
        <v>39.479999999999997</v>
      </c>
      <c r="EG99">
        <v>0</v>
      </c>
      <c r="EH99">
        <v>189.4000000953674</v>
      </c>
      <c r="EI99">
        <v>0</v>
      </c>
      <c r="EJ99">
        <v>842.62775999999997</v>
      </c>
      <c r="EK99">
        <v>-3.0129999976221291</v>
      </c>
      <c r="EL99">
        <v>-363.37692219055981</v>
      </c>
      <c r="EM99">
        <v>16253.1</v>
      </c>
      <c r="EN99">
        <v>15</v>
      </c>
      <c r="EO99">
        <v>1657393046.5999999</v>
      </c>
      <c r="EP99" t="s">
        <v>826</v>
      </c>
      <c r="EQ99">
        <v>1657392918.0999999</v>
      </c>
      <c r="ER99">
        <v>1657393035.0999999</v>
      </c>
      <c r="ES99">
        <v>89</v>
      </c>
      <c r="ET99">
        <v>0.42499999999999999</v>
      </c>
      <c r="EU99">
        <v>0</v>
      </c>
      <c r="EV99">
        <v>0.67800000000000005</v>
      </c>
      <c r="EW99">
        <v>2E-3</v>
      </c>
      <c r="EX99">
        <v>1000</v>
      </c>
      <c r="EY99">
        <v>17</v>
      </c>
      <c r="EZ99">
        <v>0.09</v>
      </c>
      <c r="FA99">
        <v>0.02</v>
      </c>
      <c r="FB99">
        <v>-50.68304634146341</v>
      </c>
      <c r="FC99">
        <v>0.71197630662015587</v>
      </c>
      <c r="FD99">
        <v>0.15948885135371479</v>
      </c>
      <c r="FE99">
        <v>0</v>
      </c>
      <c r="FF99">
        <v>5.6267465853658543</v>
      </c>
      <c r="FG99">
        <v>-0.66215581881534691</v>
      </c>
      <c r="FH99">
        <v>7.3378825636248077E-2</v>
      </c>
      <c r="FI99">
        <v>0</v>
      </c>
      <c r="FJ99">
        <v>0</v>
      </c>
      <c r="FK99">
        <v>2</v>
      </c>
      <c r="FL99" t="s">
        <v>475</v>
      </c>
      <c r="FM99">
        <v>3.11599</v>
      </c>
      <c r="FN99">
        <v>2.7383099999999998</v>
      </c>
      <c r="FO99">
        <v>0.18460299999999999</v>
      </c>
      <c r="FP99">
        <v>0.18948400000000001</v>
      </c>
      <c r="FQ99">
        <v>0.10567799999999999</v>
      </c>
      <c r="FR99">
        <v>8.7348099999999998E-2</v>
      </c>
      <c r="FS99">
        <v>19552.7</v>
      </c>
      <c r="FT99">
        <v>20144.400000000001</v>
      </c>
      <c r="FU99">
        <v>23836.2</v>
      </c>
      <c r="FV99">
        <v>25161.4</v>
      </c>
      <c r="FW99">
        <v>30723</v>
      </c>
      <c r="FX99">
        <v>32212</v>
      </c>
      <c r="FY99">
        <v>37994.300000000003</v>
      </c>
      <c r="FZ99">
        <v>39149.300000000003</v>
      </c>
      <c r="GA99">
        <v>2.1621000000000001</v>
      </c>
      <c r="GB99">
        <v>1.79813</v>
      </c>
      <c r="GC99">
        <v>-2.2836000000000002E-3</v>
      </c>
      <c r="GD99">
        <v>0</v>
      </c>
      <c r="GE99">
        <v>28.0501</v>
      </c>
      <c r="GF99">
        <v>999.9</v>
      </c>
      <c r="GG99">
        <v>58.7</v>
      </c>
      <c r="GH99">
        <v>36.799999999999997</v>
      </c>
      <c r="GI99">
        <v>36.830599999999997</v>
      </c>
      <c r="GJ99">
        <v>61.842799999999997</v>
      </c>
      <c r="GK99">
        <v>26.931100000000001</v>
      </c>
      <c r="GL99">
        <v>1</v>
      </c>
      <c r="GM99">
        <v>0.45332600000000001</v>
      </c>
      <c r="GN99">
        <v>2.54495</v>
      </c>
      <c r="GO99">
        <v>20.303100000000001</v>
      </c>
      <c r="GP99">
        <v>5.2530799999999997</v>
      </c>
      <c r="GQ99">
        <v>12.0099</v>
      </c>
      <c r="GR99">
        <v>4.9797000000000002</v>
      </c>
      <c r="GS99">
        <v>3.2930000000000001</v>
      </c>
      <c r="GT99">
        <v>9999</v>
      </c>
      <c r="GU99">
        <v>9999</v>
      </c>
      <c r="GV99">
        <v>9999</v>
      </c>
      <c r="GW99">
        <v>999.9</v>
      </c>
      <c r="GX99">
        <v>1.87592</v>
      </c>
      <c r="GY99">
        <v>1.87683</v>
      </c>
      <c r="GZ99">
        <v>1.8830899999999999</v>
      </c>
      <c r="HA99">
        <v>1.88622</v>
      </c>
      <c r="HB99">
        <v>1.877</v>
      </c>
      <c r="HC99">
        <v>1.8836299999999999</v>
      </c>
      <c r="HD99">
        <v>1.88253</v>
      </c>
      <c r="HE99">
        <v>1.8859900000000001</v>
      </c>
      <c r="HF99">
        <v>5</v>
      </c>
      <c r="HG99">
        <v>0</v>
      </c>
      <c r="HH99">
        <v>0</v>
      </c>
      <c r="HI99">
        <v>0</v>
      </c>
      <c r="HJ99" t="s">
        <v>407</v>
      </c>
      <c r="HK99" t="s">
        <v>408</v>
      </c>
      <c r="HL99" t="s">
        <v>409</v>
      </c>
      <c r="HM99" t="s">
        <v>409</v>
      </c>
      <c r="HN99" t="s">
        <v>409</v>
      </c>
      <c r="HO99" t="s">
        <v>409</v>
      </c>
      <c r="HP99">
        <v>0</v>
      </c>
      <c r="HQ99">
        <v>100</v>
      </c>
      <c r="HR99">
        <v>100</v>
      </c>
      <c r="HS99">
        <v>0.66</v>
      </c>
      <c r="HT99">
        <v>9.9000000000000008E-3</v>
      </c>
      <c r="HU99">
        <v>1.2326465220383911</v>
      </c>
      <c r="HV99">
        <v>-1.525366800250961E-3</v>
      </c>
      <c r="HW99">
        <v>1.461931187239696E-6</v>
      </c>
      <c r="HX99">
        <v>-4.9129200544651127E-10</v>
      </c>
      <c r="HY99">
        <v>-4.0819226678321413E-2</v>
      </c>
      <c r="HZ99">
        <v>1.0304401366260089E-2</v>
      </c>
      <c r="IA99">
        <v>-7.4986175083245816E-4</v>
      </c>
      <c r="IB99">
        <v>1.7208249193675381E-5</v>
      </c>
      <c r="IC99">
        <v>3</v>
      </c>
      <c r="ID99">
        <v>2175</v>
      </c>
      <c r="IE99">
        <v>1</v>
      </c>
      <c r="IF99">
        <v>24</v>
      </c>
      <c r="IG99">
        <v>4</v>
      </c>
      <c r="IH99">
        <v>2</v>
      </c>
      <c r="II99">
        <v>2.4267599999999998</v>
      </c>
      <c r="IJ99">
        <v>2.66479</v>
      </c>
      <c r="IK99">
        <v>1.6015600000000001</v>
      </c>
      <c r="IL99">
        <v>2.34497</v>
      </c>
      <c r="IM99">
        <v>1.5502899999999999</v>
      </c>
      <c r="IN99">
        <v>2.3779300000000001</v>
      </c>
      <c r="IO99">
        <v>40.4255</v>
      </c>
      <c r="IP99">
        <v>24.035</v>
      </c>
      <c r="IQ99">
        <v>18</v>
      </c>
      <c r="IR99">
        <v>601.20899999999995</v>
      </c>
      <c r="IS99">
        <v>404.43099999999998</v>
      </c>
      <c r="IT99">
        <v>25.533899999999999</v>
      </c>
      <c r="IU99">
        <v>32.574199999999998</v>
      </c>
      <c r="IV99">
        <v>30.000399999999999</v>
      </c>
      <c r="IW99">
        <v>32.462299999999999</v>
      </c>
      <c r="IX99">
        <v>32.453200000000002</v>
      </c>
      <c r="IY99">
        <v>48.582299999999996</v>
      </c>
      <c r="IZ99">
        <v>57.7971</v>
      </c>
      <c r="JA99">
        <v>0</v>
      </c>
      <c r="JB99">
        <v>25.514900000000001</v>
      </c>
      <c r="JC99">
        <v>1200</v>
      </c>
      <c r="JD99">
        <v>17.8277</v>
      </c>
      <c r="JE99">
        <v>99.100200000000001</v>
      </c>
      <c r="JF99">
        <v>99.081800000000001</v>
      </c>
    </row>
    <row r="100" spans="1:266" x14ac:dyDescent="0.25">
      <c r="A100">
        <v>84</v>
      </c>
      <c r="B100">
        <v>1657393345.5999999</v>
      </c>
      <c r="C100">
        <v>16281.099999904631</v>
      </c>
      <c r="D100" t="s">
        <v>827</v>
      </c>
      <c r="E100" t="s">
        <v>828</v>
      </c>
      <c r="F100" t="s">
        <v>396</v>
      </c>
      <c r="G100" t="s">
        <v>397</v>
      </c>
      <c r="H100" t="s">
        <v>668</v>
      </c>
      <c r="I100" t="s">
        <v>398</v>
      </c>
      <c r="J100" t="s">
        <v>399</v>
      </c>
      <c r="K100">
        <v>1657393345.5999999</v>
      </c>
      <c r="L100">
        <f t="shared" si="92"/>
        <v>2.9890363695417575E-3</v>
      </c>
      <c r="M100">
        <f t="shared" si="93"/>
        <v>2.9890363695417577</v>
      </c>
      <c r="N100">
        <f t="shared" si="94"/>
        <v>37.455126377595199</v>
      </c>
      <c r="O100">
        <f t="shared" si="95"/>
        <v>1449.924</v>
      </c>
      <c r="P100">
        <f t="shared" si="96"/>
        <v>1105.6187618559632</v>
      </c>
      <c r="Q100">
        <f t="shared" si="97"/>
        <v>110.01128025342958</v>
      </c>
      <c r="R100">
        <f t="shared" si="98"/>
        <v>144.270340747848</v>
      </c>
      <c r="S100">
        <f t="shared" si="99"/>
        <v>0.19798746033503337</v>
      </c>
      <c r="T100">
        <f t="shared" si="100"/>
        <v>2.9139977425991739</v>
      </c>
      <c r="U100">
        <f t="shared" si="101"/>
        <v>0.19080631304281512</v>
      </c>
      <c r="V100">
        <f t="shared" si="102"/>
        <v>0.11987744284587898</v>
      </c>
      <c r="W100">
        <f t="shared" si="103"/>
        <v>344.37449930253183</v>
      </c>
      <c r="X100">
        <f t="shared" si="104"/>
        <v>29.432497485829185</v>
      </c>
      <c r="Y100">
        <f t="shared" si="105"/>
        <v>28.057200000000002</v>
      </c>
      <c r="Z100">
        <f t="shared" si="106"/>
        <v>3.8075122356429087</v>
      </c>
      <c r="AA100">
        <f t="shared" si="107"/>
        <v>59.909227523818664</v>
      </c>
      <c r="AB100">
        <f t="shared" si="108"/>
        <v>2.2965957579618004</v>
      </c>
      <c r="AC100">
        <f t="shared" si="109"/>
        <v>3.8334591395769904</v>
      </c>
      <c r="AD100">
        <f t="shared" si="110"/>
        <v>1.5109164776811084</v>
      </c>
      <c r="AE100">
        <f t="shared" si="111"/>
        <v>-131.81650389679152</v>
      </c>
      <c r="AF100">
        <f t="shared" si="112"/>
        <v>18.317795438463904</v>
      </c>
      <c r="AG100">
        <f t="shared" si="113"/>
        <v>1.371811857407822</v>
      </c>
      <c r="AH100">
        <f t="shared" si="114"/>
        <v>232.24760270161204</v>
      </c>
      <c r="AI100">
        <v>0</v>
      </c>
      <c r="AJ100">
        <v>0</v>
      </c>
      <c r="AK100">
        <f t="shared" si="115"/>
        <v>1</v>
      </c>
      <c r="AL100">
        <f t="shared" si="116"/>
        <v>0</v>
      </c>
      <c r="AM100">
        <f t="shared" si="117"/>
        <v>52211.629257584573</v>
      </c>
      <c r="AN100" t="s">
        <v>400</v>
      </c>
      <c r="AO100">
        <v>12165.1</v>
      </c>
      <c r="AP100">
        <v>210.61769230769229</v>
      </c>
      <c r="AQ100">
        <v>938.28899999999999</v>
      </c>
      <c r="AR100">
        <f t="shared" si="118"/>
        <v>0.77553004212167864</v>
      </c>
      <c r="AS100">
        <v>-0.38717931741538342</v>
      </c>
      <c r="AT100" t="s">
        <v>829</v>
      </c>
      <c r="AU100">
        <v>10155.9</v>
      </c>
      <c r="AV100">
        <v>833.6705384615384</v>
      </c>
      <c r="AW100">
        <v>1225.6099999999999</v>
      </c>
      <c r="AX100">
        <f t="shared" si="119"/>
        <v>0.31979133781419988</v>
      </c>
      <c r="AY100">
        <v>0.5</v>
      </c>
      <c r="AZ100">
        <f t="shared" si="120"/>
        <v>1513.2095996512658</v>
      </c>
      <c r="BA100">
        <f t="shared" si="121"/>
        <v>37.455126377595199</v>
      </c>
      <c r="BB100">
        <f t="shared" si="122"/>
        <v>241.95566113288405</v>
      </c>
      <c r="BC100">
        <f t="shared" si="123"/>
        <v>2.5007973583918392E-2</v>
      </c>
      <c r="BD100">
        <f t="shared" si="124"/>
        <v>-0.23443101802367794</v>
      </c>
      <c r="BE100">
        <f t="shared" si="125"/>
        <v>222.31659648040278</v>
      </c>
      <c r="BF100" t="s">
        <v>830</v>
      </c>
      <c r="BG100">
        <v>593.89</v>
      </c>
      <c r="BH100">
        <f t="shared" si="126"/>
        <v>593.89</v>
      </c>
      <c r="BI100">
        <f t="shared" si="127"/>
        <v>0.51543313125708834</v>
      </c>
      <c r="BJ100">
        <f t="shared" si="128"/>
        <v>0.6204322508998632</v>
      </c>
      <c r="BK100">
        <f t="shared" si="129"/>
        <v>-0.83426781146286699</v>
      </c>
      <c r="BL100">
        <f t="shared" si="130"/>
        <v>0.38615017923591693</v>
      </c>
      <c r="BM100">
        <f t="shared" si="131"/>
        <v>-0.3948499782287585</v>
      </c>
      <c r="BN100">
        <f t="shared" si="132"/>
        <v>0.4419833645157884</v>
      </c>
      <c r="BO100">
        <f t="shared" si="133"/>
        <v>0.55801663548421154</v>
      </c>
      <c r="BP100">
        <v>358</v>
      </c>
      <c r="BQ100">
        <v>300</v>
      </c>
      <c r="BR100">
        <v>300</v>
      </c>
      <c r="BS100">
        <v>300</v>
      </c>
      <c r="BT100">
        <v>10155.9</v>
      </c>
      <c r="BU100">
        <v>1145.8599999999999</v>
      </c>
      <c r="BV100">
        <v>-6.9328899999999997E-3</v>
      </c>
      <c r="BW100">
        <v>4.7699999999999996</v>
      </c>
      <c r="BX100" t="s">
        <v>403</v>
      </c>
      <c r="BY100" t="s">
        <v>403</v>
      </c>
      <c r="BZ100" t="s">
        <v>403</v>
      </c>
      <c r="CA100" t="s">
        <v>403</v>
      </c>
      <c r="CB100" t="s">
        <v>403</v>
      </c>
      <c r="CC100" t="s">
        <v>403</v>
      </c>
      <c r="CD100" t="s">
        <v>403</v>
      </c>
      <c r="CE100" t="s">
        <v>403</v>
      </c>
      <c r="CF100" t="s">
        <v>403</v>
      </c>
      <c r="CG100" t="s">
        <v>403</v>
      </c>
      <c r="CH100">
        <f t="shared" si="134"/>
        <v>1800.03</v>
      </c>
      <c r="CI100">
        <f t="shared" si="135"/>
        <v>1513.2095996512658</v>
      </c>
      <c r="CJ100">
        <f t="shared" si="136"/>
        <v>0.84065798883977816</v>
      </c>
      <c r="CK100">
        <f t="shared" si="137"/>
        <v>0.19131597767955635</v>
      </c>
      <c r="CL100">
        <v>6</v>
      </c>
      <c r="CM100">
        <v>0.5</v>
      </c>
      <c r="CN100" t="s">
        <v>404</v>
      </c>
      <c r="CO100">
        <v>2</v>
      </c>
      <c r="CP100">
        <v>1657393345.5999999</v>
      </c>
      <c r="CQ100">
        <v>1449.924</v>
      </c>
      <c r="CR100">
        <v>1500.07</v>
      </c>
      <c r="CS100">
        <v>23.0809</v>
      </c>
      <c r="CT100">
        <v>19.576899999999998</v>
      </c>
      <c r="CU100">
        <v>1449.15</v>
      </c>
      <c r="CV100">
        <v>23.075900000000001</v>
      </c>
      <c r="CW100">
        <v>500.00799999999998</v>
      </c>
      <c r="CX100">
        <v>99.401899999999998</v>
      </c>
      <c r="CY100">
        <v>0.100102</v>
      </c>
      <c r="CZ100">
        <v>28.1738</v>
      </c>
      <c r="DA100">
        <v>28.057200000000002</v>
      </c>
      <c r="DB100">
        <v>999.9</v>
      </c>
      <c r="DC100">
        <v>0</v>
      </c>
      <c r="DD100">
        <v>0</v>
      </c>
      <c r="DE100">
        <v>9971.25</v>
      </c>
      <c r="DF100">
        <v>0</v>
      </c>
      <c r="DG100">
        <v>593.48299999999995</v>
      </c>
      <c r="DH100">
        <v>-50.318399999999997</v>
      </c>
      <c r="DI100">
        <v>1484.01</v>
      </c>
      <c r="DJ100">
        <v>1530.02</v>
      </c>
      <c r="DK100">
        <v>3.5081199999999999</v>
      </c>
      <c r="DL100">
        <v>1500.07</v>
      </c>
      <c r="DM100">
        <v>19.576899999999998</v>
      </c>
      <c r="DN100">
        <v>2.2947000000000002</v>
      </c>
      <c r="DO100">
        <v>1.94598</v>
      </c>
      <c r="DP100">
        <v>19.639199999999999</v>
      </c>
      <c r="DQ100">
        <v>17.011500000000002</v>
      </c>
      <c r="DR100">
        <v>1800.03</v>
      </c>
      <c r="DS100">
        <v>0.97800399999999998</v>
      </c>
      <c r="DT100">
        <v>2.1996399999999999E-2</v>
      </c>
      <c r="DU100">
        <v>0</v>
      </c>
      <c r="DV100">
        <v>833.32100000000003</v>
      </c>
      <c r="DW100">
        <v>5.0005300000000004</v>
      </c>
      <c r="DX100">
        <v>15952.6</v>
      </c>
      <c r="DY100">
        <v>16035.5</v>
      </c>
      <c r="DZ100">
        <v>47.5</v>
      </c>
      <c r="EA100">
        <v>47.75</v>
      </c>
      <c r="EB100">
        <v>47.5</v>
      </c>
      <c r="EC100">
        <v>47.875</v>
      </c>
      <c r="ED100">
        <v>48.625</v>
      </c>
      <c r="EE100">
        <v>1755.55</v>
      </c>
      <c r="EF100">
        <v>39.479999999999997</v>
      </c>
      <c r="EG100">
        <v>0</v>
      </c>
      <c r="EH100">
        <v>188.9000000953674</v>
      </c>
      <c r="EI100">
        <v>0</v>
      </c>
      <c r="EJ100">
        <v>833.6705384615384</v>
      </c>
      <c r="EK100">
        <v>-1.179760684496354</v>
      </c>
      <c r="EL100">
        <v>-28.77264972827107</v>
      </c>
      <c r="EM100">
        <v>15953.81538461538</v>
      </c>
      <c r="EN100">
        <v>15</v>
      </c>
      <c r="EO100">
        <v>1657393377.0999999</v>
      </c>
      <c r="EP100" t="s">
        <v>831</v>
      </c>
      <c r="EQ100">
        <v>1657393370.5999999</v>
      </c>
      <c r="ER100">
        <v>1657393377.0999999</v>
      </c>
      <c r="ES100">
        <v>90</v>
      </c>
      <c r="ET100">
        <v>0.19800000000000001</v>
      </c>
      <c r="EU100">
        <v>3.0000000000000001E-3</v>
      </c>
      <c r="EV100">
        <v>0.77400000000000002</v>
      </c>
      <c r="EW100">
        <v>5.0000000000000001E-3</v>
      </c>
      <c r="EX100">
        <v>1500</v>
      </c>
      <c r="EY100">
        <v>20</v>
      </c>
      <c r="EZ100">
        <v>0.06</v>
      </c>
      <c r="FA100">
        <v>0.02</v>
      </c>
      <c r="FB100">
        <v>-50.235847499999998</v>
      </c>
      <c r="FC100">
        <v>1.0872866791744911</v>
      </c>
      <c r="FD100">
        <v>0.15426381621673349</v>
      </c>
      <c r="FE100">
        <v>0</v>
      </c>
      <c r="FF100">
        <v>3.6972942500000001</v>
      </c>
      <c r="FG100">
        <v>-0.84369984990621094</v>
      </c>
      <c r="FH100">
        <v>8.4289683588429157E-2</v>
      </c>
      <c r="FI100">
        <v>0</v>
      </c>
      <c r="FJ100">
        <v>0</v>
      </c>
      <c r="FK100">
        <v>2</v>
      </c>
      <c r="FL100" t="s">
        <v>475</v>
      </c>
      <c r="FM100">
        <v>3.1158700000000001</v>
      </c>
      <c r="FN100">
        <v>2.7381799999999998</v>
      </c>
      <c r="FO100">
        <v>0.21276700000000001</v>
      </c>
      <c r="FP100">
        <v>0.21699399999999999</v>
      </c>
      <c r="FQ100">
        <v>0.104976</v>
      </c>
      <c r="FR100">
        <v>9.3503799999999998E-2</v>
      </c>
      <c r="FS100">
        <v>18879.8</v>
      </c>
      <c r="FT100">
        <v>19464.5</v>
      </c>
      <c r="FU100">
        <v>23841</v>
      </c>
      <c r="FV100">
        <v>25168.3</v>
      </c>
      <c r="FW100">
        <v>30753.3</v>
      </c>
      <c r="FX100">
        <v>32003.4</v>
      </c>
      <c r="FY100">
        <v>38001.9</v>
      </c>
      <c r="FZ100">
        <v>39159.9</v>
      </c>
      <c r="GA100">
        <v>2.1613199999999999</v>
      </c>
      <c r="GB100">
        <v>1.8028999999999999</v>
      </c>
      <c r="GC100">
        <v>-8.3446499999999995E-4</v>
      </c>
      <c r="GD100">
        <v>0</v>
      </c>
      <c r="GE100">
        <v>28.070799999999998</v>
      </c>
      <c r="GF100">
        <v>999.9</v>
      </c>
      <c r="GG100">
        <v>58.5</v>
      </c>
      <c r="GH100">
        <v>36.9</v>
      </c>
      <c r="GI100">
        <v>36.9011</v>
      </c>
      <c r="GJ100">
        <v>61.662799999999997</v>
      </c>
      <c r="GK100">
        <v>26.995200000000001</v>
      </c>
      <c r="GL100">
        <v>1</v>
      </c>
      <c r="GM100">
        <v>0.44849800000000001</v>
      </c>
      <c r="GN100">
        <v>3.50386</v>
      </c>
      <c r="GO100">
        <v>20.2865</v>
      </c>
      <c r="GP100">
        <v>5.2518799999999999</v>
      </c>
      <c r="GQ100">
        <v>12.0101</v>
      </c>
      <c r="GR100">
        <v>4.9793500000000002</v>
      </c>
      <c r="GS100">
        <v>3.2925499999999999</v>
      </c>
      <c r="GT100">
        <v>9999</v>
      </c>
      <c r="GU100">
        <v>9999</v>
      </c>
      <c r="GV100">
        <v>9999</v>
      </c>
      <c r="GW100">
        <v>999.9</v>
      </c>
      <c r="GX100">
        <v>1.87592</v>
      </c>
      <c r="GY100">
        <v>1.87683</v>
      </c>
      <c r="GZ100">
        <v>1.8830899999999999</v>
      </c>
      <c r="HA100">
        <v>1.88619</v>
      </c>
      <c r="HB100">
        <v>1.877</v>
      </c>
      <c r="HC100">
        <v>1.8835999999999999</v>
      </c>
      <c r="HD100">
        <v>1.8825000000000001</v>
      </c>
      <c r="HE100">
        <v>1.8859900000000001</v>
      </c>
      <c r="HF100">
        <v>5</v>
      </c>
      <c r="HG100">
        <v>0</v>
      </c>
      <c r="HH100">
        <v>0</v>
      </c>
      <c r="HI100">
        <v>0</v>
      </c>
      <c r="HJ100" t="s">
        <v>407</v>
      </c>
      <c r="HK100" t="s">
        <v>408</v>
      </c>
      <c r="HL100" t="s">
        <v>409</v>
      </c>
      <c r="HM100" t="s">
        <v>409</v>
      </c>
      <c r="HN100" t="s">
        <v>409</v>
      </c>
      <c r="HO100" t="s">
        <v>409</v>
      </c>
      <c r="HP100">
        <v>0</v>
      </c>
      <c r="HQ100">
        <v>100</v>
      </c>
      <c r="HR100">
        <v>100</v>
      </c>
      <c r="HS100">
        <v>0.77400000000000002</v>
      </c>
      <c r="HT100">
        <v>5.0000000000000001E-3</v>
      </c>
      <c r="HU100">
        <v>1.2326465220383911</v>
      </c>
      <c r="HV100">
        <v>-1.525366800250961E-3</v>
      </c>
      <c r="HW100">
        <v>1.461931187239696E-6</v>
      </c>
      <c r="HX100">
        <v>-4.9129200544651127E-10</v>
      </c>
      <c r="HY100">
        <v>-4.0819226678321413E-2</v>
      </c>
      <c r="HZ100">
        <v>1.0304401366260089E-2</v>
      </c>
      <c r="IA100">
        <v>-7.4986175083245816E-4</v>
      </c>
      <c r="IB100">
        <v>1.7208249193675381E-5</v>
      </c>
      <c r="IC100">
        <v>3</v>
      </c>
      <c r="ID100">
        <v>2175</v>
      </c>
      <c r="IE100">
        <v>1</v>
      </c>
      <c r="IF100">
        <v>24</v>
      </c>
      <c r="IG100">
        <v>7.1</v>
      </c>
      <c r="IH100">
        <v>5.2</v>
      </c>
      <c r="II100">
        <v>2.9174799999999999</v>
      </c>
      <c r="IJ100">
        <v>2.66235</v>
      </c>
      <c r="IK100">
        <v>1.6015600000000001</v>
      </c>
      <c r="IL100">
        <v>2.34375</v>
      </c>
      <c r="IM100">
        <v>1.5502899999999999</v>
      </c>
      <c r="IN100">
        <v>2.34375</v>
      </c>
      <c r="IO100">
        <v>40.298200000000001</v>
      </c>
      <c r="IP100">
        <v>24.035</v>
      </c>
      <c r="IQ100">
        <v>18</v>
      </c>
      <c r="IR100">
        <v>600.14499999999998</v>
      </c>
      <c r="IS100">
        <v>407.12200000000001</v>
      </c>
      <c r="IT100">
        <v>24.739599999999999</v>
      </c>
      <c r="IU100">
        <v>32.494399999999999</v>
      </c>
      <c r="IV100">
        <v>30.0002</v>
      </c>
      <c r="IW100">
        <v>32.406799999999997</v>
      </c>
      <c r="IX100">
        <v>32.402900000000002</v>
      </c>
      <c r="IY100">
        <v>58.407899999999998</v>
      </c>
      <c r="IZ100">
        <v>53.486600000000003</v>
      </c>
      <c r="JA100">
        <v>0</v>
      </c>
      <c r="JB100">
        <v>24.695499999999999</v>
      </c>
      <c r="JC100">
        <v>1500</v>
      </c>
      <c r="JD100">
        <v>19.481400000000001</v>
      </c>
      <c r="JE100">
        <v>99.1203</v>
      </c>
      <c r="JF100">
        <v>99.108900000000006</v>
      </c>
    </row>
    <row r="101" spans="1:266" x14ac:dyDescent="0.25">
      <c r="A101">
        <v>85</v>
      </c>
      <c r="B101">
        <v>1657393555.0999999</v>
      </c>
      <c r="C101">
        <v>16490.599999904629</v>
      </c>
      <c r="D101" t="s">
        <v>832</v>
      </c>
      <c r="E101" t="s">
        <v>833</v>
      </c>
      <c r="F101" t="s">
        <v>396</v>
      </c>
      <c r="G101" t="s">
        <v>397</v>
      </c>
      <c r="H101" t="s">
        <v>668</v>
      </c>
      <c r="I101" t="s">
        <v>398</v>
      </c>
      <c r="J101" t="s">
        <v>399</v>
      </c>
      <c r="K101">
        <v>1657393555.0999999</v>
      </c>
      <c r="L101">
        <f t="shared" si="92"/>
        <v>1.8728083594913853E-3</v>
      </c>
      <c r="M101">
        <f t="shared" si="93"/>
        <v>1.8728083594913854</v>
      </c>
      <c r="N101">
        <f t="shared" si="94"/>
        <v>37.258852916352687</v>
      </c>
      <c r="O101">
        <f t="shared" si="95"/>
        <v>1751.42</v>
      </c>
      <c r="P101">
        <f t="shared" si="96"/>
        <v>1210.6529557940405</v>
      </c>
      <c r="Q101">
        <f t="shared" si="97"/>
        <v>120.46374549127202</v>
      </c>
      <c r="R101">
        <f t="shared" si="98"/>
        <v>174.271753204406</v>
      </c>
      <c r="S101">
        <f t="shared" si="99"/>
        <v>0.12077191486359388</v>
      </c>
      <c r="T101">
        <f t="shared" si="100"/>
        <v>2.9220252497605186</v>
      </c>
      <c r="U101">
        <f t="shared" si="101"/>
        <v>0.1180657800678705</v>
      </c>
      <c r="V101">
        <f t="shared" si="102"/>
        <v>7.4029197677258726E-2</v>
      </c>
      <c r="W101">
        <f t="shared" si="103"/>
        <v>344.42199930262865</v>
      </c>
      <c r="X101">
        <f t="shared" si="104"/>
        <v>29.475875234008683</v>
      </c>
      <c r="Y101">
        <f t="shared" si="105"/>
        <v>28.004000000000001</v>
      </c>
      <c r="Z101">
        <f t="shared" si="106"/>
        <v>3.795724674034485</v>
      </c>
      <c r="AA101">
        <f t="shared" si="107"/>
        <v>59.945159289975415</v>
      </c>
      <c r="AB101">
        <f t="shared" si="108"/>
        <v>2.2654372686627497</v>
      </c>
      <c r="AC101">
        <f t="shared" si="109"/>
        <v>3.77918299908763</v>
      </c>
      <c r="AD101">
        <f t="shared" si="110"/>
        <v>1.5302874053717352</v>
      </c>
      <c r="AE101">
        <f t="shared" si="111"/>
        <v>-82.590848653570092</v>
      </c>
      <c r="AF101">
        <f t="shared" si="112"/>
        <v>-11.799163672355657</v>
      </c>
      <c r="AG101">
        <f t="shared" si="113"/>
        <v>-0.87989969155234415</v>
      </c>
      <c r="AH101">
        <f t="shared" si="114"/>
        <v>249.15208728515054</v>
      </c>
      <c r="AI101">
        <v>0</v>
      </c>
      <c r="AJ101">
        <v>0</v>
      </c>
      <c r="AK101">
        <f t="shared" si="115"/>
        <v>1</v>
      </c>
      <c r="AL101">
        <f t="shared" si="116"/>
        <v>0</v>
      </c>
      <c r="AM101">
        <f t="shared" si="117"/>
        <v>52484.498178499627</v>
      </c>
      <c r="AN101" t="s">
        <v>400</v>
      </c>
      <c r="AO101">
        <v>12165.1</v>
      </c>
      <c r="AP101">
        <v>210.61769230769229</v>
      </c>
      <c r="AQ101">
        <v>938.28899999999999</v>
      </c>
      <c r="AR101">
        <f t="shared" si="118"/>
        <v>0.77553004212167864</v>
      </c>
      <c r="AS101">
        <v>-0.38717931741538342</v>
      </c>
      <c r="AT101" t="s">
        <v>834</v>
      </c>
      <c r="AU101">
        <v>10153.700000000001</v>
      </c>
      <c r="AV101">
        <v>827.95307692307699</v>
      </c>
      <c r="AW101">
        <v>1208.5899999999999</v>
      </c>
      <c r="AX101">
        <f t="shared" si="119"/>
        <v>0.31494296914331821</v>
      </c>
      <c r="AY101">
        <v>0.5</v>
      </c>
      <c r="AZ101">
        <f t="shared" si="120"/>
        <v>1513.4195996513142</v>
      </c>
      <c r="BA101">
        <f t="shared" si="121"/>
        <v>37.258852916352687</v>
      </c>
      <c r="BB101">
        <f t="shared" si="122"/>
        <v>238.32043113693842</v>
      </c>
      <c r="BC101">
        <f t="shared" si="123"/>
        <v>2.4874814785299175E-2</v>
      </c>
      <c r="BD101">
        <f t="shared" si="124"/>
        <v>-0.22364987299249534</v>
      </c>
      <c r="BE101">
        <f t="shared" si="125"/>
        <v>221.75014325042048</v>
      </c>
      <c r="BF101" t="s">
        <v>835</v>
      </c>
      <c r="BG101">
        <v>590.76</v>
      </c>
      <c r="BH101">
        <f t="shared" si="126"/>
        <v>590.76</v>
      </c>
      <c r="BI101">
        <f t="shared" si="127"/>
        <v>0.51119900048817213</v>
      </c>
      <c r="BJ101">
        <f t="shared" si="128"/>
        <v>0.61608682497923861</v>
      </c>
      <c r="BK101">
        <f t="shared" si="129"/>
        <v>-0.77777969608291664</v>
      </c>
      <c r="BL101">
        <f t="shared" si="130"/>
        <v>0.38141030582010899</v>
      </c>
      <c r="BM101">
        <f t="shared" si="131"/>
        <v>-0.37146029689863136</v>
      </c>
      <c r="BN101">
        <f t="shared" si="132"/>
        <v>0.43958946813425459</v>
      </c>
      <c r="BO101">
        <f t="shared" si="133"/>
        <v>0.56041053186574541</v>
      </c>
      <c r="BP101">
        <v>360</v>
      </c>
      <c r="BQ101">
        <v>300</v>
      </c>
      <c r="BR101">
        <v>300</v>
      </c>
      <c r="BS101">
        <v>300</v>
      </c>
      <c r="BT101">
        <v>10153.700000000001</v>
      </c>
      <c r="BU101">
        <v>1135.99</v>
      </c>
      <c r="BV101">
        <v>-6.9313600000000001E-3</v>
      </c>
      <c r="BW101">
        <v>5.86</v>
      </c>
      <c r="BX101" t="s">
        <v>403</v>
      </c>
      <c r="BY101" t="s">
        <v>403</v>
      </c>
      <c r="BZ101" t="s">
        <v>403</v>
      </c>
      <c r="CA101" t="s">
        <v>403</v>
      </c>
      <c r="CB101" t="s">
        <v>403</v>
      </c>
      <c r="CC101" t="s">
        <v>403</v>
      </c>
      <c r="CD101" t="s">
        <v>403</v>
      </c>
      <c r="CE101" t="s">
        <v>403</v>
      </c>
      <c r="CF101" t="s">
        <v>403</v>
      </c>
      <c r="CG101" t="s">
        <v>403</v>
      </c>
      <c r="CH101">
        <f t="shared" si="134"/>
        <v>1800.28</v>
      </c>
      <c r="CI101">
        <f t="shared" si="135"/>
        <v>1513.4195996513142</v>
      </c>
      <c r="CJ101">
        <f t="shared" si="136"/>
        <v>0.84065789746667974</v>
      </c>
      <c r="CK101">
        <f t="shared" si="137"/>
        <v>0.19131579493335962</v>
      </c>
      <c r="CL101">
        <v>6</v>
      </c>
      <c r="CM101">
        <v>0.5</v>
      </c>
      <c r="CN101" t="s">
        <v>404</v>
      </c>
      <c r="CO101">
        <v>2</v>
      </c>
      <c r="CP101">
        <v>1657393555.0999999</v>
      </c>
      <c r="CQ101">
        <v>1751.42</v>
      </c>
      <c r="CR101">
        <v>1800.06</v>
      </c>
      <c r="CS101">
        <v>22.767499999999998</v>
      </c>
      <c r="CT101">
        <v>20.5716</v>
      </c>
      <c r="CU101">
        <v>1751.34</v>
      </c>
      <c r="CV101">
        <v>22.756499999999999</v>
      </c>
      <c r="CW101">
        <v>500.06900000000002</v>
      </c>
      <c r="CX101">
        <v>99.403700000000001</v>
      </c>
      <c r="CY101">
        <v>9.9419300000000002E-2</v>
      </c>
      <c r="CZ101">
        <v>27.929099999999998</v>
      </c>
      <c r="DA101">
        <v>28.004000000000001</v>
      </c>
      <c r="DB101">
        <v>999.9</v>
      </c>
      <c r="DC101">
        <v>0</v>
      </c>
      <c r="DD101">
        <v>0</v>
      </c>
      <c r="DE101">
        <v>10016.9</v>
      </c>
      <c r="DF101">
        <v>0</v>
      </c>
      <c r="DG101">
        <v>1115.18</v>
      </c>
      <c r="DH101">
        <v>-48.636200000000002</v>
      </c>
      <c r="DI101">
        <v>1792.23</v>
      </c>
      <c r="DJ101">
        <v>1837.87</v>
      </c>
      <c r="DK101">
        <v>2.19591</v>
      </c>
      <c r="DL101">
        <v>1800.06</v>
      </c>
      <c r="DM101">
        <v>20.5716</v>
      </c>
      <c r="DN101">
        <v>2.2631700000000001</v>
      </c>
      <c r="DO101">
        <v>2.0448900000000001</v>
      </c>
      <c r="DP101">
        <v>19.416599999999999</v>
      </c>
      <c r="DQ101">
        <v>17.796299999999999</v>
      </c>
      <c r="DR101">
        <v>1800.28</v>
      </c>
      <c r="DS101">
        <v>0.97801099999999996</v>
      </c>
      <c r="DT101">
        <v>2.19893E-2</v>
      </c>
      <c r="DU101">
        <v>0</v>
      </c>
      <c r="DV101">
        <v>827.77599999999995</v>
      </c>
      <c r="DW101">
        <v>5.0005300000000004</v>
      </c>
      <c r="DX101">
        <v>15940.8</v>
      </c>
      <c r="DY101">
        <v>16037.8</v>
      </c>
      <c r="DZ101">
        <v>47.75</v>
      </c>
      <c r="EA101">
        <v>47.686999999999998</v>
      </c>
      <c r="EB101">
        <v>47.625</v>
      </c>
      <c r="EC101">
        <v>48.311999999999998</v>
      </c>
      <c r="ED101">
        <v>48.936999999999998</v>
      </c>
      <c r="EE101">
        <v>1755.8</v>
      </c>
      <c r="EF101">
        <v>39.479999999999997</v>
      </c>
      <c r="EG101">
        <v>0</v>
      </c>
      <c r="EH101">
        <v>209.20000004768369</v>
      </c>
      <c r="EI101">
        <v>0</v>
      </c>
      <c r="EJ101">
        <v>827.95307692307699</v>
      </c>
      <c r="EK101">
        <v>-2.0833504197476311</v>
      </c>
      <c r="EL101">
        <v>120.5299147420474</v>
      </c>
      <c r="EM101">
        <v>15917.096153846151</v>
      </c>
      <c r="EN101">
        <v>15</v>
      </c>
      <c r="EO101">
        <v>1657393487.0999999</v>
      </c>
      <c r="EP101" t="s">
        <v>836</v>
      </c>
      <c r="EQ101">
        <v>1657393487.0999999</v>
      </c>
      <c r="ER101">
        <v>1657393479.5999999</v>
      </c>
      <c r="ES101">
        <v>91</v>
      </c>
      <c r="ET101">
        <v>-0.51900000000000002</v>
      </c>
      <c r="EU101">
        <v>0</v>
      </c>
      <c r="EV101">
        <v>3.7999999999999999E-2</v>
      </c>
      <c r="EW101">
        <v>6.0000000000000001E-3</v>
      </c>
      <c r="EX101">
        <v>1800</v>
      </c>
      <c r="EY101">
        <v>20</v>
      </c>
      <c r="EZ101">
        <v>0.09</v>
      </c>
      <c r="FA101">
        <v>0.03</v>
      </c>
      <c r="FB101">
        <v>-48.600619999999999</v>
      </c>
      <c r="FC101">
        <v>-0.31070769230765372</v>
      </c>
      <c r="FD101">
        <v>0.1642740563814015</v>
      </c>
      <c r="FE101">
        <v>1</v>
      </c>
      <c r="FF101">
        <v>2.16713625</v>
      </c>
      <c r="FG101">
        <v>-9.7259099437150012E-2</v>
      </c>
      <c r="FH101">
        <v>3.1330518483381337E-2</v>
      </c>
      <c r="FI101">
        <v>1</v>
      </c>
      <c r="FJ101">
        <v>2</v>
      </c>
      <c r="FK101">
        <v>2</v>
      </c>
      <c r="FL101" t="s">
        <v>406</v>
      </c>
      <c r="FM101">
        <v>3.1160600000000001</v>
      </c>
      <c r="FN101">
        <v>2.7378900000000002</v>
      </c>
      <c r="FO101">
        <v>0.23777999999999999</v>
      </c>
      <c r="FP101">
        <v>0.24137800000000001</v>
      </c>
      <c r="FQ101">
        <v>0.103948</v>
      </c>
      <c r="FR101">
        <v>9.6896399999999994E-2</v>
      </c>
      <c r="FS101">
        <v>18277.400000000001</v>
      </c>
      <c r="FT101">
        <v>18856</v>
      </c>
      <c r="FU101">
        <v>23840.3</v>
      </c>
      <c r="FV101">
        <v>25167.8</v>
      </c>
      <c r="FW101">
        <v>30788.5</v>
      </c>
      <c r="FX101">
        <v>31882.9</v>
      </c>
      <c r="FY101">
        <v>38001.800000000003</v>
      </c>
      <c r="FZ101">
        <v>39159.1</v>
      </c>
      <c r="GA101">
        <v>2.1599499999999998</v>
      </c>
      <c r="GB101">
        <v>1.8044800000000001</v>
      </c>
      <c r="GC101">
        <v>4.26173E-3</v>
      </c>
      <c r="GD101">
        <v>0</v>
      </c>
      <c r="GE101">
        <v>27.9344</v>
      </c>
      <c r="GF101">
        <v>999.9</v>
      </c>
      <c r="GG101">
        <v>58.5</v>
      </c>
      <c r="GH101">
        <v>36.9</v>
      </c>
      <c r="GI101">
        <v>36.902000000000001</v>
      </c>
      <c r="GJ101">
        <v>61.782800000000002</v>
      </c>
      <c r="GK101">
        <v>26.8109</v>
      </c>
      <c r="GL101">
        <v>1</v>
      </c>
      <c r="GM101">
        <v>0.44599800000000001</v>
      </c>
      <c r="GN101">
        <v>2.6627000000000001</v>
      </c>
      <c r="GO101">
        <v>20.302</v>
      </c>
      <c r="GP101">
        <v>5.2521800000000001</v>
      </c>
      <c r="GQ101">
        <v>12.0099</v>
      </c>
      <c r="GR101">
        <v>4.9795499999999997</v>
      </c>
      <c r="GS101">
        <v>3.2930000000000001</v>
      </c>
      <c r="GT101">
        <v>9999</v>
      </c>
      <c r="GU101">
        <v>9999</v>
      </c>
      <c r="GV101">
        <v>9999</v>
      </c>
      <c r="GW101">
        <v>999.9</v>
      </c>
      <c r="GX101">
        <v>1.87592</v>
      </c>
      <c r="GY101">
        <v>1.87683</v>
      </c>
      <c r="GZ101">
        <v>1.8830899999999999</v>
      </c>
      <c r="HA101">
        <v>1.8861699999999999</v>
      </c>
      <c r="HB101">
        <v>1.8769800000000001</v>
      </c>
      <c r="HC101">
        <v>1.88361</v>
      </c>
      <c r="HD101">
        <v>1.8825000000000001</v>
      </c>
      <c r="HE101">
        <v>1.8859900000000001</v>
      </c>
      <c r="HF101">
        <v>5</v>
      </c>
      <c r="HG101">
        <v>0</v>
      </c>
      <c r="HH101">
        <v>0</v>
      </c>
      <c r="HI101">
        <v>0</v>
      </c>
      <c r="HJ101" t="s">
        <v>407</v>
      </c>
      <c r="HK101" t="s">
        <v>408</v>
      </c>
      <c r="HL101" t="s">
        <v>409</v>
      </c>
      <c r="HM101" t="s">
        <v>409</v>
      </c>
      <c r="HN101" t="s">
        <v>409</v>
      </c>
      <c r="HO101" t="s">
        <v>409</v>
      </c>
      <c r="HP101">
        <v>0</v>
      </c>
      <c r="HQ101">
        <v>100</v>
      </c>
      <c r="HR101">
        <v>100</v>
      </c>
      <c r="HS101">
        <v>0.08</v>
      </c>
      <c r="HT101">
        <v>1.0999999999999999E-2</v>
      </c>
      <c r="HU101">
        <v>0.912405526360484</v>
      </c>
      <c r="HV101">
        <v>-1.525366800250961E-3</v>
      </c>
      <c r="HW101">
        <v>1.461931187239696E-6</v>
      </c>
      <c r="HX101">
        <v>-4.9129200544651127E-10</v>
      </c>
      <c r="HY101">
        <v>-3.8005226030179882E-2</v>
      </c>
      <c r="HZ101">
        <v>1.0304401366260089E-2</v>
      </c>
      <c r="IA101">
        <v>-7.4986175083245816E-4</v>
      </c>
      <c r="IB101">
        <v>1.7208249193675381E-5</v>
      </c>
      <c r="IC101">
        <v>3</v>
      </c>
      <c r="ID101">
        <v>2175</v>
      </c>
      <c r="IE101">
        <v>1</v>
      </c>
      <c r="IF101">
        <v>24</v>
      </c>
      <c r="IG101">
        <v>1.1000000000000001</v>
      </c>
      <c r="IH101">
        <v>1.3</v>
      </c>
      <c r="II101">
        <v>3.3850099999999999</v>
      </c>
      <c r="IJ101">
        <v>2.65137</v>
      </c>
      <c r="IK101">
        <v>1.6015600000000001</v>
      </c>
      <c r="IL101">
        <v>2.34497</v>
      </c>
      <c r="IM101">
        <v>1.5502899999999999</v>
      </c>
      <c r="IN101">
        <v>2.4145500000000002</v>
      </c>
      <c r="IO101">
        <v>40.298200000000001</v>
      </c>
      <c r="IP101">
        <v>24.078700000000001</v>
      </c>
      <c r="IQ101">
        <v>18</v>
      </c>
      <c r="IR101">
        <v>599.12800000000004</v>
      </c>
      <c r="IS101">
        <v>408.05799999999999</v>
      </c>
      <c r="IT101">
        <v>24.919799999999999</v>
      </c>
      <c r="IU101">
        <v>32.514600000000002</v>
      </c>
      <c r="IV101">
        <v>30.0001</v>
      </c>
      <c r="IW101">
        <v>32.401899999999998</v>
      </c>
      <c r="IX101">
        <v>32.392899999999997</v>
      </c>
      <c r="IY101">
        <v>67.749700000000004</v>
      </c>
      <c r="IZ101">
        <v>51.853999999999999</v>
      </c>
      <c r="JA101">
        <v>0</v>
      </c>
      <c r="JB101">
        <v>24.924800000000001</v>
      </c>
      <c r="JC101">
        <v>1800</v>
      </c>
      <c r="JD101">
        <v>20.497599999999998</v>
      </c>
      <c r="JE101">
        <v>99.118899999999996</v>
      </c>
      <c r="JF101">
        <v>99.106800000000007</v>
      </c>
    </row>
    <row r="102" spans="1:266" x14ac:dyDescent="0.25">
      <c r="A102">
        <v>86</v>
      </c>
      <c r="B102">
        <v>1657395988.0999999</v>
      </c>
      <c r="C102">
        <v>18923.599999904629</v>
      </c>
      <c r="D102" t="s">
        <v>837</v>
      </c>
      <c r="E102" t="s">
        <v>838</v>
      </c>
      <c r="F102" t="s">
        <v>396</v>
      </c>
      <c r="G102" t="s">
        <v>397</v>
      </c>
      <c r="H102" t="s">
        <v>839</v>
      </c>
      <c r="I102" t="s">
        <v>494</v>
      </c>
      <c r="J102" t="s">
        <v>840</v>
      </c>
      <c r="K102">
        <v>1657395988.0999999</v>
      </c>
      <c r="L102">
        <f t="shared" si="92"/>
        <v>6.7516330783713467E-3</v>
      </c>
      <c r="M102">
        <f t="shared" si="93"/>
        <v>6.7516330783713467</v>
      </c>
      <c r="N102">
        <f t="shared" si="94"/>
        <v>24.270224279035695</v>
      </c>
      <c r="O102">
        <f t="shared" si="95"/>
        <v>367.90699999999998</v>
      </c>
      <c r="P102">
        <f t="shared" si="96"/>
        <v>276.18554306199837</v>
      </c>
      <c r="Q102">
        <f t="shared" si="97"/>
        <v>27.478826792439456</v>
      </c>
      <c r="R102">
        <f t="shared" si="98"/>
        <v>36.604568858466997</v>
      </c>
      <c r="S102">
        <f t="shared" si="99"/>
        <v>0.49856746425788567</v>
      </c>
      <c r="T102">
        <f t="shared" si="100"/>
        <v>2.9179130044839434</v>
      </c>
      <c r="U102">
        <f t="shared" si="101"/>
        <v>0.45562287132113577</v>
      </c>
      <c r="V102">
        <f t="shared" si="102"/>
        <v>0.28831380814791829</v>
      </c>
      <c r="W102">
        <f t="shared" si="103"/>
        <v>344.35109930266202</v>
      </c>
      <c r="X102">
        <f t="shared" si="104"/>
        <v>28.789264254643093</v>
      </c>
      <c r="Y102">
        <f t="shared" si="105"/>
        <v>27.962700000000002</v>
      </c>
      <c r="Z102">
        <f t="shared" si="106"/>
        <v>3.786595768264942</v>
      </c>
      <c r="AA102">
        <f t="shared" si="107"/>
        <v>60.301369478133047</v>
      </c>
      <c r="AB102">
        <f t="shared" si="108"/>
        <v>2.3577709339056003</v>
      </c>
      <c r="AC102">
        <f t="shared" si="109"/>
        <v>3.9099790839088544</v>
      </c>
      <c r="AD102">
        <f t="shared" si="110"/>
        <v>1.4288248343593417</v>
      </c>
      <c r="AE102">
        <f t="shared" si="111"/>
        <v>-297.74701875617637</v>
      </c>
      <c r="AF102">
        <f t="shared" si="112"/>
        <v>86.678099769653585</v>
      </c>
      <c r="AG102">
        <f t="shared" si="113"/>
        <v>6.4905088274509852</v>
      </c>
      <c r="AH102">
        <f t="shared" si="114"/>
        <v>139.77268914359021</v>
      </c>
      <c r="AI102">
        <v>0</v>
      </c>
      <c r="AJ102">
        <v>0</v>
      </c>
      <c r="AK102">
        <f t="shared" si="115"/>
        <v>1</v>
      </c>
      <c r="AL102">
        <f t="shared" si="116"/>
        <v>0</v>
      </c>
      <c r="AM102">
        <f t="shared" si="117"/>
        <v>52264.69356902477</v>
      </c>
      <c r="AN102" t="s">
        <v>400</v>
      </c>
      <c r="AO102">
        <v>12165.1</v>
      </c>
      <c r="AP102">
        <v>210.61769230769229</v>
      </c>
      <c r="AQ102">
        <v>938.28899999999999</v>
      </c>
      <c r="AR102">
        <f t="shared" si="118"/>
        <v>0.77553004212167864</v>
      </c>
      <c r="AS102">
        <v>-0.38717931741538342</v>
      </c>
      <c r="AT102" t="s">
        <v>841</v>
      </c>
      <c r="AU102">
        <v>10171.200000000001</v>
      </c>
      <c r="AV102">
        <v>970.50883999999996</v>
      </c>
      <c r="AW102">
        <v>1469.06</v>
      </c>
      <c r="AX102">
        <f t="shared" si="119"/>
        <v>0.33936745946387481</v>
      </c>
      <c r="AY102">
        <v>0.5</v>
      </c>
      <c r="AZ102">
        <f t="shared" si="120"/>
        <v>1513.1084996513312</v>
      </c>
      <c r="BA102">
        <f t="shared" si="121"/>
        <v>24.270224279035695</v>
      </c>
      <c r="BB102">
        <f t="shared" si="122"/>
        <v>256.74989370993376</v>
      </c>
      <c r="BC102">
        <f t="shared" si="123"/>
        <v>1.6295859551468343E-2</v>
      </c>
      <c r="BD102">
        <f t="shared" si="124"/>
        <v>-0.36129974269260612</v>
      </c>
      <c r="BE102">
        <f t="shared" si="125"/>
        <v>229.2065592652817</v>
      </c>
      <c r="BF102" t="s">
        <v>842</v>
      </c>
      <c r="BG102">
        <v>640.62</v>
      </c>
      <c r="BH102">
        <f t="shared" si="126"/>
        <v>640.62</v>
      </c>
      <c r="BI102">
        <f t="shared" si="127"/>
        <v>0.56392523110015924</v>
      </c>
      <c r="BJ102">
        <f t="shared" si="128"/>
        <v>0.60179513302109988</v>
      </c>
      <c r="BK102">
        <f t="shared" si="129"/>
        <v>-1.7830912859585646</v>
      </c>
      <c r="BL102">
        <f t="shared" si="130"/>
        <v>0.39616528858937333</v>
      </c>
      <c r="BM102">
        <f t="shared" si="131"/>
        <v>-0.72941037304776335</v>
      </c>
      <c r="BN102">
        <f t="shared" si="132"/>
        <v>0.39723697737361879</v>
      </c>
      <c r="BO102">
        <f t="shared" si="133"/>
        <v>0.60276302262638115</v>
      </c>
      <c r="BP102">
        <v>362</v>
      </c>
      <c r="BQ102">
        <v>300</v>
      </c>
      <c r="BR102">
        <v>300</v>
      </c>
      <c r="BS102">
        <v>300</v>
      </c>
      <c r="BT102">
        <v>10171.200000000001</v>
      </c>
      <c r="BU102">
        <v>1364.33</v>
      </c>
      <c r="BV102">
        <v>-6.9434099999999997E-3</v>
      </c>
      <c r="BW102">
        <v>-0.81</v>
      </c>
      <c r="BX102" t="s">
        <v>403</v>
      </c>
      <c r="BY102" t="s">
        <v>403</v>
      </c>
      <c r="BZ102" t="s">
        <v>403</v>
      </c>
      <c r="CA102" t="s">
        <v>403</v>
      </c>
      <c r="CB102" t="s">
        <v>403</v>
      </c>
      <c r="CC102" t="s">
        <v>403</v>
      </c>
      <c r="CD102" t="s">
        <v>403</v>
      </c>
      <c r="CE102" t="s">
        <v>403</v>
      </c>
      <c r="CF102" t="s">
        <v>403</v>
      </c>
      <c r="CG102" t="s">
        <v>403</v>
      </c>
      <c r="CH102">
        <f t="shared" si="134"/>
        <v>1799.91</v>
      </c>
      <c r="CI102">
        <f t="shared" si="135"/>
        <v>1513.1084996513312</v>
      </c>
      <c r="CJ102">
        <f t="shared" si="136"/>
        <v>0.84065786603293002</v>
      </c>
      <c r="CK102">
        <f t="shared" si="137"/>
        <v>0.19131573206585997</v>
      </c>
      <c r="CL102">
        <v>6</v>
      </c>
      <c r="CM102">
        <v>0.5</v>
      </c>
      <c r="CN102" t="s">
        <v>404</v>
      </c>
      <c r="CO102">
        <v>2</v>
      </c>
      <c r="CP102">
        <v>1657395988.0999999</v>
      </c>
      <c r="CQ102">
        <v>367.90699999999998</v>
      </c>
      <c r="CR102">
        <v>400.01299999999998</v>
      </c>
      <c r="CS102">
        <v>23.697600000000001</v>
      </c>
      <c r="CT102">
        <v>15.7874</v>
      </c>
      <c r="CU102">
        <v>367.702</v>
      </c>
      <c r="CV102">
        <v>23.6859</v>
      </c>
      <c r="CW102">
        <v>499.98500000000001</v>
      </c>
      <c r="CX102">
        <v>99.394000000000005</v>
      </c>
      <c r="CY102">
        <v>0.100081</v>
      </c>
      <c r="CZ102">
        <v>28.5137</v>
      </c>
      <c r="DA102">
        <v>27.962700000000002</v>
      </c>
      <c r="DB102">
        <v>999.9</v>
      </c>
      <c r="DC102">
        <v>0</v>
      </c>
      <c r="DD102">
        <v>0</v>
      </c>
      <c r="DE102">
        <v>9994.3799999999992</v>
      </c>
      <c r="DF102">
        <v>0</v>
      </c>
      <c r="DG102">
        <v>878.71100000000001</v>
      </c>
      <c r="DH102">
        <v>-32.106200000000001</v>
      </c>
      <c r="DI102">
        <v>376.83699999999999</v>
      </c>
      <c r="DJ102">
        <v>406.42899999999997</v>
      </c>
      <c r="DK102">
        <v>7.9102499999999996</v>
      </c>
      <c r="DL102">
        <v>400.01299999999998</v>
      </c>
      <c r="DM102">
        <v>15.7874</v>
      </c>
      <c r="DN102">
        <v>2.3553999999999999</v>
      </c>
      <c r="DO102">
        <v>1.56917</v>
      </c>
      <c r="DP102">
        <v>20.060400000000001</v>
      </c>
      <c r="DQ102">
        <v>13.6593</v>
      </c>
      <c r="DR102">
        <v>1799.91</v>
      </c>
      <c r="DS102">
        <v>0.97800900000000002</v>
      </c>
      <c r="DT102">
        <v>2.1991299999999998E-2</v>
      </c>
      <c r="DU102">
        <v>0</v>
      </c>
      <c r="DV102">
        <v>969.61800000000005</v>
      </c>
      <c r="DW102">
        <v>5.0005300000000004</v>
      </c>
      <c r="DX102">
        <v>18567.7</v>
      </c>
      <c r="DY102">
        <v>16034.5</v>
      </c>
      <c r="DZ102">
        <v>47.75</v>
      </c>
      <c r="EA102">
        <v>47.936999999999998</v>
      </c>
      <c r="EB102">
        <v>47.686999999999998</v>
      </c>
      <c r="EC102">
        <v>48.5</v>
      </c>
      <c r="ED102">
        <v>48.936999999999998</v>
      </c>
      <c r="EE102">
        <v>1755.44</v>
      </c>
      <c r="EF102">
        <v>39.47</v>
      </c>
      <c r="EG102">
        <v>0</v>
      </c>
      <c r="EH102">
        <v>2432.6000001430511</v>
      </c>
      <c r="EI102">
        <v>0</v>
      </c>
      <c r="EJ102">
        <v>970.50883999999996</v>
      </c>
      <c r="EK102">
        <v>-6.0719230779356348</v>
      </c>
      <c r="EL102">
        <v>-586.99999977381265</v>
      </c>
      <c r="EM102">
        <v>18653.668000000001</v>
      </c>
      <c r="EN102">
        <v>15</v>
      </c>
      <c r="EO102">
        <v>1657395942.0999999</v>
      </c>
      <c r="EP102" t="s">
        <v>843</v>
      </c>
      <c r="EQ102">
        <v>1657395929.0999999</v>
      </c>
      <c r="ER102">
        <v>1657395942.0999999</v>
      </c>
      <c r="ES102">
        <v>101</v>
      </c>
      <c r="ET102">
        <v>5.3999999999999999E-2</v>
      </c>
      <c r="EU102">
        <v>0</v>
      </c>
      <c r="EV102">
        <v>0.185</v>
      </c>
      <c r="EW102">
        <v>3.0000000000000001E-3</v>
      </c>
      <c r="EX102">
        <v>400</v>
      </c>
      <c r="EY102">
        <v>16</v>
      </c>
      <c r="EZ102">
        <v>0.05</v>
      </c>
      <c r="FA102">
        <v>0.01</v>
      </c>
      <c r="FB102">
        <v>-31.986255000000011</v>
      </c>
      <c r="FC102">
        <v>-0.49898611632259182</v>
      </c>
      <c r="FD102">
        <v>7.6839192310955415E-2</v>
      </c>
      <c r="FE102">
        <v>1</v>
      </c>
      <c r="FF102">
        <v>7.9166035000000008</v>
      </c>
      <c r="FG102">
        <v>-9.3400075046913333E-2</v>
      </c>
      <c r="FH102">
        <v>1.138037972784735E-2</v>
      </c>
      <c r="FI102">
        <v>1</v>
      </c>
      <c r="FJ102">
        <v>2</v>
      </c>
      <c r="FK102">
        <v>2</v>
      </c>
      <c r="FL102" t="s">
        <v>406</v>
      </c>
      <c r="FM102">
        <v>3.1177600000000001</v>
      </c>
      <c r="FN102">
        <v>2.7383600000000001</v>
      </c>
      <c r="FO102">
        <v>8.3576800000000007E-2</v>
      </c>
      <c r="FP102">
        <v>8.9247499999999994E-2</v>
      </c>
      <c r="FQ102">
        <v>0.106767</v>
      </c>
      <c r="FR102">
        <v>7.9795599999999994E-2</v>
      </c>
      <c r="FS102">
        <v>21952.799999999999</v>
      </c>
      <c r="FT102">
        <v>22610.5</v>
      </c>
      <c r="FU102">
        <v>23811.5</v>
      </c>
      <c r="FV102">
        <v>25132.9</v>
      </c>
      <c r="FW102">
        <v>30656.799999999999</v>
      </c>
      <c r="FX102">
        <v>32442.799999999999</v>
      </c>
      <c r="FY102">
        <v>37958.9</v>
      </c>
      <c r="FZ102">
        <v>39106.699999999997</v>
      </c>
      <c r="GA102">
        <v>2.1571500000000001</v>
      </c>
      <c r="GB102">
        <v>1.7848999999999999</v>
      </c>
      <c r="GC102">
        <v>-2.9243499999999999E-2</v>
      </c>
      <c r="GD102">
        <v>0</v>
      </c>
      <c r="GE102">
        <v>28.44</v>
      </c>
      <c r="GF102">
        <v>999.9</v>
      </c>
      <c r="GG102">
        <v>54.4</v>
      </c>
      <c r="GH102">
        <v>36.799999999999997</v>
      </c>
      <c r="GI102">
        <v>34.131700000000002</v>
      </c>
      <c r="GJ102">
        <v>61.810200000000002</v>
      </c>
      <c r="GK102">
        <v>26.526399999999999</v>
      </c>
      <c r="GL102">
        <v>1</v>
      </c>
      <c r="GM102">
        <v>0.50585899999999995</v>
      </c>
      <c r="GN102">
        <v>2.4981200000000001</v>
      </c>
      <c r="GO102">
        <v>20.3032</v>
      </c>
      <c r="GP102">
        <v>5.2485900000000001</v>
      </c>
      <c r="GQ102">
        <v>12.0099</v>
      </c>
      <c r="GR102">
        <v>4.97905</v>
      </c>
      <c r="GS102">
        <v>3.2930000000000001</v>
      </c>
      <c r="GT102">
        <v>9999</v>
      </c>
      <c r="GU102">
        <v>9999</v>
      </c>
      <c r="GV102">
        <v>9999</v>
      </c>
      <c r="GW102">
        <v>999.9</v>
      </c>
      <c r="GX102">
        <v>1.87592</v>
      </c>
      <c r="GY102">
        <v>1.87683</v>
      </c>
      <c r="GZ102">
        <v>1.8830899999999999</v>
      </c>
      <c r="HA102">
        <v>1.88615</v>
      </c>
      <c r="HB102">
        <v>1.8769800000000001</v>
      </c>
      <c r="HC102">
        <v>1.8835500000000001</v>
      </c>
      <c r="HD102">
        <v>1.8824799999999999</v>
      </c>
      <c r="HE102">
        <v>1.8859699999999999</v>
      </c>
      <c r="HF102">
        <v>5</v>
      </c>
      <c r="HG102">
        <v>0</v>
      </c>
      <c r="HH102">
        <v>0</v>
      </c>
      <c r="HI102">
        <v>0</v>
      </c>
      <c r="HJ102" t="s">
        <v>407</v>
      </c>
      <c r="HK102" t="s">
        <v>408</v>
      </c>
      <c r="HL102" t="s">
        <v>409</v>
      </c>
      <c r="HM102" t="s">
        <v>409</v>
      </c>
      <c r="HN102" t="s">
        <v>409</v>
      </c>
      <c r="HO102" t="s">
        <v>409</v>
      </c>
      <c r="HP102">
        <v>0</v>
      </c>
      <c r="HQ102">
        <v>100</v>
      </c>
      <c r="HR102">
        <v>100</v>
      </c>
      <c r="HS102">
        <v>0.20499999999999999</v>
      </c>
      <c r="HT102">
        <v>1.17E-2</v>
      </c>
      <c r="HU102">
        <v>0.59243905845126221</v>
      </c>
      <c r="HV102">
        <v>-1.525366800250961E-3</v>
      </c>
      <c r="HW102">
        <v>1.461931187239696E-6</v>
      </c>
      <c r="HX102">
        <v>-4.9129200544651127E-10</v>
      </c>
      <c r="HY102">
        <v>-4.0348185653145067E-2</v>
      </c>
      <c r="HZ102">
        <v>1.0304401366260089E-2</v>
      </c>
      <c r="IA102">
        <v>-7.4986175083245816E-4</v>
      </c>
      <c r="IB102">
        <v>1.7208249193675381E-5</v>
      </c>
      <c r="IC102">
        <v>3</v>
      </c>
      <c r="ID102">
        <v>2175</v>
      </c>
      <c r="IE102">
        <v>1</v>
      </c>
      <c r="IF102">
        <v>24</v>
      </c>
      <c r="IG102">
        <v>1</v>
      </c>
      <c r="IH102">
        <v>0.8</v>
      </c>
      <c r="II102">
        <v>0.98632799999999998</v>
      </c>
      <c r="IJ102">
        <v>2.6684600000000001</v>
      </c>
      <c r="IK102">
        <v>1.6015600000000001</v>
      </c>
      <c r="IL102">
        <v>2.34497</v>
      </c>
      <c r="IM102">
        <v>1.5502899999999999</v>
      </c>
      <c r="IN102">
        <v>2.34497</v>
      </c>
      <c r="IO102">
        <v>40.4255</v>
      </c>
      <c r="IP102">
        <v>24.148800000000001</v>
      </c>
      <c r="IQ102">
        <v>18</v>
      </c>
      <c r="IR102">
        <v>602.94799999999998</v>
      </c>
      <c r="IS102">
        <v>399.82</v>
      </c>
      <c r="IT102">
        <v>25.704000000000001</v>
      </c>
      <c r="IU102">
        <v>33.199199999999998</v>
      </c>
      <c r="IV102">
        <v>29.999700000000001</v>
      </c>
      <c r="IW102">
        <v>33.030099999999997</v>
      </c>
      <c r="IX102">
        <v>33.0122</v>
      </c>
      <c r="IY102">
        <v>19.720800000000001</v>
      </c>
      <c r="IZ102">
        <v>60.003599999999999</v>
      </c>
      <c r="JA102">
        <v>0</v>
      </c>
      <c r="JB102">
        <v>25.722100000000001</v>
      </c>
      <c r="JC102">
        <v>400</v>
      </c>
      <c r="JD102">
        <v>15.6866</v>
      </c>
      <c r="JE102">
        <v>99.004000000000005</v>
      </c>
      <c r="JF102">
        <v>98.972399999999993</v>
      </c>
    </row>
    <row r="103" spans="1:266" x14ac:dyDescent="0.25">
      <c r="A103">
        <v>87</v>
      </c>
      <c r="B103">
        <v>1657396140.0999999</v>
      </c>
      <c r="C103">
        <v>19075.599999904629</v>
      </c>
      <c r="D103" t="s">
        <v>844</v>
      </c>
      <c r="E103" t="s">
        <v>845</v>
      </c>
      <c r="F103" t="s">
        <v>396</v>
      </c>
      <c r="G103" t="s">
        <v>397</v>
      </c>
      <c r="H103" t="s">
        <v>839</v>
      </c>
      <c r="I103" t="s">
        <v>494</v>
      </c>
      <c r="J103" t="s">
        <v>840</v>
      </c>
      <c r="K103">
        <v>1657396140.0999999</v>
      </c>
      <c r="L103">
        <f t="shared" si="92"/>
        <v>6.5789009387843154E-3</v>
      </c>
      <c r="M103">
        <f t="shared" si="93"/>
        <v>6.5789009387843151</v>
      </c>
      <c r="N103">
        <f t="shared" si="94"/>
        <v>17.645717446167478</v>
      </c>
      <c r="O103">
        <f t="shared" si="95"/>
        <v>276.66899999999998</v>
      </c>
      <c r="P103">
        <f t="shared" si="96"/>
        <v>207.33849572553478</v>
      </c>
      <c r="Q103">
        <f t="shared" si="97"/>
        <v>20.629143673679785</v>
      </c>
      <c r="R103">
        <f t="shared" si="98"/>
        <v>27.527182210333802</v>
      </c>
      <c r="S103">
        <f t="shared" si="99"/>
        <v>0.47834949659135217</v>
      </c>
      <c r="T103">
        <f t="shared" si="100"/>
        <v>2.9211076202118744</v>
      </c>
      <c r="U103">
        <f t="shared" si="101"/>
        <v>0.4387084728970122</v>
      </c>
      <c r="V103">
        <f t="shared" si="102"/>
        <v>0.27748011256362032</v>
      </c>
      <c r="W103">
        <f t="shared" si="103"/>
        <v>344.34909930212422</v>
      </c>
      <c r="X103">
        <f t="shared" si="104"/>
        <v>28.773181070959055</v>
      </c>
      <c r="Y103">
        <f t="shared" si="105"/>
        <v>28.019600000000001</v>
      </c>
      <c r="Z103">
        <f t="shared" si="106"/>
        <v>3.7991778733402031</v>
      </c>
      <c r="AA103">
        <f t="shared" si="107"/>
        <v>60.399337586307752</v>
      </c>
      <c r="AB103">
        <f t="shared" si="108"/>
        <v>2.3532756437304401</v>
      </c>
      <c r="AC103">
        <f t="shared" si="109"/>
        <v>3.8961944580397461</v>
      </c>
      <c r="AD103">
        <f t="shared" si="110"/>
        <v>1.445902229609763</v>
      </c>
      <c r="AE103">
        <f t="shared" si="111"/>
        <v>-290.12953140038832</v>
      </c>
      <c r="AF103">
        <f t="shared" si="112"/>
        <v>68.237277317239617</v>
      </c>
      <c r="AG103">
        <f t="shared" si="113"/>
        <v>5.1039600046126994</v>
      </c>
      <c r="AH103">
        <f t="shared" si="114"/>
        <v>127.56080522358822</v>
      </c>
      <c r="AI103">
        <v>0</v>
      </c>
      <c r="AJ103">
        <v>0</v>
      </c>
      <c r="AK103">
        <f t="shared" si="115"/>
        <v>1</v>
      </c>
      <c r="AL103">
        <f t="shared" si="116"/>
        <v>0</v>
      </c>
      <c r="AM103">
        <f t="shared" si="117"/>
        <v>52366.810765501512</v>
      </c>
      <c r="AN103" t="s">
        <v>400</v>
      </c>
      <c r="AO103">
        <v>12165.1</v>
      </c>
      <c r="AP103">
        <v>210.61769230769229</v>
      </c>
      <c r="AQ103">
        <v>938.28899999999999</v>
      </c>
      <c r="AR103">
        <f t="shared" si="118"/>
        <v>0.77553004212167864</v>
      </c>
      <c r="AS103">
        <v>-0.38717931741538342</v>
      </c>
      <c r="AT103" t="s">
        <v>846</v>
      </c>
      <c r="AU103">
        <v>10168.799999999999</v>
      </c>
      <c r="AV103">
        <v>879.91859999999986</v>
      </c>
      <c r="AW103">
        <v>1291.8</v>
      </c>
      <c r="AX103">
        <f t="shared" si="119"/>
        <v>0.31884300975383195</v>
      </c>
      <c r="AY103">
        <v>0.5</v>
      </c>
      <c r="AZ103">
        <f t="shared" si="120"/>
        <v>1513.0925996510621</v>
      </c>
      <c r="BA103">
        <f t="shared" si="121"/>
        <v>17.645717446167478</v>
      </c>
      <c r="BB103">
        <f t="shared" si="122"/>
        <v>241.21949925449726</v>
      </c>
      <c r="BC103">
        <f t="shared" si="123"/>
        <v>1.191790691973609E-2</v>
      </c>
      <c r="BD103">
        <f t="shared" si="124"/>
        <v>-0.273657686948444</v>
      </c>
      <c r="BE103">
        <f t="shared" si="125"/>
        <v>224.40225840840625</v>
      </c>
      <c r="BF103" t="s">
        <v>847</v>
      </c>
      <c r="BG103">
        <v>608.75</v>
      </c>
      <c r="BH103">
        <f t="shared" si="126"/>
        <v>608.75</v>
      </c>
      <c r="BI103">
        <f t="shared" si="127"/>
        <v>0.52875832172162873</v>
      </c>
      <c r="BJ103">
        <f t="shared" si="128"/>
        <v>0.60300329404875208</v>
      </c>
      <c r="BK103">
        <f t="shared" si="129"/>
        <v>-1.0727440454695802</v>
      </c>
      <c r="BL103">
        <f t="shared" si="130"/>
        <v>0.38095462446025979</v>
      </c>
      <c r="BM103">
        <f t="shared" si="131"/>
        <v>-0.48581137700908278</v>
      </c>
      <c r="BN103">
        <f t="shared" si="132"/>
        <v>0.41717296946805976</v>
      </c>
      <c r="BO103">
        <f t="shared" si="133"/>
        <v>0.58282703053194029</v>
      </c>
      <c r="BP103">
        <v>364</v>
      </c>
      <c r="BQ103">
        <v>300</v>
      </c>
      <c r="BR103">
        <v>300</v>
      </c>
      <c r="BS103">
        <v>300</v>
      </c>
      <c r="BT103">
        <v>10168.799999999999</v>
      </c>
      <c r="BU103">
        <v>1201.67</v>
      </c>
      <c r="BV103">
        <v>-6.9414400000000001E-3</v>
      </c>
      <c r="BW103">
        <v>-0.88</v>
      </c>
      <c r="BX103" t="s">
        <v>403</v>
      </c>
      <c r="BY103" t="s">
        <v>403</v>
      </c>
      <c r="BZ103" t="s">
        <v>403</v>
      </c>
      <c r="CA103" t="s">
        <v>403</v>
      </c>
      <c r="CB103" t="s">
        <v>403</v>
      </c>
      <c r="CC103" t="s">
        <v>403</v>
      </c>
      <c r="CD103" t="s">
        <v>403</v>
      </c>
      <c r="CE103" t="s">
        <v>403</v>
      </c>
      <c r="CF103" t="s">
        <v>403</v>
      </c>
      <c r="CG103" t="s">
        <v>403</v>
      </c>
      <c r="CH103">
        <f t="shared" si="134"/>
        <v>1799.89</v>
      </c>
      <c r="CI103">
        <f t="shared" si="135"/>
        <v>1513.0925996510621</v>
      </c>
      <c r="CJ103">
        <f t="shared" si="136"/>
        <v>0.84065837337340732</v>
      </c>
      <c r="CK103">
        <f t="shared" si="137"/>
        <v>0.19131674674681465</v>
      </c>
      <c r="CL103">
        <v>6</v>
      </c>
      <c r="CM103">
        <v>0.5</v>
      </c>
      <c r="CN103" t="s">
        <v>404</v>
      </c>
      <c r="CO103">
        <v>2</v>
      </c>
      <c r="CP103">
        <v>1657396140.0999999</v>
      </c>
      <c r="CQ103">
        <v>276.66899999999998</v>
      </c>
      <c r="CR103">
        <v>300.02699999999999</v>
      </c>
      <c r="CS103">
        <v>23.652200000000001</v>
      </c>
      <c r="CT103">
        <v>15.944599999999999</v>
      </c>
      <c r="CU103">
        <v>276.41399999999999</v>
      </c>
      <c r="CV103">
        <v>23.6418</v>
      </c>
      <c r="CW103">
        <v>500.02300000000002</v>
      </c>
      <c r="CX103">
        <v>99.395300000000006</v>
      </c>
      <c r="CY103">
        <v>9.9700200000000003E-2</v>
      </c>
      <c r="CZ103">
        <v>28.4529</v>
      </c>
      <c r="DA103">
        <v>28.019600000000001</v>
      </c>
      <c r="DB103">
        <v>999.9</v>
      </c>
      <c r="DC103">
        <v>0</v>
      </c>
      <c r="DD103">
        <v>0</v>
      </c>
      <c r="DE103">
        <v>10012.5</v>
      </c>
      <c r="DF103">
        <v>0</v>
      </c>
      <c r="DG103">
        <v>1643.61</v>
      </c>
      <c r="DH103">
        <v>-23.357700000000001</v>
      </c>
      <c r="DI103">
        <v>283.37099999999998</v>
      </c>
      <c r="DJ103">
        <v>304.88799999999998</v>
      </c>
      <c r="DK103">
        <v>7.7076200000000004</v>
      </c>
      <c r="DL103">
        <v>300.02699999999999</v>
      </c>
      <c r="DM103">
        <v>15.944599999999999</v>
      </c>
      <c r="DN103">
        <v>2.3509199999999999</v>
      </c>
      <c r="DO103">
        <v>1.5848199999999999</v>
      </c>
      <c r="DP103">
        <v>20.029599999999999</v>
      </c>
      <c r="DQ103">
        <v>13.811999999999999</v>
      </c>
      <c r="DR103">
        <v>1799.89</v>
      </c>
      <c r="DS103">
        <v>0.97799199999999997</v>
      </c>
      <c r="DT103">
        <v>2.2008199999999999E-2</v>
      </c>
      <c r="DU103">
        <v>0</v>
      </c>
      <c r="DV103">
        <v>879.56399999999996</v>
      </c>
      <c r="DW103">
        <v>5.0005300000000004</v>
      </c>
      <c r="DX103">
        <v>17067.7</v>
      </c>
      <c r="DY103">
        <v>16034.2</v>
      </c>
      <c r="DZ103">
        <v>47.875</v>
      </c>
      <c r="EA103">
        <v>48.125</v>
      </c>
      <c r="EB103">
        <v>47.936999999999998</v>
      </c>
      <c r="EC103">
        <v>48.561999999999998</v>
      </c>
      <c r="ED103">
        <v>49.061999999999998</v>
      </c>
      <c r="EE103">
        <v>1755.39</v>
      </c>
      <c r="EF103">
        <v>39.5</v>
      </c>
      <c r="EG103">
        <v>0</v>
      </c>
      <c r="EH103">
        <v>151.5</v>
      </c>
      <c r="EI103">
        <v>0</v>
      </c>
      <c r="EJ103">
        <v>879.91859999999986</v>
      </c>
      <c r="EK103">
        <v>-3.1656923209567309</v>
      </c>
      <c r="EL103">
        <v>-127.76922848336331</v>
      </c>
      <c r="EM103">
        <v>17075.036</v>
      </c>
      <c r="EN103">
        <v>15</v>
      </c>
      <c r="EO103">
        <v>1657396069.5999999</v>
      </c>
      <c r="EP103" t="s">
        <v>848</v>
      </c>
      <c r="EQ103">
        <v>1657396054.5999999</v>
      </c>
      <c r="ER103">
        <v>1657396069.5999999</v>
      </c>
      <c r="ES103">
        <v>102</v>
      </c>
      <c r="ET103">
        <v>-1.7000000000000001E-2</v>
      </c>
      <c r="EU103">
        <v>-1E-3</v>
      </c>
      <c r="EV103">
        <v>0.23599999999999999</v>
      </c>
      <c r="EW103">
        <v>2E-3</v>
      </c>
      <c r="EX103">
        <v>300</v>
      </c>
      <c r="EY103">
        <v>16</v>
      </c>
      <c r="EZ103">
        <v>0.1</v>
      </c>
      <c r="FA103">
        <v>0.01</v>
      </c>
      <c r="FB103">
        <v>-23.343115000000001</v>
      </c>
      <c r="FC103">
        <v>7.3562476547860273E-2</v>
      </c>
      <c r="FD103">
        <v>6.4326544093398774E-2</v>
      </c>
      <c r="FE103">
        <v>1</v>
      </c>
      <c r="FF103">
        <v>7.7059435000000009</v>
      </c>
      <c r="FG103">
        <v>-8.3069718574122028E-2</v>
      </c>
      <c r="FH103">
        <v>8.4598216736524404E-3</v>
      </c>
      <c r="FI103">
        <v>1</v>
      </c>
      <c r="FJ103">
        <v>2</v>
      </c>
      <c r="FK103">
        <v>2</v>
      </c>
      <c r="FL103" t="s">
        <v>406</v>
      </c>
      <c r="FM103">
        <v>3.1177899999999998</v>
      </c>
      <c r="FN103">
        <v>2.73814</v>
      </c>
      <c r="FO103">
        <v>6.6396700000000003E-2</v>
      </c>
      <c r="FP103">
        <v>7.1112400000000006E-2</v>
      </c>
      <c r="FQ103">
        <v>0.106631</v>
      </c>
      <c r="FR103">
        <v>8.0384700000000003E-2</v>
      </c>
      <c r="FS103">
        <v>22365.8</v>
      </c>
      <c r="FT103">
        <v>23061.7</v>
      </c>
      <c r="FU103">
        <v>23813.200000000001</v>
      </c>
      <c r="FV103">
        <v>25133.9</v>
      </c>
      <c r="FW103">
        <v>30663.8</v>
      </c>
      <c r="FX103">
        <v>32421.8</v>
      </c>
      <c r="FY103">
        <v>37961.800000000003</v>
      </c>
      <c r="FZ103">
        <v>39106.300000000003</v>
      </c>
      <c r="GA103">
        <v>2.1573500000000001</v>
      </c>
      <c r="GB103">
        <v>1.7846</v>
      </c>
      <c r="GC103">
        <v>-3.66941E-2</v>
      </c>
      <c r="GD103">
        <v>0</v>
      </c>
      <c r="GE103">
        <v>28.618400000000001</v>
      </c>
      <c r="GF103">
        <v>999.9</v>
      </c>
      <c r="GG103">
        <v>54.6</v>
      </c>
      <c r="GH103">
        <v>36.799999999999997</v>
      </c>
      <c r="GI103">
        <v>34.256700000000002</v>
      </c>
      <c r="GJ103">
        <v>61.340299999999999</v>
      </c>
      <c r="GK103">
        <v>26.510400000000001</v>
      </c>
      <c r="GL103">
        <v>1</v>
      </c>
      <c r="GM103">
        <v>0.50798299999999996</v>
      </c>
      <c r="GN103">
        <v>3.6679400000000002</v>
      </c>
      <c r="GO103">
        <v>20.282499999999999</v>
      </c>
      <c r="GP103">
        <v>5.2526299999999999</v>
      </c>
      <c r="GQ103">
        <v>12.0099</v>
      </c>
      <c r="GR103">
        <v>4.9796500000000004</v>
      </c>
      <c r="GS103">
        <v>3.2930000000000001</v>
      </c>
      <c r="GT103">
        <v>9999</v>
      </c>
      <c r="GU103">
        <v>9999</v>
      </c>
      <c r="GV103">
        <v>9999</v>
      </c>
      <c r="GW103">
        <v>999.9</v>
      </c>
      <c r="GX103">
        <v>1.87592</v>
      </c>
      <c r="GY103">
        <v>1.87683</v>
      </c>
      <c r="GZ103">
        <v>1.8830899999999999</v>
      </c>
      <c r="HA103">
        <v>1.88615</v>
      </c>
      <c r="HB103">
        <v>1.8769800000000001</v>
      </c>
      <c r="HC103">
        <v>1.88354</v>
      </c>
      <c r="HD103">
        <v>1.8824799999999999</v>
      </c>
      <c r="HE103">
        <v>1.88595</v>
      </c>
      <c r="HF103">
        <v>5</v>
      </c>
      <c r="HG103">
        <v>0</v>
      </c>
      <c r="HH103">
        <v>0</v>
      </c>
      <c r="HI103">
        <v>0</v>
      </c>
      <c r="HJ103" t="s">
        <v>407</v>
      </c>
      <c r="HK103" t="s">
        <v>408</v>
      </c>
      <c r="HL103" t="s">
        <v>409</v>
      </c>
      <c r="HM103" t="s">
        <v>409</v>
      </c>
      <c r="HN103" t="s">
        <v>409</v>
      </c>
      <c r="HO103" t="s">
        <v>409</v>
      </c>
      <c r="HP103">
        <v>0</v>
      </c>
      <c r="HQ103">
        <v>100</v>
      </c>
      <c r="HR103">
        <v>100</v>
      </c>
      <c r="HS103">
        <v>0.255</v>
      </c>
      <c r="HT103">
        <v>1.04E-2</v>
      </c>
      <c r="HU103">
        <v>0.57533705337505259</v>
      </c>
      <c r="HV103">
        <v>-1.525366800250961E-3</v>
      </c>
      <c r="HW103">
        <v>1.461931187239696E-6</v>
      </c>
      <c r="HX103">
        <v>-4.9129200544651127E-10</v>
      </c>
      <c r="HY103">
        <v>-4.1437390985943123E-2</v>
      </c>
      <c r="HZ103">
        <v>1.0304401366260089E-2</v>
      </c>
      <c r="IA103">
        <v>-7.4986175083245816E-4</v>
      </c>
      <c r="IB103">
        <v>1.7208249193675381E-5</v>
      </c>
      <c r="IC103">
        <v>3</v>
      </c>
      <c r="ID103">
        <v>2175</v>
      </c>
      <c r="IE103">
        <v>1</v>
      </c>
      <c r="IF103">
        <v>24</v>
      </c>
      <c r="IG103">
        <v>1.4</v>
      </c>
      <c r="IH103">
        <v>1.2</v>
      </c>
      <c r="II103">
        <v>0.78247100000000003</v>
      </c>
      <c r="IJ103">
        <v>2.67334</v>
      </c>
      <c r="IK103">
        <v>1.6015600000000001</v>
      </c>
      <c r="IL103">
        <v>2.34619</v>
      </c>
      <c r="IM103">
        <v>1.5502899999999999</v>
      </c>
      <c r="IN103">
        <v>2.3547400000000001</v>
      </c>
      <c r="IO103">
        <v>40.298200000000001</v>
      </c>
      <c r="IP103">
        <v>24.14</v>
      </c>
      <c r="IQ103">
        <v>18</v>
      </c>
      <c r="IR103">
        <v>602.95500000000004</v>
      </c>
      <c r="IS103">
        <v>399.572</v>
      </c>
      <c r="IT103">
        <v>24.880299999999998</v>
      </c>
      <c r="IU103">
        <v>33.177799999999998</v>
      </c>
      <c r="IV103">
        <v>30.000399999999999</v>
      </c>
      <c r="IW103">
        <v>33.015300000000003</v>
      </c>
      <c r="IX103">
        <v>33.003300000000003</v>
      </c>
      <c r="IY103">
        <v>15.6328</v>
      </c>
      <c r="IZ103">
        <v>59.619399999999999</v>
      </c>
      <c r="JA103">
        <v>0</v>
      </c>
      <c r="JB103">
        <v>24.8721</v>
      </c>
      <c r="JC103">
        <v>300</v>
      </c>
      <c r="JD103">
        <v>15.8155</v>
      </c>
      <c r="JE103">
        <v>99.011300000000006</v>
      </c>
      <c r="JF103">
        <v>98.973299999999995</v>
      </c>
    </row>
    <row r="104" spans="1:266" x14ac:dyDescent="0.25">
      <c r="A104">
        <v>88</v>
      </c>
      <c r="B104">
        <v>1657396263.0999999</v>
      </c>
      <c r="C104">
        <v>19198.599999904629</v>
      </c>
      <c r="D104" t="s">
        <v>849</v>
      </c>
      <c r="E104" t="s">
        <v>850</v>
      </c>
      <c r="F104" t="s">
        <v>396</v>
      </c>
      <c r="G104" t="s">
        <v>397</v>
      </c>
      <c r="H104" t="s">
        <v>839</v>
      </c>
      <c r="I104" t="s">
        <v>494</v>
      </c>
      <c r="J104" t="s">
        <v>840</v>
      </c>
      <c r="K104">
        <v>1657396263.0999999</v>
      </c>
      <c r="L104">
        <f t="shared" si="92"/>
        <v>6.6070870228705928E-3</v>
      </c>
      <c r="M104">
        <f t="shared" si="93"/>
        <v>6.6070870228705925</v>
      </c>
      <c r="N104">
        <f t="shared" si="94"/>
        <v>10.631632911895677</v>
      </c>
      <c r="O104">
        <f t="shared" si="95"/>
        <v>185.71100000000001</v>
      </c>
      <c r="P104">
        <f t="shared" si="96"/>
        <v>143.51074574763666</v>
      </c>
      <c r="Q104">
        <f t="shared" si="97"/>
        <v>14.27918230698948</v>
      </c>
      <c r="R104">
        <f t="shared" si="98"/>
        <v>18.478067350277101</v>
      </c>
      <c r="S104">
        <f t="shared" si="99"/>
        <v>0.47877067193346029</v>
      </c>
      <c r="T104">
        <f t="shared" si="100"/>
        <v>2.9208545180835692</v>
      </c>
      <c r="U104">
        <f t="shared" si="101"/>
        <v>0.43905977768390425</v>
      </c>
      <c r="V104">
        <f t="shared" si="102"/>
        <v>0.27770522906807776</v>
      </c>
      <c r="W104">
        <f t="shared" si="103"/>
        <v>344.34909930212422</v>
      </c>
      <c r="X104">
        <f t="shared" si="104"/>
        <v>28.58140377347117</v>
      </c>
      <c r="Y104">
        <f t="shared" si="105"/>
        <v>27.935300000000002</v>
      </c>
      <c r="Z104">
        <f t="shared" si="106"/>
        <v>3.7805498781325322</v>
      </c>
      <c r="AA104">
        <f t="shared" si="107"/>
        <v>60.426986039075047</v>
      </c>
      <c r="AB104">
        <f t="shared" si="108"/>
        <v>2.3292328695825599</v>
      </c>
      <c r="AC104">
        <f t="shared" si="109"/>
        <v>3.8546236081944643</v>
      </c>
      <c r="AD104">
        <f t="shared" si="110"/>
        <v>1.4513170085499723</v>
      </c>
      <c r="AE104">
        <f t="shared" si="111"/>
        <v>-291.37253770859314</v>
      </c>
      <c r="AF104">
        <f t="shared" si="112"/>
        <v>52.452960134258433</v>
      </c>
      <c r="AG104">
        <f t="shared" si="113"/>
        <v>3.918426350782453</v>
      </c>
      <c r="AH104">
        <f t="shared" si="114"/>
        <v>109.34794807857196</v>
      </c>
      <c r="AI104">
        <v>0</v>
      </c>
      <c r="AJ104">
        <v>0</v>
      </c>
      <c r="AK104">
        <f t="shared" si="115"/>
        <v>1</v>
      </c>
      <c r="AL104">
        <f t="shared" si="116"/>
        <v>0</v>
      </c>
      <c r="AM104">
        <f t="shared" si="117"/>
        <v>52391.718405422376</v>
      </c>
      <c r="AN104" t="s">
        <v>400</v>
      </c>
      <c r="AO104">
        <v>12165.1</v>
      </c>
      <c r="AP104">
        <v>210.61769230769229</v>
      </c>
      <c r="AQ104">
        <v>938.28899999999999</v>
      </c>
      <c r="AR104">
        <f t="shared" si="118"/>
        <v>0.77553004212167864</v>
      </c>
      <c r="AS104">
        <v>-0.38717931741538342</v>
      </c>
      <c r="AT104" t="s">
        <v>851</v>
      </c>
      <c r="AU104">
        <v>10167</v>
      </c>
      <c r="AV104">
        <v>818.47364000000005</v>
      </c>
      <c r="AW104">
        <v>1144.18</v>
      </c>
      <c r="AX104">
        <f t="shared" si="119"/>
        <v>0.28466356692128858</v>
      </c>
      <c r="AY104">
        <v>0.5</v>
      </c>
      <c r="AZ104">
        <f t="shared" si="120"/>
        <v>1513.0925996510621</v>
      </c>
      <c r="BA104">
        <f t="shared" si="121"/>
        <v>10.631632911895677</v>
      </c>
      <c r="BB104">
        <f t="shared" si="122"/>
        <v>215.36116824943832</v>
      </c>
      <c r="BC104">
        <f t="shared" si="123"/>
        <v>7.2823118901329201E-3</v>
      </c>
      <c r="BD104">
        <f t="shared" si="124"/>
        <v>-0.17994633711478969</v>
      </c>
      <c r="BE104">
        <f t="shared" si="125"/>
        <v>219.48317677832185</v>
      </c>
      <c r="BF104" t="s">
        <v>852</v>
      </c>
      <c r="BG104">
        <v>598.35</v>
      </c>
      <c r="BH104">
        <f t="shared" si="126"/>
        <v>598.35</v>
      </c>
      <c r="BI104">
        <f t="shared" si="127"/>
        <v>0.47704906570644479</v>
      </c>
      <c r="BJ104">
        <f t="shared" si="128"/>
        <v>0.59671758606159431</v>
      </c>
      <c r="BK104">
        <f t="shared" si="129"/>
        <v>-0.60567042910639879</v>
      </c>
      <c r="BL104">
        <f t="shared" si="130"/>
        <v>0.3488855080333314</v>
      </c>
      <c r="BM104">
        <f t="shared" si="131"/>
        <v>-0.28294505750535942</v>
      </c>
      <c r="BN104">
        <f t="shared" si="132"/>
        <v>0.43623392394158833</v>
      </c>
      <c r="BO104">
        <f t="shared" si="133"/>
        <v>0.56376607605841167</v>
      </c>
      <c r="BP104">
        <v>366</v>
      </c>
      <c r="BQ104">
        <v>300</v>
      </c>
      <c r="BR104">
        <v>300</v>
      </c>
      <c r="BS104">
        <v>300</v>
      </c>
      <c r="BT104">
        <v>10167</v>
      </c>
      <c r="BU104">
        <v>1072.4100000000001</v>
      </c>
      <c r="BV104">
        <v>-6.9400599999999996E-3</v>
      </c>
      <c r="BW104">
        <v>-0.51</v>
      </c>
      <c r="BX104" t="s">
        <v>403</v>
      </c>
      <c r="BY104" t="s">
        <v>403</v>
      </c>
      <c r="BZ104" t="s">
        <v>403</v>
      </c>
      <c r="CA104" t="s">
        <v>403</v>
      </c>
      <c r="CB104" t="s">
        <v>403</v>
      </c>
      <c r="CC104" t="s">
        <v>403</v>
      </c>
      <c r="CD104" t="s">
        <v>403</v>
      </c>
      <c r="CE104" t="s">
        <v>403</v>
      </c>
      <c r="CF104" t="s">
        <v>403</v>
      </c>
      <c r="CG104" t="s">
        <v>403</v>
      </c>
      <c r="CH104">
        <f t="shared" si="134"/>
        <v>1799.89</v>
      </c>
      <c r="CI104">
        <f t="shared" si="135"/>
        <v>1513.0925996510621</v>
      </c>
      <c r="CJ104">
        <f t="shared" si="136"/>
        <v>0.84065837337340732</v>
      </c>
      <c r="CK104">
        <f t="shared" si="137"/>
        <v>0.19131674674681465</v>
      </c>
      <c r="CL104">
        <v>6</v>
      </c>
      <c r="CM104">
        <v>0.5</v>
      </c>
      <c r="CN104" t="s">
        <v>404</v>
      </c>
      <c r="CO104">
        <v>2</v>
      </c>
      <c r="CP104">
        <v>1657396263.0999999</v>
      </c>
      <c r="CQ104">
        <v>185.71100000000001</v>
      </c>
      <c r="CR104">
        <v>199.941</v>
      </c>
      <c r="CS104">
        <v>23.409600000000001</v>
      </c>
      <c r="CT104">
        <v>15.6669</v>
      </c>
      <c r="CU104">
        <v>185.49199999999999</v>
      </c>
      <c r="CV104">
        <v>23.400099999999998</v>
      </c>
      <c r="CW104">
        <v>500.01299999999998</v>
      </c>
      <c r="CX104">
        <v>99.399799999999999</v>
      </c>
      <c r="CY104">
        <v>9.9246100000000004E-2</v>
      </c>
      <c r="CZ104">
        <v>28.2684</v>
      </c>
      <c r="DA104">
        <v>27.935300000000002</v>
      </c>
      <c r="DB104">
        <v>999.9</v>
      </c>
      <c r="DC104">
        <v>0</v>
      </c>
      <c r="DD104">
        <v>0</v>
      </c>
      <c r="DE104">
        <v>10010.6</v>
      </c>
      <c r="DF104">
        <v>0</v>
      </c>
      <c r="DG104">
        <v>561.92200000000003</v>
      </c>
      <c r="DH104">
        <v>-14.229699999999999</v>
      </c>
      <c r="DI104">
        <v>190.16300000000001</v>
      </c>
      <c r="DJ104">
        <v>203.12299999999999</v>
      </c>
      <c r="DK104">
        <v>7.7427299999999999</v>
      </c>
      <c r="DL104">
        <v>199.941</v>
      </c>
      <c r="DM104">
        <v>15.6669</v>
      </c>
      <c r="DN104">
        <v>2.3269099999999998</v>
      </c>
      <c r="DO104">
        <v>1.55728</v>
      </c>
      <c r="DP104">
        <v>19.863900000000001</v>
      </c>
      <c r="DQ104">
        <v>13.5425</v>
      </c>
      <c r="DR104">
        <v>1799.89</v>
      </c>
      <c r="DS104">
        <v>0.97799499999999995</v>
      </c>
      <c r="DT104">
        <v>2.2004599999999999E-2</v>
      </c>
      <c r="DU104">
        <v>0</v>
      </c>
      <c r="DV104">
        <v>818.21</v>
      </c>
      <c r="DW104">
        <v>5.0005300000000004</v>
      </c>
      <c r="DX104">
        <v>15700.9</v>
      </c>
      <c r="DY104">
        <v>16034.3</v>
      </c>
      <c r="DZ104">
        <v>48</v>
      </c>
      <c r="EA104">
        <v>48.125</v>
      </c>
      <c r="EB104">
        <v>47.811999999999998</v>
      </c>
      <c r="EC104">
        <v>48.686999999999998</v>
      </c>
      <c r="ED104">
        <v>49.186999999999998</v>
      </c>
      <c r="EE104">
        <v>1755.39</v>
      </c>
      <c r="EF104">
        <v>39.5</v>
      </c>
      <c r="EG104">
        <v>0</v>
      </c>
      <c r="EH104">
        <v>122.6000001430511</v>
      </c>
      <c r="EI104">
        <v>0</v>
      </c>
      <c r="EJ104">
        <v>818.47364000000005</v>
      </c>
      <c r="EK104">
        <v>-3.2288461563848592</v>
      </c>
      <c r="EL104">
        <v>-77.407692365142069</v>
      </c>
      <c r="EM104">
        <v>15710.9</v>
      </c>
      <c r="EN104">
        <v>15</v>
      </c>
      <c r="EO104">
        <v>1657396217.0999999</v>
      </c>
      <c r="EP104" t="s">
        <v>853</v>
      </c>
      <c r="EQ104">
        <v>1657396203.5999999</v>
      </c>
      <c r="ER104">
        <v>1657396217.0999999</v>
      </c>
      <c r="ES104">
        <v>103</v>
      </c>
      <c r="ET104">
        <v>-0.12</v>
      </c>
      <c r="EU104">
        <v>0</v>
      </c>
      <c r="EV104">
        <v>0.20499999999999999</v>
      </c>
      <c r="EW104">
        <v>2E-3</v>
      </c>
      <c r="EX104">
        <v>200</v>
      </c>
      <c r="EY104">
        <v>16</v>
      </c>
      <c r="EZ104">
        <v>0.15</v>
      </c>
      <c r="FA104">
        <v>0.01</v>
      </c>
      <c r="FB104">
        <v>-14.18526</v>
      </c>
      <c r="FC104">
        <v>-0.36166829268286149</v>
      </c>
      <c r="FD104">
        <v>5.6570897111500602E-2</v>
      </c>
      <c r="FE104">
        <v>1</v>
      </c>
      <c r="FF104">
        <v>7.7728994999999994</v>
      </c>
      <c r="FG104">
        <v>5.0006679174474267E-2</v>
      </c>
      <c r="FH104">
        <v>2.1333079588985671E-2</v>
      </c>
      <c r="FI104">
        <v>1</v>
      </c>
      <c r="FJ104">
        <v>2</v>
      </c>
      <c r="FK104">
        <v>2</v>
      </c>
      <c r="FL104" t="s">
        <v>406</v>
      </c>
      <c r="FM104">
        <v>3.1180300000000001</v>
      </c>
      <c r="FN104">
        <v>2.73766</v>
      </c>
      <c r="FO104">
        <v>4.70321E-2</v>
      </c>
      <c r="FP104">
        <v>5.0360200000000001E-2</v>
      </c>
      <c r="FQ104">
        <v>0.105849</v>
      </c>
      <c r="FR104">
        <v>7.9338400000000003E-2</v>
      </c>
      <c r="FS104">
        <v>22824</v>
      </c>
      <c r="FT104">
        <v>23570.5</v>
      </c>
      <c r="FU104">
        <v>23808</v>
      </c>
      <c r="FV104">
        <v>25127.9</v>
      </c>
      <c r="FW104">
        <v>30684.1</v>
      </c>
      <c r="FX104">
        <v>32452.2</v>
      </c>
      <c r="FY104">
        <v>37953.699999999997</v>
      </c>
      <c r="FZ104">
        <v>39098.5</v>
      </c>
      <c r="GA104">
        <v>2.1564800000000002</v>
      </c>
      <c r="GB104">
        <v>1.78165</v>
      </c>
      <c r="GC104">
        <v>-5.3420700000000002E-2</v>
      </c>
      <c r="GD104">
        <v>0</v>
      </c>
      <c r="GE104">
        <v>28.806899999999999</v>
      </c>
      <c r="GF104">
        <v>999.9</v>
      </c>
      <c r="GG104">
        <v>54.7</v>
      </c>
      <c r="GH104">
        <v>36.799999999999997</v>
      </c>
      <c r="GI104">
        <v>34.318899999999999</v>
      </c>
      <c r="GJ104">
        <v>62.3902</v>
      </c>
      <c r="GK104">
        <v>26.402200000000001</v>
      </c>
      <c r="GL104">
        <v>1</v>
      </c>
      <c r="GM104">
        <v>0.51614800000000005</v>
      </c>
      <c r="GN104">
        <v>3.2653799999999999</v>
      </c>
      <c r="GO104">
        <v>20.290299999999998</v>
      </c>
      <c r="GP104">
        <v>5.2473900000000002</v>
      </c>
      <c r="GQ104">
        <v>12.0099</v>
      </c>
      <c r="GR104">
        <v>4.9781500000000003</v>
      </c>
      <c r="GS104">
        <v>3.2922500000000001</v>
      </c>
      <c r="GT104">
        <v>9999</v>
      </c>
      <c r="GU104">
        <v>9999</v>
      </c>
      <c r="GV104">
        <v>9999</v>
      </c>
      <c r="GW104">
        <v>999.9</v>
      </c>
      <c r="GX104">
        <v>1.87592</v>
      </c>
      <c r="GY104">
        <v>1.87683</v>
      </c>
      <c r="GZ104">
        <v>1.8830899999999999</v>
      </c>
      <c r="HA104">
        <v>1.8861600000000001</v>
      </c>
      <c r="HB104">
        <v>1.8769800000000001</v>
      </c>
      <c r="HC104">
        <v>1.8835500000000001</v>
      </c>
      <c r="HD104">
        <v>1.8824799999999999</v>
      </c>
      <c r="HE104">
        <v>1.88595</v>
      </c>
      <c r="HF104">
        <v>5</v>
      </c>
      <c r="HG104">
        <v>0</v>
      </c>
      <c r="HH104">
        <v>0</v>
      </c>
      <c r="HI104">
        <v>0</v>
      </c>
      <c r="HJ104" t="s">
        <v>407</v>
      </c>
      <c r="HK104" t="s">
        <v>408</v>
      </c>
      <c r="HL104" t="s">
        <v>409</v>
      </c>
      <c r="HM104" t="s">
        <v>409</v>
      </c>
      <c r="HN104" t="s">
        <v>409</v>
      </c>
      <c r="HO104" t="s">
        <v>409</v>
      </c>
      <c r="HP104">
        <v>0</v>
      </c>
      <c r="HQ104">
        <v>100</v>
      </c>
      <c r="HR104">
        <v>100</v>
      </c>
      <c r="HS104">
        <v>0.219</v>
      </c>
      <c r="HT104">
        <v>9.4999999999999998E-3</v>
      </c>
      <c r="HU104">
        <v>0.45500794133697958</v>
      </c>
      <c r="HV104">
        <v>-1.525366800250961E-3</v>
      </c>
      <c r="HW104">
        <v>1.461931187239696E-6</v>
      </c>
      <c r="HX104">
        <v>-4.9129200544651127E-10</v>
      </c>
      <c r="HY104">
        <v>-4.1527893671027973E-2</v>
      </c>
      <c r="HZ104">
        <v>1.0304401366260089E-2</v>
      </c>
      <c r="IA104">
        <v>-7.4986175083245816E-4</v>
      </c>
      <c r="IB104">
        <v>1.7208249193675381E-5</v>
      </c>
      <c r="IC104">
        <v>3</v>
      </c>
      <c r="ID104">
        <v>2175</v>
      </c>
      <c r="IE104">
        <v>1</v>
      </c>
      <c r="IF104">
        <v>24</v>
      </c>
      <c r="IG104">
        <v>1</v>
      </c>
      <c r="IH104">
        <v>0.8</v>
      </c>
      <c r="II104">
        <v>0.57006800000000002</v>
      </c>
      <c r="IJ104">
        <v>2.68188</v>
      </c>
      <c r="IK104">
        <v>1.6015600000000001</v>
      </c>
      <c r="IL104">
        <v>2.34497</v>
      </c>
      <c r="IM104">
        <v>1.5502899999999999</v>
      </c>
      <c r="IN104">
        <v>2.3339799999999999</v>
      </c>
      <c r="IO104">
        <v>40.3491</v>
      </c>
      <c r="IP104">
        <v>24.14</v>
      </c>
      <c r="IQ104">
        <v>18</v>
      </c>
      <c r="IR104">
        <v>602.95799999999997</v>
      </c>
      <c r="IS104">
        <v>398.15899999999999</v>
      </c>
      <c r="IT104">
        <v>24.8202</v>
      </c>
      <c r="IU104">
        <v>33.277200000000001</v>
      </c>
      <c r="IV104">
        <v>29.999400000000001</v>
      </c>
      <c r="IW104">
        <v>33.083199999999998</v>
      </c>
      <c r="IX104">
        <v>33.070399999999999</v>
      </c>
      <c r="IY104">
        <v>11.3804</v>
      </c>
      <c r="IZ104">
        <v>61.107799999999997</v>
      </c>
      <c r="JA104">
        <v>0</v>
      </c>
      <c r="JB104">
        <v>24.866099999999999</v>
      </c>
      <c r="JC104">
        <v>200</v>
      </c>
      <c r="JD104">
        <v>15.6435</v>
      </c>
      <c r="JE104">
        <v>98.990099999999998</v>
      </c>
      <c r="JF104">
        <v>98.952100000000002</v>
      </c>
    </row>
    <row r="105" spans="1:266" x14ac:dyDescent="0.25">
      <c r="A105">
        <v>89</v>
      </c>
      <c r="B105">
        <v>1657396415.5999999</v>
      </c>
      <c r="C105">
        <v>19351.099999904629</v>
      </c>
      <c r="D105" t="s">
        <v>854</v>
      </c>
      <c r="E105" t="s">
        <v>855</v>
      </c>
      <c r="F105" t="s">
        <v>396</v>
      </c>
      <c r="G105" t="s">
        <v>397</v>
      </c>
      <c r="H105" t="s">
        <v>839</v>
      </c>
      <c r="I105" t="s">
        <v>494</v>
      </c>
      <c r="J105" t="s">
        <v>840</v>
      </c>
      <c r="K105">
        <v>1657396415.5999999</v>
      </c>
      <c r="L105">
        <f t="shared" si="92"/>
        <v>6.5473446378186331E-3</v>
      </c>
      <c r="M105">
        <f t="shared" si="93"/>
        <v>6.5473446378186333</v>
      </c>
      <c r="N105">
        <f t="shared" si="94"/>
        <v>6.8945138879905263</v>
      </c>
      <c r="O105">
        <f t="shared" si="95"/>
        <v>140.59399999999999</v>
      </c>
      <c r="P105">
        <f t="shared" si="96"/>
        <v>112.33453415337104</v>
      </c>
      <c r="Q105">
        <f t="shared" si="97"/>
        <v>11.177438249219662</v>
      </c>
      <c r="R105">
        <f t="shared" si="98"/>
        <v>13.989293364275998</v>
      </c>
      <c r="S105">
        <f t="shared" si="99"/>
        <v>0.47059394034993501</v>
      </c>
      <c r="T105">
        <f t="shared" si="100"/>
        <v>2.917153341284783</v>
      </c>
      <c r="U105">
        <f t="shared" si="101"/>
        <v>0.43212512184374779</v>
      </c>
      <c r="V105">
        <f t="shared" si="102"/>
        <v>0.27327193906716857</v>
      </c>
      <c r="W105">
        <f t="shared" si="103"/>
        <v>344.34339930211257</v>
      </c>
      <c r="X105">
        <f t="shared" si="104"/>
        <v>28.622318525274348</v>
      </c>
      <c r="Y105">
        <f t="shared" si="105"/>
        <v>27.966799999999999</v>
      </c>
      <c r="Z105">
        <f t="shared" si="106"/>
        <v>3.7875011704333623</v>
      </c>
      <c r="AA105">
        <f t="shared" si="107"/>
        <v>60.26117595422312</v>
      </c>
      <c r="AB105">
        <f t="shared" si="108"/>
        <v>2.3262222548951996</v>
      </c>
      <c r="AC105">
        <f t="shared" si="109"/>
        <v>3.860233754253807</v>
      </c>
      <c r="AD105">
        <f t="shared" si="110"/>
        <v>1.4612789155381627</v>
      </c>
      <c r="AE105">
        <f t="shared" si="111"/>
        <v>-288.73789852780169</v>
      </c>
      <c r="AF105">
        <f t="shared" si="112"/>
        <v>51.364241867483614</v>
      </c>
      <c r="AG105">
        <f t="shared" si="113"/>
        <v>3.8430449517168972</v>
      </c>
      <c r="AH105">
        <f t="shared" si="114"/>
        <v>110.81278759351137</v>
      </c>
      <c r="AI105">
        <v>0</v>
      </c>
      <c r="AJ105">
        <v>0</v>
      </c>
      <c r="AK105">
        <f t="shared" si="115"/>
        <v>1</v>
      </c>
      <c r="AL105">
        <f t="shared" si="116"/>
        <v>0</v>
      </c>
      <c r="AM105">
        <f t="shared" si="117"/>
        <v>52281.277838457238</v>
      </c>
      <c r="AN105" t="s">
        <v>400</v>
      </c>
      <c r="AO105">
        <v>12165.1</v>
      </c>
      <c r="AP105">
        <v>210.61769230769229</v>
      </c>
      <c r="AQ105">
        <v>938.28899999999999</v>
      </c>
      <c r="AR105">
        <f t="shared" si="118"/>
        <v>0.77553004212167864</v>
      </c>
      <c r="AS105">
        <v>-0.38717931741538342</v>
      </c>
      <c r="AT105" t="s">
        <v>856</v>
      </c>
      <c r="AU105">
        <v>10166.299999999999</v>
      </c>
      <c r="AV105">
        <v>797.11984615384608</v>
      </c>
      <c r="AW105">
        <v>1076.3900000000001</v>
      </c>
      <c r="AX105">
        <f t="shared" si="119"/>
        <v>0.25945071381762552</v>
      </c>
      <c r="AY105">
        <v>0.5</v>
      </c>
      <c r="AZ105">
        <f t="shared" si="120"/>
        <v>1513.0673996510559</v>
      </c>
      <c r="BA105">
        <f t="shared" si="121"/>
        <v>6.8945138879905263</v>
      </c>
      <c r="BB105">
        <f t="shared" si="122"/>
        <v>196.28320844682247</v>
      </c>
      <c r="BC105">
        <f t="shared" si="123"/>
        <v>4.8125372386485996E-3</v>
      </c>
      <c r="BD105">
        <f t="shared" si="124"/>
        <v>-0.12830015143210183</v>
      </c>
      <c r="BE105">
        <f t="shared" si="125"/>
        <v>216.86325194868323</v>
      </c>
      <c r="BF105" t="s">
        <v>857</v>
      </c>
      <c r="BG105">
        <v>588.45000000000005</v>
      </c>
      <c r="BH105">
        <f t="shared" si="126"/>
        <v>588.45000000000005</v>
      </c>
      <c r="BI105">
        <f t="shared" si="127"/>
        <v>0.45331153206551533</v>
      </c>
      <c r="BJ105">
        <f t="shared" si="128"/>
        <v>0.57234527574323479</v>
      </c>
      <c r="BK105">
        <f t="shared" si="129"/>
        <v>-0.3947558734160575</v>
      </c>
      <c r="BL105">
        <f t="shared" si="130"/>
        <v>0.32256766746275461</v>
      </c>
      <c r="BM105">
        <f t="shared" si="131"/>
        <v>-0.1897848637703817</v>
      </c>
      <c r="BN105">
        <f t="shared" si="132"/>
        <v>0.42251686385199344</v>
      </c>
      <c r="BO105">
        <f t="shared" si="133"/>
        <v>0.57748313614800661</v>
      </c>
      <c r="BP105">
        <v>368</v>
      </c>
      <c r="BQ105">
        <v>300</v>
      </c>
      <c r="BR105">
        <v>300</v>
      </c>
      <c r="BS105">
        <v>300</v>
      </c>
      <c r="BT105">
        <v>10166.299999999999</v>
      </c>
      <c r="BU105">
        <v>1017.42</v>
      </c>
      <c r="BV105">
        <v>-6.9393600000000003E-3</v>
      </c>
      <c r="BW105">
        <v>-0.32</v>
      </c>
      <c r="BX105" t="s">
        <v>403</v>
      </c>
      <c r="BY105" t="s">
        <v>403</v>
      </c>
      <c r="BZ105" t="s">
        <v>403</v>
      </c>
      <c r="CA105" t="s">
        <v>403</v>
      </c>
      <c r="CB105" t="s">
        <v>403</v>
      </c>
      <c r="CC105" t="s">
        <v>403</v>
      </c>
      <c r="CD105" t="s">
        <v>403</v>
      </c>
      <c r="CE105" t="s">
        <v>403</v>
      </c>
      <c r="CF105" t="s">
        <v>403</v>
      </c>
      <c r="CG105" t="s">
        <v>403</v>
      </c>
      <c r="CH105">
        <f t="shared" si="134"/>
        <v>1799.86</v>
      </c>
      <c r="CI105">
        <f t="shared" si="135"/>
        <v>1513.0673996510559</v>
      </c>
      <c r="CJ105">
        <f t="shared" si="136"/>
        <v>0.84065838434714701</v>
      </c>
      <c r="CK105">
        <f t="shared" si="137"/>
        <v>0.19131676869429434</v>
      </c>
      <c r="CL105">
        <v>6</v>
      </c>
      <c r="CM105">
        <v>0.5</v>
      </c>
      <c r="CN105" t="s">
        <v>404</v>
      </c>
      <c r="CO105">
        <v>2</v>
      </c>
      <c r="CP105">
        <v>1657396415.5999999</v>
      </c>
      <c r="CQ105">
        <v>140.59399999999999</v>
      </c>
      <c r="CR105">
        <v>149.97200000000001</v>
      </c>
      <c r="CS105">
        <v>23.378799999999998</v>
      </c>
      <c r="CT105">
        <v>15.7057</v>
      </c>
      <c r="CU105">
        <v>140.43899999999999</v>
      </c>
      <c r="CV105">
        <v>23.369299999999999</v>
      </c>
      <c r="CW105">
        <v>500.00200000000001</v>
      </c>
      <c r="CX105">
        <v>99.400599999999997</v>
      </c>
      <c r="CY105">
        <v>0.100754</v>
      </c>
      <c r="CZ105">
        <v>28.293399999999998</v>
      </c>
      <c r="DA105">
        <v>27.966799999999999</v>
      </c>
      <c r="DB105">
        <v>999.9</v>
      </c>
      <c r="DC105">
        <v>0</v>
      </c>
      <c r="DD105">
        <v>0</v>
      </c>
      <c r="DE105">
        <v>9989.3799999999992</v>
      </c>
      <c r="DF105">
        <v>0</v>
      </c>
      <c r="DG105">
        <v>1551.3</v>
      </c>
      <c r="DH105">
        <v>-9.3777600000000003</v>
      </c>
      <c r="DI105">
        <v>143.96</v>
      </c>
      <c r="DJ105">
        <v>152.36500000000001</v>
      </c>
      <c r="DK105">
        <v>7.6731199999999999</v>
      </c>
      <c r="DL105">
        <v>149.97200000000001</v>
      </c>
      <c r="DM105">
        <v>15.7057</v>
      </c>
      <c r="DN105">
        <v>2.3238699999999999</v>
      </c>
      <c r="DO105">
        <v>1.5611600000000001</v>
      </c>
      <c r="DP105">
        <v>19.8428</v>
      </c>
      <c r="DQ105">
        <v>13.5807</v>
      </c>
      <c r="DR105">
        <v>1799.86</v>
      </c>
      <c r="DS105">
        <v>0.97799499999999995</v>
      </c>
      <c r="DT105">
        <v>2.2004599999999999E-2</v>
      </c>
      <c r="DU105">
        <v>0</v>
      </c>
      <c r="DV105">
        <v>796.16200000000003</v>
      </c>
      <c r="DW105">
        <v>5.0005300000000004</v>
      </c>
      <c r="DX105">
        <v>15524</v>
      </c>
      <c r="DY105">
        <v>16034</v>
      </c>
      <c r="DZ105">
        <v>48</v>
      </c>
      <c r="EA105">
        <v>48.375</v>
      </c>
      <c r="EB105">
        <v>48.25</v>
      </c>
      <c r="EC105">
        <v>48.875</v>
      </c>
      <c r="ED105">
        <v>49.25</v>
      </c>
      <c r="EE105">
        <v>1755.36</v>
      </c>
      <c r="EF105">
        <v>39.5</v>
      </c>
      <c r="EG105">
        <v>0</v>
      </c>
      <c r="EH105">
        <v>152.10000014305109</v>
      </c>
      <c r="EI105">
        <v>0</v>
      </c>
      <c r="EJ105">
        <v>797.11984615384608</v>
      </c>
      <c r="EK105">
        <v>-3.4743247960171151</v>
      </c>
      <c r="EL105">
        <v>-87.087179648061351</v>
      </c>
      <c r="EM105">
        <v>15540.134615384621</v>
      </c>
      <c r="EN105">
        <v>15</v>
      </c>
      <c r="EO105">
        <v>1657396351.0999999</v>
      </c>
      <c r="EP105" t="s">
        <v>858</v>
      </c>
      <c r="EQ105">
        <v>1657396346.5999999</v>
      </c>
      <c r="ER105">
        <v>1657396351.0999999</v>
      </c>
      <c r="ES105">
        <v>104</v>
      </c>
      <c r="ET105">
        <v>-0.113</v>
      </c>
      <c r="EU105">
        <v>0</v>
      </c>
      <c r="EV105">
        <v>0.14499999999999999</v>
      </c>
      <c r="EW105">
        <v>2E-3</v>
      </c>
      <c r="EX105">
        <v>150</v>
      </c>
      <c r="EY105">
        <v>16</v>
      </c>
      <c r="EZ105">
        <v>0.1</v>
      </c>
      <c r="FA105">
        <v>0.01</v>
      </c>
      <c r="FB105">
        <v>-9.4073351219512187</v>
      </c>
      <c r="FC105">
        <v>0.1837787456445959</v>
      </c>
      <c r="FD105">
        <v>3.7551612619846013E-2</v>
      </c>
      <c r="FE105">
        <v>1</v>
      </c>
      <c r="FF105">
        <v>7.6960709756097554</v>
      </c>
      <c r="FG105">
        <v>4.3277142857153547E-2</v>
      </c>
      <c r="FH105">
        <v>3.2517376128274808E-2</v>
      </c>
      <c r="FI105">
        <v>1</v>
      </c>
      <c r="FJ105">
        <v>2</v>
      </c>
      <c r="FK105">
        <v>2</v>
      </c>
      <c r="FL105" t="s">
        <v>406</v>
      </c>
      <c r="FM105">
        <v>3.1183000000000001</v>
      </c>
      <c r="FN105">
        <v>2.7389899999999998</v>
      </c>
      <c r="FO105">
        <v>3.6473899999999997E-2</v>
      </c>
      <c r="FP105">
        <v>3.8833199999999998E-2</v>
      </c>
      <c r="FQ105">
        <v>0.105729</v>
      </c>
      <c r="FR105">
        <v>7.9467099999999999E-2</v>
      </c>
      <c r="FS105">
        <v>23070</v>
      </c>
      <c r="FT105">
        <v>23848.3</v>
      </c>
      <c r="FU105">
        <v>23801.7</v>
      </c>
      <c r="FV105">
        <v>25120</v>
      </c>
      <c r="FW105">
        <v>30680.6</v>
      </c>
      <c r="FX105">
        <v>32437.200000000001</v>
      </c>
      <c r="FY105">
        <v>37944.300000000003</v>
      </c>
      <c r="FZ105">
        <v>39086.1</v>
      </c>
      <c r="GA105">
        <v>2.1559499999999998</v>
      </c>
      <c r="GB105">
        <v>1.77905</v>
      </c>
      <c r="GC105">
        <v>-5.05298E-2</v>
      </c>
      <c r="GD105">
        <v>0</v>
      </c>
      <c r="GE105">
        <v>28.7912</v>
      </c>
      <c r="GF105">
        <v>999.9</v>
      </c>
      <c r="GG105">
        <v>54.7</v>
      </c>
      <c r="GH105">
        <v>36.9</v>
      </c>
      <c r="GI105">
        <v>34.507300000000001</v>
      </c>
      <c r="GJ105">
        <v>62.010300000000001</v>
      </c>
      <c r="GK105">
        <v>26.618600000000001</v>
      </c>
      <c r="GL105">
        <v>1</v>
      </c>
      <c r="GM105">
        <v>0.52901900000000002</v>
      </c>
      <c r="GN105">
        <v>3.3185699999999998</v>
      </c>
      <c r="GO105">
        <v>20.2895</v>
      </c>
      <c r="GP105">
        <v>5.2526299999999999</v>
      </c>
      <c r="GQ105">
        <v>12.0099</v>
      </c>
      <c r="GR105">
        <v>4.9794499999999999</v>
      </c>
      <c r="GS105">
        <v>3.2930000000000001</v>
      </c>
      <c r="GT105">
        <v>9999</v>
      </c>
      <c r="GU105">
        <v>9999</v>
      </c>
      <c r="GV105">
        <v>9999</v>
      </c>
      <c r="GW105">
        <v>999.9</v>
      </c>
      <c r="GX105">
        <v>1.87592</v>
      </c>
      <c r="GY105">
        <v>1.87683</v>
      </c>
      <c r="GZ105">
        <v>1.8830899999999999</v>
      </c>
      <c r="HA105">
        <v>1.88615</v>
      </c>
      <c r="HB105">
        <v>1.8769800000000001</v>
      </c>
      <c r="HC105">
        <v>1.88354</v>
      </c>
      <c r="HD105">
        <v>1.8824799999999999</v>
      </c>
      <c r="HE105">
        <v>1.88591</v>
      </c>
      <c r="HF105">
        <v>5</v>
      </c>
      <c r="HG105">
        <v>0</v>
      </c>
      <c r="HH105">
        <v>0</v>
      </c>
      <c r="HI105">
        <v>0</v>
      </c>
      <c r="HJ105" t="s">
        <v>407</v>
      </c>
      <c r="HK105" t="s">
        <v>408</v>
      </c>
      <c r="HL105" t="s">
        <v>409</v>
      </c>
      <c r="HM105" t="s">
        <v>409</v>
      </c>
      <c r="HN105" t="s">
        <v>409</v>
      </c>
      <c r="HO105" t="s">
        <v>409</v>
      </c>
      <c r="HP105">
        <v>0</v>
      </c>
      <c r="HQ105">
        <v>100</v>
      </c>
      <c r="HR105">
        <v>100</v>
      </c>
      <c r="HS105">
        <v>0.155</v>
      </c>
      <c r="HT105">
        <v>9.4999999999999998E-3</v>
      </c>
      <c r="HU105">
        <v>0.34221647914154968</v>
      </c>
      <c r="HV105">
        <v>-1.525366800250961E-3</v>
      </c>
      <c r="HW105">
        <v>1.461931187239696E-6</v>
      </c>
      <c r="HX105">
        <v>-4.9129200544651127E-10</v>
      </c>
      <c r="HY105">
        <v>-4.1400844080610823E-2</v>
      </c>
      <c r="HZ105">
        <v>1.0304401366260089E-2</v>
      </c>
      <c r="IA105">
        <v>-7.4986175083245816E-4</v>
      </c>
      <c r="IB105">
        <v>1.7208249193675381E-5</v>
      </c>
      <c r="IC105">
        <v>3</v>
      </c>
      <c r="ID105">
        <v>2175</v>
      </c>
      <c r="IE105">
        <v>1</v>
      </c>
      <c r="IF105">
        <v>24</v>
      </c>
      <c r="IG105">
        <v>1.1000000000000001</v>
      </c>
      <c r="IH105">
        <v>1.1000000000000001</v>
      </c>
      <c r="II105">
        <v>0.46020499999999998</v>
      </c>
      <c r="IJ105">
        <v>2.6867700000000001</v>
      </c>
      <c r="IK105">
        <v>1.6015600000000001</v>
      </c>
      <c r="IL105">
        <v>2.34619</v>
      </c>
      <c r="IM105">
        <v>1.5502899999999999</v>
      </c>
      <c r="IN105">
        <v>2.4133300000000002</v>
      </c>
      <c r="IO105">
        <v>40.4255</v>
      </c>
      <c r="IP105">
        <v>24.148800000000001</v>
      </c>
      <c r="IQ105">
        <v>18</v>
      </c>
      <c r="IR105">
        <v>603.41200000000003</v>
      </c>
      <c r="IS105">
        <v>397.11200000000002</v>
      </c>
      <c r="IT105">
        <v>24.947800000000001</v>
      </c>
      <c r="IU105">
        <v>33.384799999999998</v>
      </c>
      <c r="IV105">
        <v>30.000800000000002</v>
      </c>
      <c r="IW105">
        <v>33.173000000000002</v>
      </c>
      <c r="IX105">
        <v>33.159500000000001</v>
      </c>
      <c r="IY105">
        <v>9.2003000000000004</v>
      </c>
      <c r="IZ105">
        <v>61.080100000000002</v>
      </c>
      <c r="JA105">
        <v>0</v>
      </c>
      <c r="JB105">
        <v>24.940300000000001</v>
      </c>
      <c r="JC105">
        <v>150</v>
      </c>
      <c r="JD105">
        <v>15.652699999999999</v>
      </c>
      <c r="JE105">
        <v>98.964799999999997</v>
      </c>
      <c r="JF105">
        <v>98.9208</v>
      </c>
    </row>
    <row r="106" spans="1:266" x14ac:dyDescent="0.25">
      <c r="A106">
        <v>90</v>
      </c>
      <c r="B106">
        <v>1657396530.0999999</v>
      </c>
      <c r="C106">
        <v>19465.599999904629</v>
      </c>
      <c r="D106" t="s">
        <v>859</v>
      </c>
      <c r="E106" t="s">
        <v>860</v>
      </c>
      <c r="F106" t="s">
        <v>396</v>
      </c>
      <c r="G106" t="s">
        <v>397</v>
      </c>
      <c r="H106" t="s">
        <v>839</v>
      </c>
      <c r="I106" t="s">
        <v>494</v>
      </c>
      <c r="J106" t="s">
        <v>840</v>
      </c>
      <c r="K106">
        <v>1657396530.0999999</v>
      </c>
      <c r="L106">
        <f t="shared" si="92"/>
        <v>6.5657198554965593E-3</v>
      </c>
      <c r="M106">
        <f t="shared" si="93"/>
        <v>6.5657198554965595</v>
      </c>
      <c r="N106">
        <f t="shared" si="94"/>
        <v>2.8907591915436583</v>
      </c>
      <c r="O106">
        <f t="shared" si="95"/>
        <v>95.755499999999998</v>
      </c>
      <c r="P106">
        <f t="shared" si="96"/>
        <v>83.064360063708492</v>
      </c>
      <c r="Q106">
        <f t="shared" si="97"/>
        <v>8.2651458177391692</v>
      </c>
      <c r="R106">
        <f t="shared" si="98"/>
        <v>9.5279512144981506</v>
      </c>
      <c r="S106">
        <f t="shared" si="99"/>
        <v>0.47191631361052394</v>
      </c>
      <c r="T106">
        <f t="shared" si="100"/>
        <v>2.9244183131550061</v>
      </c>
      <c r="U106">
        <f t="shared" si="101"/>
        <v>0.4333281762547182</v>
      </c>
      <c r="V106">
        <f t="shared" si="102"/>
        <v>0.27403367718665456</v>
      </c>
      <c r="W106">
        <f t="shared" si="103"/>
        <v>344.36179930232805</v>
      </c>
      <c r="X106">
        <f t="shared" si="104"/>
        <v>28.690568021440239</v>
      </c>
      <c r="Y106">
        <f t="shared" si="105"/>
        <v>28.048300000000001</v>
      </c>
      <c r="Z106">
        <f t="shared" si="106"/>
        <v>3.805538034766236</v>
      </c>
      <c r="AA106">
        <f t="shared" si="107"/>
        <v>60.47434136282579</v>
      </c>
      <c r="AB106">
        <f t="shared" si="108"/>
        <v>2.3444776928832702</v>
      </c>
      <c r="AC106">
        <f t="shared" si="109"/>
        <v>3.8768139347185109</v>
      </c>
      <c r="AD106">
        <f t="shared" si="110"/>
        <v>1.4610603418829657</v>
      </c>
      <c r="AE106">
        <f t="shared" si="111"/>
        <v>-289.54824562739827</v>
      </c>
      <c r="AF106">
        <f t="shared" si="112"/>
        <v>50.262403343501411</v>
      </c>
      <c r="AG106">
        <f t="shared" si="113"/>
        <v>3.7541644698302532</v>
      </c>
      <c r="AH106">
        <f t="shared" si="114"/>
        <v>108.83012148826143</v>
      </c>
      <c r="AI106">
        <v>0</v>
      </c>
      <c r="AJ106">
        <v>0</v>
      </c>
      <c r="AK106">
        <f t="shared" si="115"/>
        <v>1</v>
      </c>
      <c r="AL106">
        <f t="shared" si="116"/>
        <v>0</v>
      </c>
      <c r="AM106">
        <f t="shared" si="117"/>
        <v>52476.871197740758</v>
      </c>
      <c r="AN106" t="s">
        <v>400</v>
      </c>
      <c r="AO106">
        <v>12165.1</v>
      </c>
      <c r="AP106">
        <v>210.61769230769229</v>
      </c>
      <c r="AQ106">
        <v>938.28899999999999</v>
      </c>
      <c r="AR106">
        <f t="shared" si="118"/>
        <v>0.77553004212167864</v>
      </c>
      <c r="AS106">
        <v>-0.38717931741538342</v>
      </c>
      <c r="AT106" t="s">
        <v>861</v>
      </c>
      <c r="AU106">
        <v>10165.4</v>
      </c>
      <c r="AV106">
        <v>787.19891999999993</v>
      </c>
      <c r="AW106">
        <v>1027.21</v>
      </c>
      <c r="AX106">
        <f t="shared" si="119"/>
        <v>0.23365337175455858</v>
      </c>
      <c r="AY106">
        <v>0.5</v>
      </c>
      <c r="AZ106">
        <f t="shared" si="120"/>
        <v>1513.151099651164</v>
      </c>
      <c r="BA106">
        <f t="shared" si="121"/>
        <v>2.8907591915436583</v>
      </c>
      <c r="BB106">
        <f t="shared" si="122"/>
        <v>176.77642820380626</v>
      </c>
      <c r="BC106">
        <f t="shared" si="123"/>
        <v>2.1662995253512521E-3</v>
      </c>
      <c r="BD106">
        <f t="shared" si="124"/>
        <v>-8.6565551347825703E-2</v>
      </c>
      <c r="BE106">
        <f t="shared" si="125"/>
        <v>214.79138219679751</v>
      </c>
      <c r="BF106" t="s">
        <v>862</v>
      </c>
      <c r="BG106">
        <v>588.85</v>
      </c>
      <c r="BH106">
        <f t="shared" si="126"/>
        <v>588.85</v>
      </c>
      <c r="BI106">
        <f t="shared" si="127"/>
        <v>0.42674818196863351</v>
      </c>
      <c r="BJ106">
        <f t="shared" si="128"/>
        <v>0.5475204854457526</v>
      </c>
      <c r="BK106">
        <f t="shared" si="129"/>
        <v>-0.25446787565211687</v>
      </c>
      <c r="BL106">
        <f t="shared" si="130"/>
        <v>0.29391788012095305</v>
      </c>
      <c r="BM106">
        <f t="shared" si="131"/>
        <v>-0.12219940385171799</v>
      </c>
      <c r="BN106">
        <f t="shared" si="132"/>
        <v>0.40956285592303843</v>
      </c>
      <c r="BO106">
        <f t="shared" si="133"/>
        <v>0.59043714407696157</v>
      </c>
      <c r="BP106">
        <v>370</v>
      </c>
      <c r="BQ106">
        <v>300</v>
      </c>
      <c r="BR106">
        <v>300</v>
      </c>
      <c r="BS106">
        <v>300</v>
      </c>
      <c r="BT106">
        <v>10165.4</v>
      </c>
      <c r="BU106">
        <v>978</v>
      </c>
      <c r="BV106">
        <v>-6.9385999999999996E-3</v>
      </c>
      <c r="BW106">
        <v>-0.25</v>
      </c>
      <c r="BX106" t="s">
        <v>403</v>
      </c>
      <c r="BY106" t="s">
        <v>403</v>
      </c>
      <c r="BZ106" t="s">
        <v>403</v>
      </c>
      <c r="CA106" t="s">
        <v>403</v>
      </c>
      <c r="CB106" t="s">
        <v>403</v>
      </c>
      <c r="CC106" t="s">
        <v>403</v>
      </c>
      <c r="CD106" t="s">
        <v>403</v>
      </c>
      <c r="CE106" t="s">
        <v>403</v>
      </c>
      <c r="CF106" t="s">
        <v>403</v>
      </c>
      <c r="CG106" t="s">
        <v>403</v>
      </c>
      <c r="CH106">
        <f t="shared" si="134"/>
        <v>1799.96</v>
      </c>
      <c r="CI106">
        <f t="shared" si="135"/>
        <v>1513.151099651164</v>
      </c>
      <c r="CJ106">
        <f t="shared" si="136"/>
        <v>0.8406581810991155</v>
      </c>
      <c r="CK106">
        <f t="shared" si="137"/>
        <v>0.19131636219823109</v>
      </c>
      <c r="CL106">
        <v>6</v>
      </c>
      <c r="CM106">
        <v>0.5</v>
      </c>
      <c r="CN106" t="s">
        <v>404</v>
      </c>
      <c r="CO106">
        <v>2</v>
      </c>
      <c r="CP106">
        <v>1657396530.0999999</v>
      </c>
      <c r="CQ106">
        <v>95.755499999999998</v>
      </c>
      <c r="CR106">
        <v>99.977800000000002</v>
      </c>
      <c r="CS106">
        <v>23.561900000000001</v>
      </c>
      <c r="CT106">
        <v>15.8706</v>
      </c>
      <c r="CU106">
        <v>95.507499999999993</v>
      </c>
      <c r="CV106">
        <v>23.552800000000001</v>
      </c>
      <c r="CW106">
        <v>500.125</v>
      </c>
      <c r="CX106">
        <v>99.403599999999997</v>
      </c>
      <c r="CY106">
        <v>9.9313299999999993E-2</v>
      </c>
      <c r="CZ106">
        <v>28.367100000000001</v>
      </c>
      <c r="DA106">
        <v>28.048300000000001</v>
      </c>
      <c r="DB106">
        <v>999.9</v>
      </c>
      <c r="DC106">
        <v>0</v>
      </c>
      <c r="DD106">
        <v>0</v>
      </c>
      <c r="DE106">
        <v>10030.6</v>
      </c>
      <c r="DF106">
        <v>0</v>
      </c>
      <c r="DG106">
        <v>1609.89</v>
      </c>
      <c r="DH106">
        <v>-4.2223300000000004</v>
      </c>
      <c r="DI106">
        <v>98.066100000000006</v>
      </c>
      <c r="DJ106">
        <v>101.59</v>
      </c>
      <c r="DK106">
        <v>7.69137</v>
      </c>
      <c r="DL106">
        <v>99.977800000000002</v>
      </c>
      <c r="DM106">
        <v>15.8706</v>
      </c>
      <c r="DN106">
        <v>2.3421400000000001</v>
      </c>
      <c r="DO106">
        <v>1.57759</v>
      </c>
      <c r="DP106">
        <v>19.969200000000001</v>
      </c>
      <c r="DQ106">
        <v>13.7417</v>
      </c>
      <c r="DR106">
        <v>1799.96</v>
      </c>
      <c r="DS106">
        <v>0.97799899999999995</v>
      </c>
      <c r="DT106">
        <v>2.2001E-2</v>
      </c>
      <c r="DU106">
        <v>0</v>
      </c>
      <c r="DV106">
        <v>786.51300000000003</v>
      </c>
      <c r="DW106">
        <v>5.0005300000000004</v>
      </c>
      <c r="DX106">
        <v>15341.1</v>
      </c>
      <c r="DY106">
        <v>16034.9</v>
      </c>
      <c r="DZ106">
        <v>48.125</v>
      </c>
      <c r="EA106">
        <v>48.5</v>
      </c>
      <c r="EB106">
        <v>48.125</v>
      </c>
      <c r="EC106">
        <v>49</v>
      </c>
      <c r="ED106">
        <v>49.311999999999998</v>
      </c>
      <c r="EE106">
        <v>1755.47</v>
      </c>
      <c r="EF106">
        <v>39.49</v>
      </c>
      <c r="EG106">
        <v>0</v>
      </c>
      <c r="EH106">
        <v>114.30000019073491</v>
      </c>
      <c r="EI106">
        <v>0</v>
      </c>
      <c r="EJ106">
        <v>787.19891999999993</v>
      </c>
      <c r="EK106">
        <v>-2.7726153796457269</v>
      </c>
      <c r="EL106">
        <v>-62.130769217487739</v>
      </c>
      <c r="EM106">
        <v>15349.668</v>
      </c>
      <c r="EN106">
        <v>15</v>
      </c>
      <c r="EO106">
        <v>1657396493.0999999</v>
      </c>
      <c r="EP106" t="s">
        <v>863</v>
      </c>
      <c r="EQ106">
        <v>1657396482.0999999</v>
      </c>
      <c r="ER106">
        <v>1657396493.0999999</v>
      </c>
      <c r="ES106">
        <v>105</v>
      </c>
      <c r="ET106">
        <v>3.9E-2</v>
      </c>
      <c r="EU106">
        <v>-1E-3</v>
      </c>
      <c r="EV106">
        <v>0.24299999999999999</v>
      </c>
      <c r="EW106">
        <v>1E-3</v>
      </c>
      <c r="EX106">
        <v>100</v>
      </c>
      <c r="EY106">
        <v>16</v>
      </c>
      <c r="EZ106">
        <v>0.2</v>
      </c>
      <c r="FA106">
        <v>0.01</v>
      </c>
      <c r="FB106">
        <v>-4.1995442500000006</v>
      </c>
      <c r="FC106">
        <v>-1.6732795497177971E-2</v>
      </c>
      <c r="FD106">
        <v>0.1074180577670137</v>
      </c>
      <c r="FE106">
        <v>1</v>
      </c>
      <c r="FF106">
        <v>7.6937575000000011</v>
      </c>
      <c r="FG106">
        <v>2.255369606002423E-2</v>
      </c>
      <c r="FH106">
        <v>7.8202499160832314E-3</v>
      </c>
      <c r="FI106">
        <v>1</v>
      </c>
      <c r="FJ106">
        <v>2</v>
      </c>
      <c r="FK106">
        <v>2</v>
      </c>
      <c r="FL106" t="s">
        <v>406</v>
      </c>
      <c r="FM106">
        <v>3.1188600000000002</v>
      </c>
      <c r="FN106">
        <v>2.7379099999999998</v>
      </c>
      <c r="FO106">
        <v>2.5307300000000001E-2</v>
      </c>
      <c r="FP106">
        <v>2.6494500000000001E-2</v>
      </c>
      <c r="FQ106">
        <v>0.106297</v>
      </c>
      <c r="FR106">
        <v>8.0069199999999993E-2</v>
      </c>
      <c r="FS106">
        <v>23331.5</v>
      </c>
      <c r="FT106">
        <v>24147.4</v>
      </c>
      <c r="FU106">
        <v>23796.5</v>
      </c>
      <c r="FV106">
        <v>25113.5</v>
      </c>
      <c r="FW106">
        <v>30654.799999999999</v>
      </c>
      <c r="FX106">
        <v>32407.4</v>
      </c>
      <c r="FY106">
        <v>37936.5</v>
      </c>
      <c r="FZ106">
        <v>39075.800000000003</v>
      </c>
      <c r="GA106">
        <v>2.1548500000000002</v>
      </c>
      <c r="GB106">
        <v>1.77725</v>
      </c>
      <c r="GC106">
        <v>-5.1163100000000003E-2</v>
      </c>
      <c r="GD106">
        <v>0</v>
      </c>
      <c r="GE106">
        <v>28.882999999999999</v>
      </c>
      <c r="GF106">
        <v>999.9</v>
      </c>
      <c r="GG106">
        <v>54.5</v>
      </c>
      <c r="GH106">
        <v>37</v>
      </c>
      <c r="GI106">
        <v>34.566099999999999</v>
      </c>
      <c r="GJ106">
        <v>61.880299999999998</v>
      </c>
      <c r="GK106">
        <v>26.197900000000001</v>
      </c>
      <c r="GL106">
        <v>1</v>
      </c>
      <c r="GM106">
        <v>0.54585399999999995</v>
      </c>
      <c r="GN106">
        <v>4.5548999999999999</v>
      </c>
      <c r="GO106">
        <v>20.2608</v>
      </c>
      <c r="GP106">
        <v>5.2527799999999996</v>
      </c>
      <c r="GQ106">
        <v>12.0099</v>
      </c>
      <c r="GR106">
        <v>4.9798</v>
      </c>
      <c r="GS106">
        <v>3.2930000000000001</v>
      </c>
      <c r="GT106">
        <v>9999</v>
      </c>
      <c r="GU106">
        <v>9999</v>
      </c>
      <c r="GV106">
        <v>9999</v>
      </c>
      <c r="GW106">
        <v>999.9</v>
      </c>
      <c r="GX106">
        <v>1.87592</v>
      </c>
      <c r="GY106">
        <v>1.87683</v>
      </c>
      <c r="GZ106">
        <v>1.8830899999999999</v>
      </c>
      <c r="HA106">
        <v>1.8861600000000001</v>
      </c>
      <c r="HB106">
        <v>1.8769800000000001</v>
      </c>
      <c r="HC106">
        <v>1.8835500000000001</v>
      </c>
      <c r="HD106">
        <v>1.8824799999999999</v>
      </c>
      <c r="HE106">
        <v>1.88591</v>
      </c>
      <c r="HF106">
        <v>5</v>
      </c>
      <c r="HG106">
        <v>0</v>
      </c>
      <c r="HH106">
        <v>0</v>
      </c>
      <c r="HI106">
        <v>0</v>
      </c>
      <c r="HJ106" t="s">
        <v>407</v>
      </c>
      <c r="HK106" t="s">
        <v>408</v>
      </c>
      <c r="HL106" t="s">
        <v>409</v>
      </c>
      <c r="HM106" t="s">
        <v>409</v>
      </c>
      <c r="HN106" t="s">
        <v>409</v>
      </c>
      <c r="HO106" t="s">
        <v>409</v>
      </c>
      <c r="HP106">
        <v>0</v>
      </c>
      <c r="HQ106">
        <v>100</v>
      </c>
      <c r="HR106">
        <v>100</v>
      </c>
      <c r="HS106">
        <v>0.248</v>
      </c>
      <c r="HT106">
        <v>9.1000000000000004E-3</v>
      </c>
      <c r="HU106">
        <v>0.38078325938570912</v>
      </c>
      <c r="HV106">
        <v>-1.525366800250961E-3</v>
      </c>
      <c r="HW106">
        <v>1.461931187239696E-6</v>
      </c>
      <c r="HX106">
        <v>-4.9129200544651127E-10</v>
      </c>
      <c r="HY106">
        <v>-4.2367970749390783E-2</v>
      </c>
      <c r="HZ106">
        <v>1.0304401366260089E-2</v>
      </c>
      <c r="IA106">
        <v>-7.4986175083245816E-4</v>
      </c>
      <c r="IB106">
        <v>1.7208249193675381E-5</v>
      </c>
      <c r="IC106">
        <v>3</v>
      </c>
      <c r="ID106">
        <v>2175</v>
      </c>
      <c r="IE106">
        <v>1</v>
      </c>
      <c r="IF106">
        <v>24</v>
      </c>
      <c r="IG106">
        <v>0.8</v>
      </c>
      <c r="IH106">
        <v>0.6</v>
      </c>
      <c r="II106">
        <v>0.35034199999999999</v>
      </c>
      <c r="IJ106">
        <v>2.7014200000000002</v>
      </c>
      <c r="IK106">
        <v>1.6015600000000001</v>
      </c>
      <c r="IL106">
        <v>2.34741</v>
      </c>
      <c r="IM106">
        <v>1.5502899999999999</v>
      </c>
      <c r="IN106">
        <v>2.323</v>
      </c>
      <c r="IO106">
        <v>40.502000000000002</v>
      </c>
      <c r="IP106">
        <v>24.1313</v>
      </c>
      <c r="IQ106">
        <v>18</v>
      </c>
      <c r="IR106">
        <v>603.40300000000002</v>
      </c>
      <c r="IS106">
        <v>396.52100000000002</v>
      </c>
      <c r="IT106">
        <v>24.372</v>
      </c>
      <c r="IU106">
        <v>33.478000000000002</v>
      </c>
      <c r="IV106">
        <v>30.001000000000001</v>
      </c>
      <c r="IW106">
        <v>33.257199999999997</v>
      </c>
      <c r="IX106">
        <v>33.241399999999999</v>
      </c>
      <c r="IY106">
        <v>6.9923500000000001</v>
      </c>
      <c r="IZ106">
        <v>60.748600000000003</v>
      </c>
      <c r="JA106">
        <v>0</v>
      </c>
      <c r="JB106">
        <v>24.3291</v>
      </c>
      <c r="JC106">
        <v>100</v>
      </c>
      <c r="JD106">
        <v>15.758800000000001</v>
      </c>
      <c r="JE106">
        <v>98.944100000000006</v>
      </c>
      <c r="JF106">
        <v>98.894900000000007</v>
      </c>
    </row>
    <row r="107" spans="1:266" x14ac:dyDescent="0.25">
      <c r="A107">
        <v>91</v>
      </c>
      <c r="B107">
        <v>1657396641.5999999</v>
      </c>
      <c r="C107">
        <v>19577.099999904629</v>
      </c>
      <c r="D107" t="s">
        <v>864</v>
      </c>
      <c r="E107" t="s">
        <v>865</v>
      </c>
      <c r="F107" t="s">
        <v>396</v>
      </c>
      <c r="G107" t="s">
        <v>397</v>
      </c>
      <c r="H107" t="s">
        <v>839</v>
      </c>
      <c r="I107" t="s">
        <v>494</v>
      </c>
      <c r="J107" t="s">
        <v>840</v>
      </c>
      <c r="K107">
        <v>1657396641.5999999</v>
      </c>
      <c r="L107">
        <f t="shared" si="92"/>
        <v>6.6470165894685291E-3</v>
      </c>
      <c r="M107">
        <f t="shared" si="93"/>
        <v>6.6470165894685289</v>
      </c>
      <c r="N107">
        <f t="shared" si="94"/>
        <v>0.96699483198473601</v>
      </c>
      <c r="O107">
        <f t="shared" si="95"/>
        <v>73.228099999999998</v>
      </c>
      <c r="P107">
        <f t="shared" si="96"/>
        <v>68.09696815449216</v>
      </c>
      <c r="Q107">
        <f t="shared" si="97"/>
        <v>6.7759435998258875</v>
      </c>
      <c r="R107">
        <f t="shared" si="98"/>
        <v>7.2865134670415994</v>
      </c>
      <c r="S107">
        <f t="shared" si="99"/>
        <v>0.48300125096418228</v>
      </c>
      <c r="T107">
        <f t="shared" si="100"/>
        <v>2.9226757711606988</v>
      </c>
      <c r="U107">
        <f t="shared" si="101"/>
        <v>0.44264005511697296</v>
      </c>
      <c r="V107">
        <f t="shared" si="102"/>
        <v>0.27999472855250407</v>
      </c>
      <c r="W107">
        <f t="shared" si="103"/>
        <v>344.41309930243261</v>
      </c>
      <c r="X107">
        <f t="shared" si="104"/>
        <v>28.491818931107218</v>
      </c>
      <c r="Y107">
        <f t="shared" si="105"/>
        <v>27.88</v>
      </c>
      <c r="Z107">
        <f t="shared" si="106"/>
        <v>3.7683734187081792</v>
      </c>
      <c r="AA107">
        <f t="shared" si="107"/>
        <v>60.46241769566987</v>
      </c>
      <c r="AB107">
        <f t="shared" si="108"/>
        <v>2.3198540399375998</v>
      </c>
      <c r="AC107">
        <f t="shared" si="109"/>
        <v>3.836852921784073</v>
      </c>
      <c r="AD107">
        <f t="shared" si="110"/>
        <v>1.4485193787705795</v>
      </c>
      <c r="AE107">
        <f t="shared" si="111"/>
        <v>-293.13343159556212</v>
      </c>
      <c r="AF107">
        <f t="shared" si="112"/>
        <v>48.688294518018182</v>
      </c>
      <c r="AG107">
        <f t="shared" si="113"/>
        <v>3.6324869023220256</v>
      </c>
      <c r="AH107">
        <f t="shared" si="114"/>
        <v>103.60044912721068</v>
      </c>
      <c r="AI107">
        <v>0</v>
      </c>
      <c r="AJ107">
        <v>0</v>
      </c>
      <c r="AK107">
        <f t="shared" si="115"/>
        <v>1</v>
      </c>
      <c r="AL107">
        <f t="shared" si="116"/>
        <v>0</v>
      </c>
      <c r="AM107">
        <f t="shared" si="117"/>
        <v>52457.883351513992</v>
      </c>
      <c r="AN107" t="s">
        <v>400</v>
      </c>
      <c r="AO107">
        <v>12165.1</v>
      </c>
      <c r="AP107">
        <v>210.61769230769229</v>
      </c>
      <c r="AQ107">
        <v>938.28899999999999</v>
      </c>
      <c r="AR107">
        <f t="shared" si="118"/>
        <v>0.77553004212167864</v>
      </c>
      <c r="AS107">
        <v>-0.38717931741538342</v>
      </c>
      <c r="AT107" t="s">
        <v>866</v>
      </c>
      <c r="AU107">
        <v>10165.299999999999</v>
      </c>
      <c r="AV107">
        <v>783.84865384615375</v>
      </c>
      <c r="AW107">
        <v>996.37</v>
      </c>
      <c r="AX107">
        <f t="shared" si="119"/>
        <v>0.21329560921529778</v>
      </c>
      <c r="AY107">
        <v>0.5</v>
      </c>
      <c r="AZ107">
        <f t="shared" si="120"/>
        <v>1513.3778996512165</v>
      </c>
      <c r="BA107">
        <f t="shared" si="121"/>
        <v>0.96699483198473601</v>
      </c>
      <c r="BB107">
        <f t="shared" si="122"/>
        <v>161.398430539537</v>
      </c>
      <c r="BC107">
        <f t="shared" si="123"/>
        <v>8.9480238195113835E-4</v>
      </c>
      <c r="BD107">
        <f t="shared" si="124"/>
        <v>-5.8292602145789234E-2</v>
      </c>
      <c r="BE107">
        <f t="shared" si="125"/>
        <v>213.41015088961666</v>
      </c>
      <c r="BF107" t="s">
        <v>867</v>
      </c>
      <c r="BG107">
        <v>588.07000000000005</v>
      </c>
      <c r="BH107">
        <f t="shared" si="126"/>
        <v>588.07000000000005</v>
      </c>
      <c r="BI107">
        <f t="shared" si="127"/>
        <v>0.40978752872928725</v>
      </c>
      <c r="BJ107">
        <f t="shared" si="128"/>
        <v>0.52050292959550892</v>
      </c>
      <c r="BK107">
        <f t="shared" si="129"/>
        <v>-0.16584194461180013</v>
      </c>
      <c r="BL107">
        <f t="shared" si="130"/>
        <v>0.27046862487493623</v>
      </c>
      <c r="BM107">
        <f t="shared" si="131"/>
        <v>-7.9817631100770697E-2</v>
      </c>
      <c r="BN107">
        <f t="shared" si="132"/>
        <v>0.39049905400144724</v>
      </c>
      <c r="BO107">
        <f t="shared" si="133"/>
        <v>0.60950094599855276</v>
      </c>
      <c r="BP107">
        <v>372</v>
      </c>
      <c r="BQ107">
        <v>300</v>
      </c>
      <c r="BR107">
        <v>300</v>
      </c>
      <c r="BS107">
        <v>300</v>
      </c>
      <c r="BT107">
        <v>10165.299999999999</v>
      </c>
      <c r="BU107">
        <v>953.09</v>
      </c>
      <c r="BV107">
        <v>-6.9387600000000004E-3</v>
      </c>
      <c r="BW107">
        <v>0.18</v>
      </c>
      <c r="BX107" t="s">
        <v>403</v>
      </c>
      <c r="BY107" t="s">
        <v>403</v>
      </c>
      <c r="BZ107" t="s">
        <v>403</v>
      </c>
      <c r="CA107" t="s">
        <v>403</v>
      </c>
      <c r="CB107" t="s">
        <v>403</v>
      </c>
      <c r="CC107" t="s">
        <v>403</v>
      </c>
      <c r="CD107" t="s">
        <v>403</v>
      </c>
      <c r="CE107" t="s">
        <v>403</v>
      </c>
      <c r="CF107" t="s">
        <v>403</v>
      </c>
      <c r="CG107" t="s">
        <v>403</v>
      </c>
      <c r="CH107">
        <f t="shared" si="134"/>
        <v>1800.23</v>
      </c>
      <c r="CI107">
        <f t="shared" si="135"/>
        <v>1513.3778996512165</v>
      </c>
      <c r="CJ107">
        <f t="shared" si="136"/>
        <v>0.84065808238459327</v>
      </c>
      <c r="CK107">
        <f t="shared" si="137"/>
        <v>0.1913161647691865</v>
      </c>
      <c r="CL107">
        <v>6</v>
      </c>
      <c r="CM107">
        <v>0.5</v>
      </c>
      <c r="CN107" t="s">
        <v>404</v>
      </c>
      <c r="CO107">
        <v>2</v>
      </c>
      <c r="CP107">
        <v>1657396641.5999999</v>
      </c>
      <c r="CQ107">
        <v>73.228099999999998</v>
      </c>
      <c r="CR107">
        <v>74.972399999999993</v>
      </c>
      <c r="CS107">
        <v>23.3141</v>
      </c>
      <c r="CT107">
        <v>15.5245</v>
      </c>
      <c r="CU107">
        <v>72.962400000000002</v>
      </c>
      <c r="CV107">
        <v>23.307200000000002</v>
      </c>
      <c r="CW107">
        <v>500.05500000000001</v>
      </c>
      <c r="CX107">
        <v>99.403899999999993</v>
      </c>
      <c r="CY107">
        <v>0.100436</v>
      </c>
      <c r="CZ107">
        <v>28.189</v>
      </c>
      <c r="DA107">
        <v>27.88</v>
      </c>
      <c r="DB107">
        <v>999.9</v>
      </c>
      <c r="DC107">
        <v>0</v>
      </c>
      <c r="DD107">
        <v>0</v>
      </c>
      <c r="DE107">
        <v>10020.6</v>
      </c>
      <c r="DF107">
        <v>0</v>
      </c>
      <c r="DG107">
        <v>888.221</v>
      </c>
      <c r="DH107">
        <v>-1.7443200000000001</v>
      </c>
      <c r="DI107">
        <v>74.976100000000002</v>
      </c>
      <c r="DJ107">
        <v>76.154700000000005</v>
      </c>
      <c r="DK107">
        <v>7.7896400000000003</v>
      </c>
      <c r="DL107">
        <v>74.972399999999993</v>
      </c>
      <c r="DM107">
        <v>15.5245</v>
      </c>
      <c r="DN107">
        <v>2.31751</v>
      </c>
      <c r="DO107">
        <v>1.5431900000000001</v>
      </c>
      <c r="DP107">
        <v>19.7987</v>
      </c>
      <c r="DQ107">
        <v>13.403</v>
      </c>
      <c r="DR107">
        <v>1800.23</v>
      </c>
      <c r="DS107">
        <v>0.97800299999999996</v>
      </c>
      <c r="DT107">
        <v>2.19974E-2</v>
      </c>
      <c r="DU107">
        <v>0</v>
      </c>
      <c r="DV107">
        <v>783.39099999999996</v>
      </c>
      <c r="DW107">
        <v>5.0005300000000004</v>
      </c>
      <c r="DX107">
        <v>15084.1</v>
      </c>
      <c r="DY107">
        <v>16037.4</v>
      </c>
      <c r="DZ107">
        <v>48.061999999999998</v>
      </c>
      <c r="EA107">
        <v>48.375</v>
      </c>
      <c r="EB107">
        <v>47.811999999999998</v>
      </c>
      <c r="EC107">
        <v>49.125</v>
      </c>
      <c r="ED107">
        <v>49.375</v>
      </c>
      <c r="EE107">
        <v>1755.74</v>
      </c>
      <c r="EF107">
        <v>39.49</v>
      </c>
      <c r="EG107">
        <v>0</v>
      </c>
      <c r="EH107">
        <v>110.9000000953674</v>
      </c>
      <c r="EI107">
        <v>0</v>
      </c>
      <c r="EJ107">
        <v>783.84865384615375</v>
      </c>
      <c r="EK107">
        <v>-1.764273500157991</v>
      </c>
      <c r="EL107">
        <v>-918.27350311800865</v>
      </c>
      <c r="EM107">
        <v>15196.68076923077</v>
      </c>
      <c r="EN107">
        <v>15</v>
      </c>
      <c r="EO107">
        <v>1657396602.5999999</v>
      </c>
      <c r="EP107" t="s">
        <v>868</v>
      </c>
      <c r="EQ107">
        <v>1657396590.5999999</v>
      </c>
      <c r="ER107">
        <v>1657396602.5999999</v>
      </c>
      <c r="ES107">
        <v>106</v>
      </c>
      <c r="ET107">
        <v>-1.0999999999999999E-2</v>
      </c>
      <c r="EU107">
        <v>-1E-3</v>
      </c>
      <c r="EV107">
        <v>0.26300000000000001</v>
      </c>
      <c r="EW107">
        <v>0</v>
      </c>
      <c r="EX107">
        <v>75</v>
      </c>
      <c r="EY107">
        <v>16</v>
      </c>
      <c r="EZ107">
        <v>0.23</v>
      </c>
      <c r="FA107">
        <v>0.02</v>
      </c>
      <c r="FB107">
        <v>-1.672605609756098</v>
      </c>
      <c r="FC107">
        <v>-0.22357066202090789</v>
      </c>
      <c r="FD107">
        <v>3.8591424300046868E-2</v>
      </c>
      <c r="FE107">
        <v>1</v>
      </c>
      <c r="FF107">
        <v>7.8463600000000024</v>
      </c>
      <c r="FG107">
        <v>-1.138724738674626E-2</v>
      </c>
      <c r="FH107">
        <v>4.9014105187354731E-2</v>
      </c>
      <c r="FI107">
        <v>1</v>
      </c>
      <c r="FJ107">
        <v>2</v>
      </c>
      <c r="FK107">
        <v>2</v>
      </c>
      <c r="FL107" t="s">
        <v>406</v>
      </c>
      <c r="FM107">
        <v>3.1190099999999998</v>
      </c>
      <c r="FN107">
        <v>2.7389399999999999</v>
      </c>
      <c r="FO107">
        <v>1.94824E-2</v>
      </c>
      <c r="FP107">
        <v>2.00415E-2</v>
      </c>
      <c r="FQ107">
        <v>0.105489</v>
      </c>
      <c r="FR107">
        <v>7.8755500000000006E-2</v>
      </c>
      <c r="FS107">
        <v>23463.7</v>
      </c>
      <c r="FT107">
        <v>24300.9</v>
      </c>
      <c r="FU107">
        <v>23789.9</v>
      </c>
      <c r="FV107">
        <v>25107.599999999999</v>
      </c>
      <c r="FW107">
        <v>30673.8</v>
      </c>
      <c r="FX107">
        <v>32446.9</v>
      </c>
      <c r="FY107">
        <v>37925.9</v>
      </c>
      <c r="FZ107">
        <v>39067.800000000003</v>
      </c>
      <c r="GA107">
        <v>2.15387</v>
      </c>
      <c r="GB107">
        <v>1.7742199999999999</v>
      </c>
      <c r="GC107">
        <v>-5.6475400000000002E-2</v>
      </c>
      <c r="GD107">
        <v>0</v>
      </c>
      <c r="GE107">
        <v>28.801600000000001</v>
      </c>
      <c r="GF107">
        <v>999.9</v>
      </c>
      <c r="GG107">
        <v>54.4</v>
      </c>
      <c r="GH107">
        <v>37</v>
      </c>
      <c r="GI107">
        <v>34.500500000000002</v>
      </c>
      <c r="GJ107">
        <v>61.970300000000002</v>
      </c>
      <c r="GK107">
        <v>26.2821</v>
      </c>
      <c r="GL107">
        <v>1</v>
      </c>
      <c r="GM107">
        <v>0.550678</v>
      </c>
      <c r="GN107">
        <v>3.31297</v>
      </c>
      <c r="GO107">
        <v>20.2895</v>
      </c>
      <c r="GP107">
        <v>5.2499399999999996</v>
      </c>
      <c r="GQ107">
        <v>12.0099</v>
      </c>
      <c r="GR107">
        <v>4.9793000000000003</v>
      </c>
      <c r="GS107">
        <v>3.2930000000000001</v>
      </c>
      <c r="GT107">
        <v>9999</v>
      </c>
      <c r="GU107">
        <v>9999</v>
      </c>
      <c r="GV107">
        <v>9999</v>
      </c>
      <c r="GW107">
        <v>999.9</v>
      </c>
      <c r="GX107">
        <v>1.87592</v>
      </c>
      <c r="GY107">
        <v>1.87683</v>
      </c>
      <c r="GZ107">
        <v>1.8830899999999999</v>
      </c>
      <c r="HA107">
        <v>1.8862099999999999</v>
      </c>
      <c r="HB107">
        <v>1.8769800000000001</v>
      </c>
      <c r="HC107">
        <v>1.88361</v>
      </c>
      <c r="HD107">
        <v>1.8824799999999999</v>
      </c>
      <c r="HE107">
        <v>1.8859600000000001</v>
      </c>
      <c r="HF107">
        <v>5</v>
      </c>
      <c r="HG107">
        <v>0</v>
      </c>
      <c r="HH107">
        <v>0</v>
      </c>
      <c r="HI107">
        <v>0</v>
      </c>
      <c r="HJ107" t="s">
        <v>407</v>
      </c>
      <c r="HK107" t="s">
        <v>408</v>
      </c>
      <c r="HL107" t="s">
        <v>409</v>
      </c>
      <c r="HM107" t="s">
        <v>409</v>
      </c>
      <c r="HN107" t="s">
        <v>409</v>
      </c>
      <c r="HO107" t="s">
        <v>409</v>
      </c>
      <c r="HP107">
        <v>0</v>
      </c>
      <c r="HQ107">
        <v>100</v>
      </c>
      <c r="HR107">
        <v>100</v>
      </c>
      <c r="HS107">
        <v>0.26600000000000001</v>
      </c>
      <c r="HT107">
        <v>6.8999999999999999E-3</v>
      </c>
      <c r="HU107">
        <v>0.36946224311755588</v>
      </c>
      <c r="HV107">
        <v>-1.525366800250961E-3</v>
      </c>
      <c r="HW107">
        <v>1.461931187239696E-6</v>
      </c>
      <c r="HX107">
        <v>-4.9129200544651127E-10</v>
      </c>
      <c r="HY107">
        <v>-4.3769837476946252E-2</v>
      </c>
      <c r="HZ107">
        <v>1.0304401366260089E-2</v>
      </c>
      <c r="IA107">
        <v>-7.4986175083245816E-4</v>
      </c>
      <c r="IB107">
        <v>1.7208249193675381E-5</v>
      </c>
      <c r="IC107">
        <v>3</v>
      </c>
      <c r="ID107">
        <v>2175</v>
      </c>
      <c r="IE107">
        <v>1</v>
      </c>
      <c r="IF107">
        <v>24</v>
      </c>
      <c r="IG107">
        <v>0.8</v>
      </c>
      <c r="IH107">
        <v>0.7</v>
      </c>
      <c r="II107">
        <v>0.29541000000000001</v>
      </c>
      <c r="IJ107">
        <v>2.7050800000000002</v>
      </c>
      <c r="IK107">
        <v>1.6015600000000001</v>
      </c>
      <c r="IL107">
        <v>2.34497</v>
      </c>
      <c r="IM107">
        <v>1.5502899999999999</v>
      </c>
      <c r="IN107">
        <v>2.3754900000000001</v>
      </c>
      <c r="IO107">
        <v>40.578699999999998</v>
      </c>
      <c r="IP107">
        <v>24.148800000000001</v>
      </c>
      <c r="IQ107">
        <v>18</v>
      </c>
      <c r="IR107">
        <v>603.63400000000001</v>
      </c>
      <c r="IS107">
        <v>395.27</v>
      </c>
      <c r="IT107">
        <v>24.787299999999998</v>
      </c>
      <c r="IU107">
        <v>33.594700000000003</v>
      </c>
      <c r="IV107">
        <v>29.9999</v>
      </c>
      <c r="IW107">
        <v>33.3581</v>
      </c>
      <c r="IX107">
        <v>33.340000000000003</v>
      </c>
      <c r="IY107">
        <v>5.8948499999999999</v>
      </c>
      <c r="IZ107">
        <v>61.436799999999998</v>
      </c>
      <c r="JA107">
        <v>0</v>
      </c>
      <c r="JB107">
        <v>24.8293</v>
      </c>
      <c r="JC107">
        <v>75</v>
      </c>
      <c r="JD107">
        <v>15.555899999999999</v>
      </c>
      <c r="JE107">
        <v>98.916399999999996</v>
      </c>
      <c r="JF107">
        <v>98.8733</v>
      </c>
    </row>
    <row r="108" spans="1:266" x14ac:dyDescent="0.25">
      <c r="A108">
        <v>92</v>
      </c>
      <c r="B108">
        <v>1657396758.0999999</v>
      </c>
      <c r="C108">
        <v>19693.599999904629</v>
      </c>
      <c r="D108" t="s">
        <v>869</v>
      </c>
      <c r="E108" t="s">
        <v>870</v>
      </c>
      <c r="F108" t="s">
        <v>396</v>
      </c>
      <c r="G108" t="s">
        <v>397</v>
      </c>
      <c r="H108" t="s">
        <v>839</v>
      </c>
      <c r="I108" t="s">
        <v>494</v>
      </c>
      <c r="J108" t="s">
        <v>840</v>
      </c>
      <c r="K108">
        <v>1657396758.0999999</v>
      </c>
      <c r="L108">
        <f t="shared" si="92"/>
        <v>6.6524179526478962E-3</v>
      </c>
      <c r="M108">
        <f t="shared" si="93"/>
        <v>6.6524179526478964</v>
      </c>
      <c r="N108">
        <f t="shared" si="94"/>
        <v>-1.1234486872302591</v>
      </c>
      <c r="O108">
        <f t="shared" si="95"/>
        <v>50.892600000000002</v>
      </c>
      <c r="P108">
        <f t="shared" si="96"/>
        <v>53.666878054810439</v>
      </c>
      <c r="Q108">
        <f t="shared" si="97"/>
        <v>5.340229444264363</v>
      </c>
      <c r="R108">
        <f t="shared" si="98"/>
        <v>5.0641693883813996</v>
      </c>
      <c r="S108">
        <f t="shared" si="99"/>
        <v>0.48240159053901305</v>
      </c>
      <c r="T108">
        <f t="shared" si="100"/>
        <v>2.9108822021836511</v>
      </c>
      <c r="U108">
        <f t="shared" si="101"/>
        <v>0.44198757177944403</v>
      </c>
      <c r="V108">
        <f t="shared" si="102"/>
        <v>0.2795905808430581</v>
      </c>
      <c r="W108">
        <f t="shared" si="103"/>
        <v>344.37319930235128</v>
      </c>
      <c r="X108">
        <f t="shared" si="104"/>
        <v>28.670574057482277</v>
      </c>
      <c r="Y108">
        <f t="shared" si="105"/>
        <v>28.024799999999999</v>
      </c>
      <c r="Z108">
        <f t="shared" si="106"/>
        <v>3.8003295486904056</v>
      </c>
      <c r="AA108">
        <f t="shared" si="107"/>
        <v>60.58450062965489</v>
      </c>
      <c r="AB108">
        <f t="shared" si="108"/>
        <v>2.3489122288394997</v>
      </c>
      <c r="AC108">
        <f t="shared" si="109"/>
        <v>3.8770844100838464</v>
      </c>
      <c r="AD108">
        <f t="shared" si="110"/>
        <v>1.4514173198509059</v>
      </c>
      <c r="AE108">
        <f t="shared" si="111"/>
        <v>-293.37163171177224</v>
      </c>
      <c r="AF108">
        <f t="shared" si="112"/>
        <v>53.905963821097309</v>
      </c>
      <c r="AG108">
        <f t="shared" si="113"/>
        <v>4.0445807713793176</v>
      </c>
      <c r="AH108">
        <f t="shared" si="114"/>
        <v>108.9521121830557</v>
      </c>
      <c r="AI108">
        <v>0</v>
      </c>
      <c r="AJ108">
        <v>0</v>
      </c>
      <c r="AK108">
        <f t="shared" si="115"/>
        <v>1</v>
      </c>
      <c r="AL108">
        <f t="shared" si="116"/>
        <v>0</v>
      </c>
      <c r="AM108">
        <f t="shared" si="117"/>
        <v>52088.840020827789</v>
      </c>
      <c r="AN108" t="s">
        <v>400</v>
      </c>
      <c r="AO108">
        <v>12165.1</v>
      </c>
      <c r="AP108">
        <v>210.61769230769229</v>
      </c>
      <c r="AQ108">
        <v>938.28899999999999</v>
      </c>
      <c r="AR108">
        <f t="shared" si="118"/>
        <v>0.77553004212167864</v>
      </c>
      <c r="AS108">
        <v>-0.38717931741538342</v>
      </c>
      <c r="AT108" t="s">
        <v>871</v>
      </c>
      <c r="AU108">
        <v>10165.5</v>
      </c>
      <c r="AV108">
        <v>783.42852000000016</v>
      </c>
      <c r="AW108">
        <v>968.49</v>
      </c>
      <c r="AX108">
        <f t="shared" si="119"/>
        <v>0.1910824892358205</v>
      </c>
      <c r="AY108">
        <v>0.5</v>
      </c>
      <c r="AZ108">
        <f t="shared" si="120"/>
        <v>1513.2014996511755</v>
      </c>
      <c r="BA108">
        <f t="shared" si="121"/>
        <v>-1.1234486872302591</v>
      </c>
      <c r="BB108">
        <f t="shared" si="122"/>
        <v>144.57315463436157</v>
      </c>
      <c r="BC108">
        <f t="shared" si="123"/>
        <v>-4.8656399691951213E-4</v>
      </c>
      <c r="BD108">
        <f t="shared" si="124"/>
        <v>-3.1183595081002408E-2</v>
      </c>
      <c r="BE108">
        <f t="shared" si="125"/>
        <v>212.10236223903127</v>
      </c>
      <c r="BF108" t="s">
        <v>872</v>
      </c>
      <c r="BG108">
        <v>597.58000000000004</v>
      </c>
      <c r="BH108">
        <f t="shared" si="126"/>
        <v>597.58000000000004</v>
      </c>
      <c r="BI108">
        <f t="shared" si="127"/>
        <v>0.3829776249625706</v>
      </c>
      <c r="BJ108">
        <f t="shared" si="128"/>
        <v>0.49893904181607363</v>
      </c>
      <c r="BK108">
        <f t="shared" si="129"/>
        <v>-8.8641626725446135E-2</v>
      </c>
      <c r="BL108">
        <f t="shared" si="130"/>
        <v>0.24418556809854289</v>
      </c>
      <c r="BM108">
        <f t="shared" si="131"/>
        <v>-4.1503629015932519E-2</v>
      </c>
      <c r="BN108">
        <f t="shared" si="132"/>
        <v>0.3805784254681579</v>
      </c>
      <c r="BO108">
        <f t="shared" si="133"/>
        <v>0.6194215745318421</v>
      </c>
      <c r="BP108">
        <v>374</v>
      </c>
      <c r="BQ108">
        <v>300</v>
      </c>
      <c r="BR108">
        <v>300</v>
      </c>
      <c r="BS108">
        <v>300</v>
      </c>
      <c r="BT108">
        <v>10165.5</v>
      </c>
      <c r="BU108">
        <v>931.34</v>
      </c>
      <c r="BV108">
        <v>-6.9388999999999996E-3</v>
      </c>
      <c r="BW108">
        <v>-0.75</v>
      </c>
      <c r="BX108" t="s">
        <v>403</v>
      </c>
      <c r="BY108" t="s">
        <v>403</v>
      </c>
      <c r="BZ108" t="s">
        <v>403</v>
      </c>
      <c r="CA108" t="s">
        <v>403</v>
      </c>
      <c r="CB108" t="s">
        <v>403</v>
      </c>
      <c r="CC108" t="s">
        <v>403</v>
      </c>
      <c r="CD108" t="s">
        <v>403</v>
      </c>
      <c r="CE108" t="s">
        <v>403</v>
      </c>
      <c r="CF108" t="s">
        <v>403</v>
      </c>
      <c r="CG108" t="s">
        <v>403</v>
      </c>
      <c r="CH108">
        <f t="shared" si="134"/>
        <v>1800.02</v>
      </c>
      <c r="CI108">
        <f t="shared" si="135"/>
        <v>1513.2014996511755</v>
      </c>
      <c r="CJ108">
        <f t="shared" si="136"/>
        <v>0.84065815915999575</v>
      </c>
      <c r="CK108">
        <f t="shared" si="137"/>
        <v>0.1913163183199916</v>
      </c>
      <c r="CL108">
        <v>6</v>
      </c>
      <c r="CM108">
        <v>0.5</v>
      </c>
      <c r="CN108" t="s">
        <v>404</v>
      </c>
      <c r="CO108">
        <v>2</v>
      </c>
      <c r="CP108">
        <v>1657396758.0999999</v>
      </c>
      <c r="CQ108">
        <v>50.892600000000002</v>
      </c>
      <c r="CR108">
        <v>49.950800000000001</v>
      </c>
      <c r="CS108">
        <v>23.605499999999999</v>
      </c>
      <c r="CT108">
        <v>15.8116</v>
      </c>
      <c r="CU108">
        <v>50.583199999999998</v>
      </c>
      <c r="CV108">
        <v>23.596</v>
      </c>
      <c r="CW108">
        <v>500.036</v>
      </c>
      <c r="CX108">
        <v>99.405699999999996</v>
      </c>
      <c r="CY108">
        <v>0.101289</v>
      </c>
      <c r="CZ108">
        <v>28.368300000000001</v>
      </c>
      <c r="DA108">
        <v>28.024799999999999</v>
      </c>
      <c r="DB108">
        <v>999.9</v>
      </c>
      <c r="DC108">
        <v>0</v>
      </c>
      <c r="DD108">
        <v>0</v>
      </c>
      <c r="DE108">
        <v>9953.1200000000008</v>
      </c>
      <c r="DF108">
        <v>0</v>
      </c>
      <c r="DG108">
        <v>1495.48</v>
      </c>
      <c r="DH108">
        <v>0.94179500000000005</v>
      </c>
      <c r="DI108">
        <v>52.122999999999998</v>
      </c>
      <c r="DJ108">
        <v>50.753300000000003</v>
      </c>
      <c r="DK108">
        <v>7.7938999999999998</v>
      </c>
      <c r="DL108">
        <v>49.950800000000001</v>
      </c>
      <c r="DM108">
        <v>15.8116</v>
      </c>
      <c r="DN108">
        <v>2.3465199999999999</v>
      </c>
      <c r="DO108">
        <v>1.57176</v>
      </c>
      <c r="DP108">
        <v>19.999400000000001</v>
      </c>
      <c r="DQ108">
        <v>13.684699999999999</v>
      </c>
      <c r="DR108">
        <v>1800.02</v>
      </c>
      <c r="DS108">
        <v>0.97799899999999995</v>
      </c>
      <c r="DT108">
        <v>2.2001E-2</v>
      </c>
      <c r="DU108">
        <v>0</v>
      </c>
      <c r="DV108">
        <v>783.66700000000003</v>
      </c>
      <c r="DW108">
        <v>5.0005300000000004</v>
      </c>
      <c r="DX108">
        <v>15241.6</v>
      </c>
      <c r="DY108">
        <v>16035.4</v>
      </c>
      <c r="DZ108">
        <v>48</v>
      </c>
      <c r="EA108">
        <v>48.311999999999998</v>
      </c>
      <c r="EB108">
        <v>47.875</v>
      </c>
      <c r="EC108">
        <v>49</v>
      </c>
      <c r="ED108">
        <v>49.311999999999998</v>
      </c>
      <c r="EE108">
        <v>1755.53</v>
      </c>
      <c r="EF108">
        <v>39.49</v>
      </c>
      <c r="EG108">
        <v>0</v>
      </c>
      <c r="EH108">
        <v>116.30000019073491</v>
      </c>
      <c r="EI108">
        <v>0</v>
      </c>
      <c r="EJ108">
        <v>783.42852000000016</v>
      </c>
      <c r="EK108">
        <v>4.2230782004182878E-2</v>
      </c>
      <c r="EL108">
        <v>11.20769236760465</v>
      </c>
      <c r="EM108">
        <v>15246.951999999999</v>
      </c>
      <c r="EN108">
        <v>15</v>
      </c>
      <c r="EO108">
        <v>1657396721.5999999</v>
      </c>
      <c r="EP108" t="s">
        <v>873</v>
      </c>
      <c r="EQ108">
        <v>1657396700.0999999</v>
      </c>
      <c r="ER108">
        <v>1657396721.5999999</v>
      </c>
      <c r="ES108">
        <v>107</v>
      </c>
      <c r="ET108">
        <v>1.2999999999999999E-2</v>
      </c>
      <c r="EU108">
        <v>2E-3</v>
      </c>
      <c r="EV108">
        <v>0.311</v>
      </c>
      <c r="EW108">
        <v>2E-3</v>
      </c>
      <c r="EX108">
        <v>50</v>
      </c>
      <c r="EY108">
        <v>15</v>
      </c>
      <c r="EZ108">
        <v>0.2</v>
      </c>
      <c r="FA108">
        <v>0.01</v>
      </c>
      <c r="FB108">
        <v>0.96653607500000016</v>
      </c>
      <c r="FC108">
        <v>0.1284827279549671</v>
      </c>
      <c r="FD108">
        <v>0.1123182563807833</v>
      </c>
      <c r="FE108">
        <v>1</v>
      </c>
      <c r="FF108">
        <v>7.8094640000000002</v>
      </c>
      <c r="FG108">
        <v>-2.9522926829275441E-2</v>
      </c>
      <c r="FH108">
        <v>1.450353091491856E-2</v>
      </c>
      <c r="FI108">
        <v>1</v>
      </c>
      <c r="FJ108">
        <v>2</v>
      </c>
      <c r="FK108">
        <v>2</v>
      </c>
      <c r="FL108" t="s">
        <v>406</v>
      </c>
      <c r="FM108">
        <v>3.1190699999999998</v>
      </c>
      <c r="FN108">
        <v>2.7392099999999999</v>
      </c>
      <c r="FO108">
        <v>1.35865E-2</v>
      </c>
      <c r="FP108">
        <v>1.34389E-2</v>
      </c>
      <c r="FQ108">
        <v>0.10639800000000001</v>
      </c>
      <c r="FR108">
        <v>7.98204E-2</v>
      </c>
      <c r="FS108">
        <v>23601.7</v>
      </c>
      <c r="FT108">
        <v>24460.7</v>
      </c>
      <c r="FU108">
        <v>23787.200000000001</v>
      </c>
      <c r="FV108">
        <v>25104.1</v>
      </c>
      <c r="FW108">
        <v>30639.4</v>
      </c>
      <c r="FX108">
        <v>32404.400000000001</v>
      </c>
      <c r="FY108">
        <v>37921.9</v>
      </c>
      <c r="FZ108">
        <v>39061.699999999997</v>
      </c>
      <c r="GA108">
        <v>2.1530300000000002</v>
      </c>
      <c r="GB108">
        <v>1.7741499999999999</v>
      </c>
      <c r="GC108">
        <v>-4.6178700000000003E-2</v>
      </c>
      <c r="GD108">
        <v>0</v>
      </c>
      <c r="GE108">
        <v>28.778199999999998</v>
      </c>
      <c r="GF108">
        <v>999.9</v>
      </c>
      <c r="GG108">
        <v>54.1</v>
      </c>
      <c r="GH108">
        <v>37.1</v>
      </c>
      <c r="GI108">
        <v>34.502000000000002</v>
      </c>
      <c r="GJ108">
        <v>61.580300000000001</v>
      </c>
      <c r="GK108">
        <v>26.418299999999999</v>
      </c>
      <c r="GL108">
        <v>1</v>
      </c>
      <c r="GM108">
        <v>0.56088700000000002</v>
      </c>
      <c r="GN108">
        <v>4.2900499999999999</v>
      </c>
      <c r="GO108">
        <v>20.267700000000001</v>
      </c>
      <c r="GP108">
        <v>5.2515799999999997</v>
      </c>
      <c r="GQ108">
        <v>12.0099</v>
      </c>
      <c r="GR108">
        <v>4.9783999999999997</v>
      </c>
      <c r="GS108">
        <v>3.2930000000000001</v>
      </c>
      <c r="GT108">
        <v>9999</v>
      </c>
      <c r="GU108">
        <v>9999</v>
      </c>
      <c r="GV108">
        <v>9999</v>
      </c>
      <c r="GW108">
        <v>999.9</v>
      </c>
      <c r="GX108">
        <v>1.87592</v>
      </c>
      <c r="GY108">
        <v>1.87683</v>
      </c>
      <c r="GZ108">
        <v>1.8830899999999999</v>
      </c>
      <c r="HA108">
        <v>1.88615</v>
      </c>
      <c r="HB108">
        <v>1.8769800000000001</v>
      </c>
      <c r="HC108">
        <v>1.8835599999999999</v>
      </c>
      <c r="HD108">
        <v>1.8824799999999999</v>
      </c>
      <c r="HE108">
        <v>1.8859600000000001</v>
      </c>
      <c r="HF108">
        <v>5</v>
      </c>
      <c r="HG108">
        <v>0</v>
      </c>
      <c r="HH108">
        <v>0</v>
      </c>
      <c r="HI108">
        <v>0</v>
      </c>
      <c r="HJ108" t="s">
        <v>407</v>
      </c>
      <c r="HK108" t="s">
        <v>408</v>
      </c>
      <c r="HL108" t="s">
        <v>409</v>
      </c>
      <c r="HM108" t="s">
        <v>409</v>
      </c>
      <c r="HN108" t="s">
        <v>409</v>
      </c>
      <c r="HO108" t="s">
        <v>409</v>
      </c>
      <c r="HP108">
        <v>0</v>
      </c>
      <c r="HQ108">
        <v>100</v>
      </c>
      <c r="HR108">
        <v>100</v>
      </c>
      <c r="HS108">
        <v>0.309</v>
      </c>
      <c r="HT108">
        <v>9.4999999999999998E-3</v>
      </c>
      <c r="HU108">
        <v>0.38285671122845583</v>
      </c>
      <c r="HV108">
        <v>-1.525366800250961E-3</v>
      </c>
      <c r="HW108">
        <v>1.461931187239696E-6</v>
      </c>
      <c r="HX108">
        <v>-4.9129200544651127E-10</v>
      </c>
      <c r="HY108">
        <v>-4.2206794425895429E-2</v>
      </c>
      <c r="HZ108">
        <v>1.0304401366260089E-2</v>
      </c>
      <c r="IA108">
        <v>-7.4986175083245816E-4</v>
      </c>
      <c r="IB108">
        <v>1.7208249193675381E-5</v>
      </c>
      <c r="IC108">
        <v>3</v>
      </c>
      <c r="ID108">
        <v>2175</v>
      </c>
      <c r="IE108">
        <v>1</v>
      </c>
      <c r="IF108">
        <v>24</v>
      </c>
      <c r="IG108">
        <v>1</v>
      </c>
      <c r="IH108">
        <v>0.6</v>
      </c>
      <c r="II108">
        <v>0.240479</v>
      </c>
      <c r="IJ108">
        <v>2.7197300000000002</v>
      </c>
      <c r="IK108">
        <v>1.6003400000000001</v>
      </c>
      <c r="IL108">
        <v>2.34741</v>
      </c>
      <c r="IM108">
        <v>1.5502899999999999</v>
      </c>
      <c r="IN108">
        <v>2.4072300000000002</v>
      </c>
      <c r="IO108">
        <v>40.578699999999998</v>
      </c>
      <c r="IP108">
        <v>24.14</v>
      </c>
      <c r="IQ108">
        <v>18</v>
      </c>
      <c r="IR108">
        <v>603.58900000000006</v>
      </c>
      <c r="IS108">
        <v>395.62</v>
      </c>
      <c r="IT108">
        <v>24.5122</v>
      </c>
      <c r="IU108">
        <v>33.635399999999997</v>
      </c>
      <c r="IV108">
        <v>30.000299999999999</v>
      </c>
      <c r="IW108">
        <v>33.419199999999996</v>
      </c>
      <c r="IX108">
        <v>33.401000000000003</v>
      </c>
      <c r="IY108">
        <v>4.8082099999999999</v>
      </c>
      <c r="IZ108">
        <v>60.707099999999997</v>
      </c>
      <c r="JA108">
        <v>0</v>
      </c>
      <c r="JB108">
        <v>24.505500000000001</v>
      </c>
      <c r="JC108">
        <v>50</v>
      </c>
      <c r="JD108">
        <v>15.680400000000001</v>
      </c>
      <c r="JE108">
        <v>98.905799999999999</v>
      </c>
      <c r="JF108">
        <v>98.858699999999999</v>
      </c>
    </row>
    <row r="109" spans="1:266" x14ac:dyDescent="0.25">
      <c r="A109">
        <v>93</v>
      </c>
      <c r="B109">
        <v>1657396881.5999999</v>
      </c>
      <c r="C109">
        <v>19817.099999904629</v>
      </c>
      <c r="D109" t="s">
        <v>874</v>
      </c>
      <c r="E109" t="s">
        <v>875</v>
      </c>
      <c r="F109" t="s">
        <v>396</v>
      </c>
      <c r="G109" t="s">
        <v>397</v>
      </c>
      <c r="H109" t="s">
        <v>839</v>
      </c>
      <c r="I109" t="s">
        <v>494</v>
      </c>
      <c r="J109" t="s">
        <v>840</v>
      </c>
      <c r="K109">
        <v>1657396881.5999999</v>
      </c>
      <c r="L109">
        <f t="shared" si="92"/>
        <v>6.8195911407282562E-3</v>
      </c>
      <c r="M109">
        <f t="shared" si="93"/>
        <v>6.8195911407282566</v>
      </c>
      <c r="N109">
        <f t="shared" si="94"/>
        <v>-3.5718162915819107</v>
      </c>
      <c r="O109">
        <f t="shared" si="95"/>
        <v>23.999500000000001</v>
      </c>
      <c r="P109">
        <f t="shared" si="96"/>
        <v>35.837611023398544</v>
      </c>
      <c r="Q109">
        <f t="shared" si="97"/>
        <v>3.566009586796413</v>
      </c>
      <c r="R109">
        <f t="shared" si="98"/>
        <v>2.3880622796660003</v>
      </c>
      <c r="S109">
        <f t="shared" si="99"/>
        <v>0.49138229524584276</v>
      </c>
      <c r="T109">
        <f t="shared" si="100"/>
        <v>2.921159483806484</v>
      </c>
      <c r="U109">
        <f t="shared" si="101"/>
        <v>0.44965329899328049</v>
      </c>
      <c r="V109">
        <f t="shared" si="102"/>
        <v>0.28448660168960793</v>
      </c>
      <c r="W109">
        <f t="shared" si="103"/>
        <v>344.36749930233964</v>
      </c>
      <c r="X109">
        <f t="shared" si="104"/>
        <v>28.570109944900306</v>
      </c>
      <c r="Y109">
        <f t="shared" si="105"/>
        <v>27.978100000000001</v>
      </c>
      <c r="Z109">
        <f t="shared" si="106"/>
        <v>3.7899975248626339</v>
      </c>
      <c r="AA109">
        <f t="shared" si="107"/>
        <v>60.221596223410131</v>
      </c>
      <c r="AB109">
        <f t="shared" si="108"/>
        <v>2.3272649275180002</v>
      </c>
      <c r="AC109">
        <f t="shared" si="109"/>
        <v>3.8645022275469261</v>
      </c>
      <c r="AD109">
        <f t="shared" si="110"/>
        <v>1.4627325973446337</v>
      </c>
      <c r="AE109">
        <f t="shared" si="111"/>
        <v>-300.74396930611607</v>
      </c>
      <c r="AF109">
        <f t="shared" si="112"/>
        <v>52.647419395412832</v>
      </c>
      <c r="AG109">
        <f t="shared" si="113"/>
        <v>3.9342432983522739</v>
      </c>
      <c r="AH109">
        <f t="shared" si="114"/>
        <v>100.20519268998868</v>
      </c>
      <c r="AI109">
        <v>0</v>
      </c>
      <c r="AJ109">
        <v>0</v>
      </c>
      <c r="AK109">
        <f t="shared" si="115"/>
        <v>1</v>
      </c>
      <c r="AL109">
        <f t="shared" si="116"/>
        <v>0</v>
      </c>
      <c r="AM109">
        <f t="shared" si="117"/>
        <v>52392.909674516297</v>
      </c>
      <c r="AN109" t="s">
        <v>400</v>
      </c>
      <c r="AO109">
        <v>12165.1</v>
      </c>
      <c r="AP109">
        <v>210.61769230769229</v>
      </c>
      <c r="AQ109">
        <v>938.28899999999999</v>
      </c>
      <c r="AR109">
        <f t="shared" si="118"/>
        <v>0.77553004212167864</v>
      </c>
      <c r="AS109">
        <v>-0.38717931741538342</v>
      </c>
      <c r="AT109" t="s">
        <v>876</v>
      </c>
      <c r="AU109">
        <v>10165.1</v>
      </c>
      <c r="AV109">
        <v>790.34092307692299</v>
      </c>
      <c r="AW109">
        <v>939.55100000000004</v>
      </c>
      <c r="AX109">
        <f t="shared" si="119"/>
        <v>0.15880998149443404</v>
      </c>
      <c r="AY109">
        <v>0.5</v>
      </c>
      <c r="AZ109">
        <f t="shared" si="120"/>
        <v>1513.1762996511698</v>
      </c>
      <c r="BA109">
        <f t="shared" si="121"/>
        <v>-3.5718162915819107</v>
      </c>
      <c r="BB109">
        <f t="shared" si="122"/>
        <v>120.15375007270922</v>
      </c>
      <c r="BC109">
        <f t="shared" si="123"/>
        <v>-2.1046040536721838E-3</v>
      </c>
      <c r="BD109">
        <f t="shared" si="124"/>
        <v>-1.3431947813371038E-3</v>
      </c>
      <c r="BE109">
        <f t="shared" si="125"/>
        <v>210.68121414239795</v>
      </c>
      <c r="BF109" t="s">
        <v>877</v>
      </c>
      <c r="BG109">
        <v>608.96</v>
      </c>
      <c r="BH109">
        <f t="shared" si="126"/>
        <v>608.96</v>
      </c>
      <c r="BI109">
        <f t="shared" si="127"/>
        <v>0.35186062278684183</v>
      </c>
      <c r="BJ109">
        <f t="shared" si="128"/>
        <v>0.45134343319411918</v>
      </c>
      <c r="BK109">
        <f t="shared" si="129"/>
        <v>-3.8320342271711797E-3</v>
      </c>
      <c r="BL109">
        <f t="shared" si="130"/>
        <v>0.20469647270674668</v>
      </c>
      <c r="BM109">
        <f t="shared" si="131"/>
        <v>-1.7342995204830695E-3</v>
      </c>
      <c r="BN109">
        <f t="shared" si="132"/>
        <v>0.3477614394657127</v>
      </c>
      <c r="BO109">
        <f t="shared" si="133"/>
        <v>0.6522385605342873</v>
      </c>
      <c r="BP109">
        <v>376</v>
      </c>
      <c r="BQ109">
        <v>300</v>
      </c>
      <c r="BR109">
        <v>300</v>
      </c>
      <c r="BS109">
        <v>300</v>
      </c>
      <c r="BT109">
        <v>10165.1</v>
      </c>
      <c r="BU109">
        <v>908.29</v>
      </c>
      <c r="BV109">
        <v>-6.9381299999999998E-3</v>
      </c>
      <c r="BW109">
        <v>-0.08</v>
      </c>
      <c r="BX109" t="s">
        <v>403</v>
      </c>
      <c r="BY109" t="s">
        <v>403</v>
      </c>
      <c r="BZ109" t="s">
        <v>403</v>
      </c>
      <c r="CA109" t="s">
        <v>403</v>
      </c>
      <c r="CB109" t="s">
        <v>403</v>
      </c>
      <c r="CC109" t="s">
        <v>403</v>
      </c>
      <c r="CD109" t="s">
        <v>403</v>
      </c>
      <c r="CE109" t="s">
        <v>403</v>
      </c>
      <c r="CF109" t="s">
        <v>403</v>
      </c>
      <c r="CG109" t="s">
        <v>403</v>
      </c>
      <c r="CH109">
        <f t="shared" si="134"/>
        <v>1799.99</v>
      </c>
      <c r="CI109">
        <f t="shared" si="135"/>
        <v>1513.1762996511698</v>
      </c>
      <c r="CJ109">
        <f t="shared" si="136"/>
        <v>0.84065817012937283</v>
      </c>
      <c r="CK109">
        <f t="shared" si="137"/>
        <v>0.19131634025874569</v>
      </c>
      <c r="CL109">
        <v>6</v>
      </c>
      <c r="CM109">
        <v>0.5</v>
      </c>
      <c r="CN109" t="s">
        <v>404</v>
      </c>
      <c r="CO109">
        <v>2</v>
      </c>
      <c r="CP109">
        <v>1657396881.5999999</v>
      </c>
      <c r="CQ109">
        <v>23.999500000000001</v>
      </c>
      <c r="CR109">
        <v>19.910799999999998</v>
      </c>
      <c r="CS109">
        <v>23.388500000000001</v>
      </c>
      <c r="CT109">
        <v>15.3985</v>
      </c>
      <c r="CU109">
        <v>23.633600000000001</v>
      </c>
      <c r="CV109">
        <v>23.381499999999999</v>
      </c>
      <c r="CW109">
        <v>500.13200000000001</v>
      </c>
      <c r="CX109">
        <v>99.404200000000003</v>
      </c>
      <c r="CY109">
        <v>0.100468</v>
      </c>
      <c r="CZ109">
        <v>28.3124</v>
      </c>
      <c r="DA109">
        <v>27.978100000000001</v>
      </c>
      <c r="DB109">
        <v>999.9</v>
      </c>
      <c r="DC109">
        <v>0</v>
      </c>
      <c r="DD109">
        <v>0</v>
      </c>
      <c r="DE109">
        <v>10011.9</v>
      </c>
      <c r="DF109">
        <v>0</v>
      </c>
      <c r="DG109">
        <v>1402.21</v>
      </c>
      <c r="DH109">
        <v>4.0887000000000002</v>
      </c>
      <c r="DI109">
        <v>24.574200000000001</v>
      </c>
      <c r="DJ109">
        <v>20.222200000000001</v>
      </c>
      <c r="DK109">
        <v>7.9900099999999998</v>
      </c>
      <c r="DL109">
        <v>19.910799999999998</v>
      </c>
      <c r="DM109">
        <v>15.3985</v>
      </c>
      <c r="DN109">
        <v>2.3249200000000001</v>
      </c>
      <c r="DO109">
        <v>1.53068</v>
      </c>
      <c r="DP109">
        <v>19.850100000000001</v>
      </c>
      <c r="DQ109">
        <v>13.2781</v>
      </c>
      <c r="DR109">
        <v>1799.99</v>
      </c>
      <c r="DS109">
        <v>0.97799899999999995</v>
      </c>
      <c r="DT109">
        <v>2.2001E-2</v>
      </c>
      <c r="DU109">
        <v>0</v>
      </c>
      <c r="DV109">
        <v>790.63699999999994</v>
      </c>
      <c r="DW109">
        <v>5.0005300000000004</v>
      </c>
      <c r="DX109">
        <v>15353.6</v>
      </c>
      <c r="DY109">
        <v>16035.2</v>
      </c>
      <c r="DZ109">
        <v>48.061999999999998</v>
      </c>
      <c r="EA109">
        <v>48.436999999999998</v>
      </c>
      <c r="EB109">
        <v>48.25</v>
      </c>
      <c r="EC109">
        <v>49</v>
      </c>
      <c r="ED109">
        <v>49.311999999999998</v>
      </c>
      <c r="EE109">
        <v>1755.5</v>
      </c>
      <c r="EF109">
        <v>39.49</v>
      </c>
      <c r="EG109">
        <v>0</v>
      </c>
      <c r="EH109">
        <v>122.9000000953674</v>
      </c>
      <c r="EI109">
        <v>0</v>
      </c>
      <c r="EJ109">
        <v>790.34092307692299</v>
      </c>
      <c r="EK109">
        <v>2.3569230682668829</v>
      </c>
      <c r="EL109">
        <v>80.782907426837639</v>
      </c>
      <c r="EM109">
        <v>15342.38846153846</v>
      </c>
      <c r="EN109">
        <v>15</v>
      </c>
      <c r="EO109">
        <v>1657396832.5999999</v>
      </c>
      <c r="EP109" t="s">
        <v>878</v>
      </c>
      <c r="EQ109">
        <v>1657396823.5999999</v>
      </c>
      <c r="ER109">
        <v>1657396832.5999999</v>
      </c>
      <c r="ES109">
        <v>108</v>
      </c>
      <c r="ET109">
        <v>1.7999999999999999E-2</v>
      </c>
      <c r="EU109">
        <v>-2E-3</v>
      </c>
      <c r="EV109">
        <v>0.372</v>
      </c>
      <c r="EW109">
        <v>0</v>
      </c>
      <c r="EX109">
        <v>20</v>
      </c>
      <c r="EY109">
        <v>15</v>
      </c>
      <c r="EZ109">
        <v>0.32</v>
      </c>
      <c r="FA109">
        <v>0.01</v>
      </c>
      <c r="FB109">
        <v>4.0607956097560969</v>
      </c>
      <c r="FC109">
        <v>-0.42216857142857811</v>
      </c>
      <c r="FD109">
        <v>6.1322381106967742E-2</v>
      </c>
      <c r="FE109">
        <v>1</v>
      </c>
      <c r="FF109">
        <v>8.0441612195121959</v>
      </c>
      <c r="FG109">
        <v>-8.991637630677585E-3</v>
      </c>
      <c r="FH109">
        <v>2.8918332374002449E-2</v>
      </c>
      <c r="FI109">
        <v>1</v>
      </c>
      <c r="FJ109">
        <v>2</v>
      </c>
      <c r="FK109">
        <v>2</v>
      </c>
      <c r="FL109" t="s">
        <v>406</v>
      </c>
      <c r="FM109">
        <v>3.11951</v>
      </c>
      <c r="FN109">
        <v>2.7389000000000001</v>
      </c>
      <c r="FO109">
        <v>6.3742599999999996E-3</v>
      </c>
      <c r="FP109">
        <v>5.37755E-3</v>
      </c>
      <c r="FQ109">
        <v>0.105695</v>
      </c>
      <c r="FR109">
        <v>7.8256300000000001E-2</v>
      </c>
      <c r="FS109">
        <v>23769.599999999999</v>
      </c>
      <c r="FT109">
        <v>24656.3</v>
      </c>
      <c r="FU109">
        <v>23783.3</v>
      </c>
      <c r="FV109">
        <v>25100.400000000001</v>
      </c>
      <c r="FW109">
        <v>30658.7</v>
      </c>
      <c r="FX109">
        <v>32454.9</v>
      </c>
      <c r="FY109">
        <v>37916</v>
      </c>
      <c r="FZ109">
        <v>39056.300000000003</v>
      </c>
      <c r="GA109">
        <v>2.1533500000000001</v>
      </c>
      <c r="GB109">
        <v>1.7719</v>
      </c>
      <c r="GC109">
        <v>-5.81816E-2</v>
      </c>
      <c r="GD109">
        <v>0</v>
      </c>
      <c r="GE109">
        <v>28.927299999999999</v>
      </c>
      <c r="GF109">
        <v>999.9</v>
      </c>
      <c r="GG109">
        <v>54</v>
      </c>
      <c r="GH109">
        <v>37.200000000000003</v>
      </c>
      <c r="GI109">
        <v>34.6235</v>
      </c>
      <c r="GJ109">
        <v>61.850299999999997</v>
      </c>
      <c r="GK109">
        <v>26.374199999999998</v>
      </c>
      <c r="GL109">
        <v>1</v>
      </c>
      <c r="GM109">
        <v>0.564083</v>
      </c>
      <c r="GN109">
        <v>3.6832500000000001</v>
      </c>
      <c r="GO109">
        <v>20.281500000000001</v>
      </c>
      <c r="GP109">
        <v>5.2517300000000002</v>
      </c>
      <c r="GQ109">
        <v>12.0099</v>
      </c>
      <c r="GR109">
        <v>4.97905</v>
      </c>
      <c r="GS109">
        <v>3.2930000000000001</v>
      </c>
      <c r="GT109">
        <v>9999</v>
      </c>
      <c r="GU109">
        <v>9999</v>
      </c>
      <c r="GV109">
        <v>9999</v>
      </c>
      <c r="GW109">
        <v>999.9</v>
      </c>
      <c r="GX109">
        <v>1.87592</v>
      </c>
      <c r="GY109">
        <v>1.87683</v>
      </c>
      <c r="GZ109">
        <v>1.8830899999999999</v>
      </c>
      <c r="HA109">
        <v>1.88619</v>
      </c>
      <c r="HB109">
        <v>1.8769800000000001</v>
      </c>
      <c r="HC109">
        <v>1.88357</v>
      </c>
      <c r="HD109">
        <v>1.8824799999999999</v>
      </c>
      <c r="HE109">
        <v>1.8859300000000001</v>
      </c>
      <c r="HF109">
        <v>5</v>
      </c>
      <c r="HG109">
        <v>0</v>
      </c>
      <c r="HH109">
        <v>0</v>
      </c>
      <c r="HI109">
        <v>0</v>
      </c>
      <c r="HJ109" t="s">
        <v>407</v>
      </c>
      <c r="HK109" t="s">
        <v>408</v>
      </c>
      <c r="HL109" t="s">
        <v>409</v>
      </c>
      <c r="HM109" t="s">
        <v>409</v>
      </c>
      <c r="HN109" t="s">
        <v>409</v>
      </c>
      <c r="HO109" t="s">
        <v>409</v>
      </c>
      <c r="HP109">
        <v>0</v>
      </c>
      <c r="HQ109">
        <v>100</v>
      </c>
      <c r="HR109">
        <v>100</v>
      </c>
      <c r="HS109">
        <v>0.36599999999999999</v>
      </c>
      <c r="HT109">
        <v>7.0000000000000001E-3</v>
      </c>
      <c r="HU109">
        <v>0.40113364717942618</v>
      </c>
      <c r="HV109">
        <v>-1.525366800250961E-3</v>
      </c>
      <c r="HW109">
        <v>1.461931187239696E-6</v>
      </c>
      <c r="HX109">
        <v>-4.9129200544651127E-10</v>
      </c>
      <c r="HY109">
        <v>-4.3989903545990083E-2</v>
      </c>
      <c r="HZ109">
        <v>1.0304401366260089E-2</v>
      </c>
      <c r="IA109">
        <v>-7.4986175083245816E-4</v>
      </c>
      <c r="IB109">
        <v>1.7208249193675381E-5</v>
      </c>
      <c r="IC109">
        <v>3</v>
      </c>
      <c r="ID109">
        <v>2175</v>
      </c>
      <c r="IE109">
        <v>1</v>
      </c>
      <c r="IF109">
        <v>24</v>
      </c>
      <c r="IG109">
        <v>1</v>
      </c>
      <c r="IH109">
        <v>0.8</v>
      </c>
      <c r="II109">
        <v>0.17700199999999999</v>
      </c>
      <c r="IJ109">
        <v>2.7429199999999998</v>
      </c>
      <c r="IK109">
        <v>1.6015600000000001</v>
      </c>
      <c r="IL109">
        <v>2.34741</v>
      </c>
      <c r="IM109">
        <v>1.5502899999999999</v>
      </c>
      <c r="IN109">
        <v>2.3877000000000002</v>
      </c>
      <c r="IO109">
        <v>40.629800000000003</v>
      </c>
      <c r="IP109">
        <v>24.148800000000001</v>
      </c>
      <c r="IQ109">
        <v>18</v>
      </c>
      <c r="IR109">
        <v>604.46299999999997</v>
      </c>
      <c r="IS109">
        <v>394.68099999999998</v>
      </c>
      <c r="IT109">
        <v>24.711500000000001</v>
      </c>
      <c r="IU109">
        <v>33.705800000000004</v>
      </c>
      <c r="IV109">
        <v>29.9999</v>
      </c>
      <c r="IW109">
        <v>33.489199999999997</v>
      </c>
      <c r="IX109">
        <v>33.473300000000002</v>
      </c>
      <c r="IY109">
        <v>3.51776</v>
      </c>
      <c r="IZ109">
        <v>61.3568</v>
      </c>
      <c r="JA109">
        <v>0</v>
      </c>
      <c r="JB109">
        <v>24.724699999999999</v>
      </c>
      <c r="JC109">
        <v>20</v>
      </c>
      <c r="JD109">
        <v>15.4785</v>
      </c>
      <c r="JE109">
        <v>98.89</v>
      </c>
      <c r="JF109">
        <v>98.844700000000003</v>
      </c>
    </row>
    <row r="110" spans="1:266" x14ac:dyDescent="0.25">
      <c r="A110">
        <v>94</v>
      </c>
      <c r="B110">
        <v>1657397011.5999999</v>
      </c>
      <c r="C110">
        <v>19947.099999904629</v>
      </c>
      <c r="D110" t="s">
        <v>879</v>
      </c>
      <c r="E110" t="s">
        <v>880</v>
      </c>
      <c r="F110" t="s">
        <v>396</v>
      </c>
      <c r="G110" t="s">
        <v>397</v>
      </c>
      <c r="H110" t="s">
        <v>839</v>
      </c>
      <c r="I110" t="s">
        <v>494</v>
      </c>
      <c r="J110" t="s">
        <v>840</v>
      </c>
      <c r="K110">
        <v>1657397011.5999999</v>
      </c>
      <c r="L110">
        <f t="shared" si="92"/>
        <v>6.8876284455195421E-3</v>
      </c>
      <c r="M110">
        <f t="shared" si="93"/>
        <v>6.8876284455195425</v>
      </c>
      <c r="N110">
        <f t="shared" si="94"/>
        <v>23.204683642951704</v>
      </c>
      <c r="O110">
        <f t="shared" si="95"/>
        <v>369.04399999999998</v>
      </c>
      <c r="P110">
        <f t="shared" si="96"/>
        <v>280.41159989710468</v>
      </c>
      <c r="Q110">
        <f t="shared" si="97"/>
        <v>27.90173028494695</v>
      </c>
      <c r="R110">
        <f t="shared" si="98"/>
        <v>36.720899403078796</v>
      </c>
      <c r="S110">
        <f t="shared" si="99"/>
        <v>0.4961798003963257</v>
      </c>
      <c r="T110">
        <f t="shared" si="100"/>
        <v>2.9189488724564434</v>
      </c>
      <c r="U110">
        <f t="shared" si="101"/>
        <v>0.45364048138072299</v>
      </c>
      <c r="V110">
        <f t="shared" si="102"/>
        <v>0.28704275237264204</v>
      </c>
      <c r="W110">
        <f t="shared" si="103"/>
        <v>344.34469930229312</v>
      </c>
      <c r="X110">
        <f t="shared" si="104"/>
        <v>28.610109227467206</v>
      </c>
      <c r="Y110">
        <f t="shared" si="105"/>
        <v>28.0199</v>
      </c>
      <c r="Z110">
        <f t="shared" si="106"/>
        <v>3.7992443078712386</v>
      </c>
      <c r="AA110">
        <f t="shared" si="107"/>
        <v>60.22094725477556</v>
      </c>
      <c r="AB110">
        <f t="shared" si="108"/>
        <v>2.3350613004462097</v>
      </c>
      <c r="AC110">
        <f t="shared" si="109"/>
        <v>3.8774901539946098</v>
      </c>
      <c r="AD110">
        <f t="shared" si="110"/>
        <v>1.4641830074250288</v>
      </c>
      <c r="AE110">
        <f t="shared" si="111"/>
        <v>-303.74441444741183</v>
      </c>
      <c r="AF110">
        <f t="shared" si="112"/>
        <v>55.109703338477651</v>
      </c>
      <c r="AG110">
        <f t="shared" si="113"/>
        <v>4.123407095267142</v>
      </c>
      <c r="AH110">
        <f t="shared" si="114"/>
        <v>99.833395288626122</v>
      </c>
      <c r="AI110">
        <v>0</v>
      </c>
      <c r="AJ110">
        <v>0</v>
      </c>
      <c r="AK110">
        <f t="shared" si="115"/>
        <v>1</v>
      </c>
      <c r="AL110">
        <f t="shared" si="116"/>
        <v>0</v>
      </c>
      <c r="AM110">
        <f t="shared" si="117"/>
        <v>52319.47886295012</v>
      </c>
      <c r="AN110" t="s">
        <v>400</v>
      </c>
      <c r="AO110">
        <v>12165.1</v>
      </c>
      <c r="AP110">
        <v>210.61769230769229</v>
      </c>
      <c r="AQ110">
        <v>938.28899999999999</v>
      </c>
      <c r="AR110">
        <f t="shared" si="118"/>
        <v>0.77553004212167864</v>
      </c>
      <c r="AS110">
        <v>-0.38717931741538342</v>
      </c>
      <c r="AT110" t="s">
        <v>881</v>
      </c>
      <c r="AU110">
        <v>10165.1</v>
      </c>
      <c r="AV110">
        <v>819.05016000000001</v>
      </c>
      <c r="AW110">
        <v>1194.6199999999999</v>
      </c>
      <c r="AX110">
        <f t="shared" si="119"/>
        <v>0.31438435653178409</v>
      </c>
      <c r="AY110">
        <v>0.5</v>
      </c>
      <c r="AZ110">
        <f t="shared" si="120"/>
        <v>1513.0754996511466</v>
      </c>
      <c r="BA110">
        <f t="shared" si="121"/>
        <v>23.204683642951704</v>
      </c>
      <c r="BB110">
        <f t="shared" si="122"/>
        <v>237.84363367091672</v>
      </c>
      <c r="BC110">
        <f t="shared" si="123"/>
        <v>1.5591993238808246E-2</v>
      </c>
      <c r="BD110">
        <f t="shared" si="124"/>
        <v>-0.21457116070382207</v>
      </c>
      <c r="BE110">
        <f t="shared" si="125"/>
        <v>221.27537177711625</v>
      </c>
      <c r="BF110" t="s">
        <v>882</v>
      </c>
      <c r="BG110">
        <v>582.47</v>
      </c>
      <c r="BH110">
        <f t="shared" si="126"/>
        <v>582.47</v>
      </c>
      <c r="BI110">
        <f t="shared" si="127"/>
        <v>0.51242236024844712</v>
      </c>
      <c r="BJ110">
        <f t="shared" si="128"/>
        <v>0.61352583517111814</v>
      </c>
      <c r="BK110">
        <f t="shared" si="129"/>
        <v>-0.72039716822316946</v>
      </c>
      <c r="BL110">
        <f t="shared" si="130"/>
        <v>0.381675771554632</v>
      </c>
      <c r="BM110">
        <f t="shared" si="131"/>
        <v>-0.35226206845081248</v>
      </c>
      <c r="BN110">
        <f t="shared" si="132"/>
        <v>0.43631075441352846</v>
      </c>
      <c r="BO110">
        <f t="shared" si="133"/>
        <v>0.56368924558647149</v>
      </c>
      <c r="BP110">
        <v>378</v>
      </c>
      <c r="BQ110">
        <v>300</v>
      </c>
      <c r="BR110">
        <v>300</v>
      </c>
      <c r="BS110">
        <v>300</v>
      </c>
      <c r="BT110">
        <v>10165.1</v>
      </c>
      <c r="BU110">
        <v>1107.52</v>
      </c>
      <c r="BV110">
        <v>-6.9388999999999996E-3</v>
      </c>
      <c r="BW110">
        <v>-1.54</v>
      </c>
      <c r="BX110" t="s">
        <v>403</v>
      </c>
      <c r="BY110" t="s">
        <v>403</v>
      </c>
      <c r="BZ110" t="s">
        <v>403</v>
      </c>
      <c r="CA110" t="s">
        <v>403</v>
      </c>
      <c r="CB110" t="s">
        <v>403</v>
      </c>
      <c r="CC110" t="s">
        <v>403</v>
      </c>
      <c r="CD110" t="s">
        <v>403</v>
      </c>
      <c r="CE110" t="s">
        <v>403</v>
      </c>
      <c r="CF110" t="s">
        <v>403</v>
      </c>
      <c r="CG110" t="s">
        <v>403</v>
      </c>
      <c r="CH110">
        <f t="shared" si="134"/>
        <v>1799.87</v>
      </c>
      <c r="CI110">
        <f t="shared" si="135"/>
        <v>1513.0754996511466</v>
      </c>
      <c r="CJ110">
        <f t="shared" si="136"/>
        <v>0.84065821401053786</v>
      </c>
      <c r="CK110">
        <f t="shared" si="137"/>
        <v>0.19131642802107549</v>
      </c>
      <c r="CL110">
        <v>6</v>
      </c>
      <c r="CM110">
        <v>0.5</v>
      </c>
      <c r="CN110" t="s">
        <v>404</v>
      </c>
      <c r="CO110">
        <v>2</v>
      </c>
      <c r="CP110">
        <v>1657397011.5999999</v>
      </c>
      <c r="CQ110">
        <v>369.04399999999998</v>
      </c>
      <c r="CR110">
        <v>399.94099999999997</v>
      </c>
      <c r="CS110">
        <v>23.467300000000002</v>
      </c>
      <c r="CT110">
        <v>15.395799999999999</v>
      </c>
      <c r="CU110">
        <v>368.88900000000001</v>
      </c>
      <c r="CV110">
        <v>23.456299999999999</v>
      </c>
      <c r="CW110">
        <v>499.98099999999999</v>
      </c>
      <c r="CX110">
        <v>99.403099999999995</v>
      </c>
      <c r="CY110">
        <v>9.9667699999999998E-2</v>
      </c>
      <c r="CZ110">
        <v>28.370100000000001</v>
      </c>
      <c r="DA110">
        <v>28.0199</v>
      </c>
      <c r="DB110">
        <v>999.9</v>
      </c>
      <c r="DC110">
        <v>0</v>
      </c>
      <c r="DD110">
        <v>0</v>
      </c>
      <c r="DE110">
        <v>9999.3799999999992</v>
      </c>
      <c r="DF110">
        <v>0</v>
      </c>
      <c r="DG110">
        <v>1460.42</v>
      </c>
      <c r="DH110">
        <v>-30.897099999999998</v>
      </c>
      <c r="DI110">
        <v>377.91300000000001</v>
      </c>
      <c r="DJ110">
        <v>406.19499999999999</v>
      </c>
      <c r="DK110">
        <v>8.0714600000000001</v>
      </c>
      <c r="DL110">
        <v>399.94099999999997</v>
      </c>
      <c r="DM110">
        <v>15.395799999999999</v>
      </c>
      <c r="DN110">
        <v>2.3327200000000001</v>
      </c>
      <c r="DO110">
        <v>1.5303899999999999</v>
      </c>
      <c r="DP110">
        <v>19.9041</v>
      </c>
      <c r="DQ110">
        <v>13.2752</v>
      </c>
      <c r="DR110">
        <v>1799.87</v>
      </c>
      <c r="DS110">
        <v>0.97799899999999995</v>
      </c>
      <c r="DT110">
        <v>2.2001E-2</v>
      </c>
      <c r="DU110">
        <v>0</v>
      </c>
      <c r="DV110">
        <v>819.40499999999997</v>
      </c>
      <c r="DW110">
        <v>5.0005300000000004</v>
      </c>
      <c r="DX110">
        <v>15956.2</v>
      </c>
      <c r="DY110">
        <v>16034.1</v>
      </c>
      <c r="DZ110">
        <v>48.25</v>
      </c>
      <c r="EA110">
        <v>48.625</v>
      </c>
      <c r="EB110">
        <v>48.436999999999998</v>
      </c>
      <c r="EC110">
        <v>49.186999999999998</v>
      </c>
      <c r="ED110">
        <v>49.5</v>
      </c>
      <c r="EE110">
        <v>1755.38</v>
      </c>
      <c r="EF110">
        <v>39.49</v>
      </c>
      <c r="EG110">
        <v>0</v>
      </c>
      <c r="EH110">
        <v>129.5</v>
      </c>
      <c r="EI110">
        <v>0</v>
      </c>
      <c r="EJ110">
        <v>819.05016000000001</v>
      </c>
      <c r="EK110">
        <v>3.849230756379117</v>
      </c>
      <c r="EL110">
        <v>68.438461606479876</v>
      </c>
      <c r="EM110">
        <v>15946.656000000001</v>
      </c>
      <c r="EN110">
        <v>15</v>
      </c>
      <c r="EO110">
        <v>1657396966.5999999</v>
      </c>
      <c r="EP110" t="s">
        <v>883</v>
      </c>
      <c r="EQ110">
        <v>1657396951.0999999</v>
      </c>
      <c r="ER110">
        <v>1657396966.5999999</v>
      </c>
      <c r="ES110">
        <v>109</v>
      </c>
      <c r="ET110">
        <v>0.14199999999999999</v>
      </c>
      <c r="EU110">
        <v>4.0000000000000001E-3</v>
      </c>
      <c r="EV110">
        <v>0.13600000000000001</v>
      </c>
      <c r="EW110">
        <v>4.0000000000000001E-3</v>
      </c>
      <c r="EX110">
        <v>400</v>
      </c>
      <c r="EY110">
        <v>15</v>
      </c>
      <c r="EZ110">
        <v>0.09</v>
      </c>
      <c r="FA110">
        <v>0.01</v>
      </c>
      <c r="FB110">
        <v>-30.860190243902441</v>
      </c>
      <c r="FC110">
        <v>-0.49357839721256691</v>
      </c>
      <c r="FD110">
        <v>5.501452049953872E-2</v>
      </c>
      <c r="FE110">
        <v>1</v>
      </c>
      <c r="FF110">
        <v>8.1080517073170721</v>
      </c>
      <c r="FG110">
        <v>-9.3476655052227315E-3</v>
      </c>
      <c r="FH110">
        <v>2.1598388140224679E-2</v>
      </c>
      <c r="FI110">
        <v>1</v>
      </c>
      <c r="FJ110">
        <v>2</v>
      </c>
      <c r="FK110">
        <v>2</v>
      </c>
      <c r="FL110" t="s">
        <v>406</v>
      </c>
      <c r="FM110">
        <v>3.1194299999999999</v>
      </c>
      <c r="FN110">
        <v>2.7379899999999999</v>
      </c>
      <c r="FO110">
        <v>8.3674100000000001E-2</v>
      </c>
      <c r="FP110">
        <v>8.9114899999999997E-2</v>
      </c>
      <c r="FQ110">
        <v>0.105908</v>
      </c>
      <c r="FR110">
        <v>7.8226400000000001E-2</v>
      </c>
      <c r="FS110">
        <v>21917.200000000001</v>
      </c>
      <c r="FT110">
        <v>22575</v>
      </c>
      <c r="FU110">
        <v>23777.7</v>
      </c>
      <c r="FV110">
        <v>25092.6</v>
      </c>
      <c r="FW110">
        <v>30644.3</v>
      </c>
      <c r="FX110">
        <v>32446.3</v>
      </c>
      <c r="FY110">
        <v>37907.599999999999</v>
      </c>
      <c r="FZ110">
        <v>39045</v>
      </c>
      <c r="GA110">
        <v>2.1523699999999999</v>
      </c>
      <c r="GB110">
        <v>1.7705</v>
      </c>
      <c r="GC110">
        <v>-6.7275000000000001E-2</v>
      </c>
      <c r="GD110">
        <v>0</v>
      </c>
      <c r="GE110">
        <v>29.1172</v>
      </c>
      <c r="GF110">
        <v>999.9</v>
      </c>
      <c r="GG110">
        <v>54</v>
      </c>
      <c r="GH110">
        <v>37.200000000000003</v>
      </c>
      <c r="GI110">
        <v>34.628799999999998</v>
      </c>
      <c r="GJ110">
        <v>62.110300000000002</v>
      </c>
      <c r="GK110">
        <v>26.2941</v>
      </c>
      <c r="GL110">
        <v>1</v>
      </c>
      <c r="GM110">
        <v>0.57962899999999995</v>
      </c>
      <c r="GN110">
        <v>4.4401400000000004</v>
      </c>
      <c r="GO110">
        <v>20.263500000000001</v>
      </c>
      <c r="GP110">
        <v>5.2524800000000003</v>
      </c>
      <c r="GQ110">
        <v>12.0099</v>
      </c>
      <c r="GR110">
        <v>4.9791999999999996</v>
      </c>
      <c r="GS110">
        <v>3.2930000000000001</v>
      </c>
      <c r="GT110">
        <v>9999</v>
      </c>
      <c r="GU110">
        <v>9999</v>
      </c>
      <c r="GV110">
        <v>9999</v>
      </c>
      <c r="GW110">
        <v>999.9</v>
      </c>
      <c r="GX110">
        <v>1.87592</v>
      </c>
      <c r="GY110">
        <v>1.87683</v>
      </c>
      <c r="GZ110">
        <v>1.8830899999999999</v>
      </c>
      <c r="HA110">
        <v>1.8861600000000001</v>
      </c>
      <c r="HB110">
        <v>1.8769800000000001</v>
      </c>
      <c r="HC110">
        <v>1.8835599999999999</v>
      </c>
      <c r="HD110">
        <v>1.8824799999999999</v>
      </c>
      <c r="HE110">
        <v>1.8859699999999999</v>
      </c>
      <c r="HF110">
        <v>5</v>
      </c>
      <c r="HG110">
        <v>0</v>
      </c>
      <c r="HH110">
        <v>0</v>
      </c>
      <c r="HI110">
        <v>0</v>
      </c>
      <c r="HJ110" t="s">
        <v>407</v>
      </c>
      <c r="HK110" t="s">
        <v>408</v>
      </c>
      <c r="HL110" t="s">
        <v>409</v>
      </c>
      <c r="HM110" t="s">
        <v>409</v>
      </c>
      <c r="HN110" t="s">
        <v>409</v>
      </c>
      <c r="HO110" t="s">
        <v>409</v>
      </c>
      <c r="HP110">
        <v>0</v>
      </c>
      <c r="HQ110">
        <v>100</v>
      </c>
      <c r="HR110">
        <v>100</v>
      </c>
      <c r="HS110">
        <v>0.155</v>
      </c>
      <c r="HT110">
        <v>1.0999999999999999E-2</v>
      </c>
      <c r="HU110">
        <v>0.54335101803173558</v>
      </c>
      <c r="HV110">
        <v>-1.525366800250961E-3</v>
      </c>
      <c r="HW110">
        <v>1.461931187239696E-6</v>
      </c>
      <c r="HX110">
        <v>-4.9129200544651127E-10</v>
      </c>
      <c r="HY110">
        <v>-4.0200237557357833E-2</v>
      </c>
      <c r="HZ110">
        <v>1.0304401366260089E-2</v>
      </c>
      <c r="IA110">
        <v>-7.4986175083245816E-4</v>
      </c>
      <c r="IB110">
        <v>1.7208249193675381E-5</v>
      </c>
      <c r="IC110">
        <v>3</v>
      </c>
      <c r="ID110">
        <v>2175</v>
      </c>
      <c r="IE110">
        <v>1</v>
      </c>
      <c r="IF110">
        <v>24</v>
      </c>
      <c r="IG110">
        <v>1</v>
      </c>
      <c r="IH110">
        <v>0.8</v>
      </c>
      <c r="II110">
        <v>0.98510699999999995</v>
      </c>
      <c r="IJ110">
        <v>2.6855500000000001</v>
      </c>
      <c r="IK110">
        <v>1.6015600000000001</v>
      </c>
      <c r="IL110">
        <v>2.34741</v>
      </c>
      <c r="IM110">
        <v>1.5502899999999999</v>
      </c>
      <c r="IN110">
        <v>2.3535200000000001</v>
      </c>
      <c r="IO110">
        <v>40.758000000000003</v>
      </c>
      <c r="IP110">
        <v>24.14</v>
      </c>
      <c r="IQ110">
        <v>18</v>
      </c>
      <c r="IR110">
        <v>604.67700000000002</v>
      </c>
      <c r="IS110">
        <v>394.45400000000001</v>
      </c>
      <c r="IT110">
        <v>24.4056</v>
      </c>
      <c r="IU110">
        <v>33.813699999999997</v>
      </c>
      <c r="IV110">
        <v>30.000499999999999</v>
      </c>
      <c r="IW110">
        <v>33.588500000000003</v>
      </c>
      <c r="IX110">
        <v>33.573399999999999</v>
      </c>
      <c r="IY110">
        <v>19.708600000000001</v>
      </c>
      <c r="IZ110">
        <v>61.551000000000002</v>
      </c>
      <c r="JA110">
        <v>0</v>
      </c>
      <c r="JB110">
        <v>24.386800000000001</v>
      </c>
      <c r="JC110">
        <v>400</v>
      </c>
      <c r="JD110">
        <v>15.504899999999999</v>
      </c>
      <c r="JE110">
        <v>98.867500000000007</v>
      </c>
      <c r="JF110">
        <v>98.815100000000001</v>
      </c>
    </row>
    <row r="111" spans="1:266" x14ac:dyDescent="0.25">
      <c r="A111">
        <v>95</v>
      </c>
      <c r="B111">
        <v>1657397137.5999999</v>
      </c>
      <c r="C111">
        <v>20073.099999904629</v>
      </c>
      <c r="D111" t="s">
        <v>884</v>
      </c>
      <c r="E111" t="s">
        <v>885</v>
      </c>
      <c r="F111" t="s">
        <v>396</v>
      </c>
      <c r="G111" t="s">
        <v>397</v>
      </c>
      <c r="H111" t="s">
        <v>839</v>
      </c>
      <c r="I111" t="s">
        <v>494</v>
      </c>
      <c r="J111" t="s">
        <v>840</v>
      </c>
      <c r="K111">
        <v>1657397137.5999999</v>
      </c>
      <c r="L111">
        <f t="shared" si="92"/>
        <v>6.8931652247864149E-3</v>
      </c>
      <c r="M111">
        <f t="shared" si="93"/>
        <v>6.893165224786415</v>
      </c>
      <c r="N111">
        <f t="shared" si="94"/>
        <v>24.466831159780568</v>
      </c>
      <c r="O111">
        <f t="shared" si="95"/>
        <v>367.53899999999999</v>
      </c>
      <c r="P111">
        <f t="shared" si="96"/>
        <v>275.80729211707609</v>
      </c>
      <c r="Q111">
        <f t="shared" si="97"/>
        <v>27.443655304306674</v>
      </c>
      <c r="R111">
        <f t="shared" si="98"/>
        <v>36.571236204327597</v>
      </c>
      <c r="S111">
        <f t="shared" si="99"/>
        <v>0.50334681624889477</v>
      </c>
      <c r="T111">
        <f t="shared" si="100"/>
        <v>2.9210317334240337</v>
      </c>
      <c r="U111">
        <f t="shared" si="101"/>
        <v>0.45965592575886471</v>
      </c>
      <c r="V111">
        <f t="shared" si="102"/>
        <v>0.29089371515894624</v>
      </c>
      <c r="W111">
        <f t="shared" si="103"/>
        <v>344.39159930256665</v>
      </c>
      <c r="X111">
        <f t="shared" si="104"/>
        <v>28.515999969748396</v>
      </c>
      <c r="Y111">
        <f t="shared" si="105"/>
        <v>27.911300000000001</v>
      </c>
      <c r="Z111">
        <f t="shared" si="106"/>
        <v>3.7752611291177414</v>
      </c>
      <c r="AA111">
        <f t="shared" si="107"/>
        <v>60.385726578607155</v>
      </c>
      <c r="AB111">
        <f t="shared" si="108"/>
        <v>2.32884801100032</v>
      </c>
      <c r="AC111">
        <f t="shared" si="109"/>
        <v>3.8566200043461278</v>
      </c>
      <c r="AD111">
        <f t="shared" si="110"/>
        <v>1.4464131181174213</v>
      </c>
      <c r="AE111">
        <f t="shared" si="111"/>
        <v>-303.9885864130809</v>
      </c>
      <c r="AF111">
        <f t="shared" si="112"/>
        <v>57.637190589322437</v>
      </c>
      <c r="AG111">
        <f t="shared" si="113"/>
        <v>4.305122354924527</v>
      </c>
      <c r="AH111">
        <f t="shared" si="114"/>
        <v>102.34532583373274</v>
      </c>
      <c r="AI111">
        <v>0</v>
      </c>
      <c r="AJ111">
        <v>0</v>
      </c>
      <c r="AK111">
        <f t="shared" si="115"/>
        <v>1</v>
      </c>
      <c r="AL111">
        <f t="shared" si="116"/>
        <v>0</v>
      </c>
      <c r="AM111">
        <f t="shared" si="117"/>
        <v>52395.342709476834</v>
      </c>
      <c r="AN111" t="s">
        <v>400</v>
      </c>
      <c r="AO111">
        <v>12165.1</v>
      </c>
      <c r="AP111">
        <v>210.61769230769229</v>
      </c>
      <c r="AQ111">
        <v>938.28899999999999</v>
      </c>
      <c r="AR111">
        <f t="shared" si="118"/>
        <v>0.77553004212167864</v>
      </c>
      <c r="AS111">
        <v>-0.38717931741538342</v>
      </c>
      <c r="AT111" t="s">
        <v>886</v>
      </c>
      <c r="AU111">
        <v>10163.1</v>
      </c>
      <c r="AV111">
        <v>847.29469230769234</v>
      </c>
      <c r="AW111">
        <v>1269.21</v>
      </c>
      <c r="AX111">
        <f t="shared" si="119"/>
        <v>0.33242356087039004</v>
      </c>
      <c r="AY111">
        <v>0.5</v>
      </c>
      <c r="AZ111">
        <f t="shared" si="120"/>
        <v>1513.2851996512834</v>
      </c>
      <c r="BA111">
        <f t="shared" si="121"/>
        <v>24.466831159780568</v>
      </c>
      <c r="BB111">
        <f t="shared" si="122"/>
        <v>251.52582734026939</v>
      </c>
      <c r="BC111">
        <f t="shared" si="123"/>
        <v>1.6423877325254507E-2</v>
      </c>
      <c r="BD111">
        <f t="shared" si="124"/>
        <v>-0.26072990285295583</v>
      </c>
      <c r="BE111">
        <f t="shared" si="125"/>
        <v>223.71058477301412</v>
      </c>
      <c r="BF111" t="s">
        <v>887</v>
      </c>
      <c r="BG111">
        <v>589.98</v>
      </c>
      <c r="BH111">
        <f t="shared" si="126"/>
        <v>589.98</v>
      </c>
      <c r="BI111">
        <f t="shared" si="127"/>
        <v>0.53515966624908407</v>
      </c>
      <c r="BJ111">
        <f t="shared" si="128"/>
        <v>0.62116706813937494</v>
      </c>
      <c r="BK111">
        <f t="shared" si="129"/>
        <v>-0.95007880933309241</v>
      </c>
      <c r="BL111">
        <f t="shared" si="130"/>
        <v>0.39856260491073048</v>
      </c>
      <c r="BM111">
        <f t="shared" si="131"/>
        <v>-0.45476714074306807</v>
      </c>
      <c r="BN111">
        <f t="shared" si="132"/>
        <v>0.432525011885456</v>
      </c>
      <c r="BO111">
        <f t="shared" si="133"/>
        <v>0.567474988114544</v>
      </c>
      <c r="BP111">
        <v>380</v>
      </c>
      <c r="BQ111">
        <v>300</v>
      </c>
      <c r="BR111">
        <v>300</v>
      </c>
      <c r="BS111">
        <v>300</v>
      </c>
      <c r="BT111">
        <v>10163.1</v>
      </c>
      <c r="BU111">
        <v>1165.81</v>
      </c>
      <c r="BV111">
        <v>-6.9377900000000001E-3</v>
      </c>
      <c r="BW111">
        <v>-3.48</v>
      </c>
      <c r="BX111" t="s">
        <v>403</v>
      </c>
      <c r="BY111" t="s">
        <v>403</v>
      </c>
      <c r="BZ111" t="s">
        <v>403</v>
      </c>
      <c r="CA111" t="s">
        <v>403</v>
      </c>
      <c r="CB111" t="s">
        <v>403</v>
      </c>
      <c r="CC111" t="s">
        <v>403</v>
      </c>
      <c r="CD111" t="s">
        <v>403</v>
      </c>
      <c r="CE111" t="s">
        <v>403</v>
      </c>
      <c r="CF111" t="s">
        <v>403</v>
      </c>
      <c r="CG111" t="s">
        <v>403</v>
      </c>
      <c r="CH111">
        <f t="shared" si="134"/>
        <v>1800.12</v>
      </c>
      <c r="CI111">
        <f t="shared" si="135"/>
        <v>1513.2851996512834</v>
      </c>
      <c r="CJ111">
        <f t="shared" si="136"/>
        <v>0.84065795594253911</v>
      </c>
      <c r="CK111">
        <f t="shared" si="137"/>
        <v>0.19131591188507804</v>
      </c>
      <c r="CL111">
        <v>6</v>
      </c>
      <c r="CM111">
        <v>0.5</v>
      </c>
      <c r="CN111" t="s">
        <v>404</v>
      </c>
      <c r="CO111">
        <v>2</v>
      </c>
      <c r="CP111">
        <v>1657397137.5999999</v>
      </c>
      <c r="CQ111">
        <v>367.53899999999999</v>
      </c>
      <c r="CR111">
        <v>399.935</v>
      </c>
      <c r="CS111">
        <v>23.404800000000002</v>
      </c>
      <c r="CT111">
        <v>15.3277</v>
      </c>
      <c r="CU111">
        <v>367.36599999999999</v>
      </c>
      <c r="CV111">
        <v>23.397300000000001</v>
      </c>
      <c r="CW111">
        <v>500.06799999999998</v>
      </c>
      <c r="CX111">
        <v>99.403899999999993</v>
      </c>
      <c r="CY111">
        <v>9.9108399999999999E-2</v>
      </c>
      <c r="CZ111">
        <v>28.2773</v>
      </c>
      <c r="DA111">
        <v>27.911300000000001</v>
      </c>
      <c r="DB111">
        <v>999.9</v>
      </c>
      <c r="DC111">
        <v>0</v>
      </c>
      <c r="DD111">
        <v>0</v>
      </c>
      <c r="DE111">
        <v>10011.200000000001</v>
      </c>
      <c r="DF111">
        <v>0</v>
      </c>
      <c r="DG111">
        <v>1547.43</v>
      </c>
      <c r="DH111">
        <v>-32.3964</v>
      </c>
      <c r="DI111">
        <v>376.34699999999998</v>
      </c>
      <c r="DJ111">
        <v>406.16</v>
      </c>
      <c r="DK111">
        <v>8.0770700000000009</v>
      </c>
      <c r="DL111">
        <v>399.935</v>
      </c>
      <c r="DM111">
        <v>15.3277</v>
      </c>
      <c r="DN111">
        <v>2.32653</v>
      </c>
      <c r="DO111">
        <v>1.5236400000000001</v>
      </c>
      <c r="DP111">
        <v>19.8613</v>
      </c>
      <c r="DQ111">
        <v>13.2075</v>
      </c>
      <c r="DR111">
        <v>1800.12</v>
      </c>
      <c r="DS111">
        <v>0.97801000000000005</v>
      </c>
      <c r="DT111">
        <v>2.1990300000000001E-2</v>
      </c>
      <c r="DU111">
        <v>0</v>
      </c>
      <c r="DV111">
        <v>848.13300000000004</v>
      </c>
      <c r="DW111">
        <v>5.0005300000000004</v>
      </c>
      <c r="DX111">
        <v>16511.400000000001</v>
      </c>
      <c r="DY111">
        <v>16036.4</v>
      </c>
      <c r="DZ111">
        <v>48.375</v>
      </c>
      <c r="EA111">
        <v>48.625</v>
      </c>
      <c r="EB111">
        <v>47.875</v>
      </c>
      <c r="EC111">
        <v>49.375</v>
      </c>
      <c r="ED111">
        <v>49.625</v>
      </c>
      <c r="EE111">
        <v>1755.64</v>
      </c>
      <c r="EF111">
        <v>39.479999999999997</v>
      </c>
      <c r="EG111">
        <v>0</v>
      </c>
      <c r="EH111">
        <v>125.6000001430511</v>
      </c>
      <c r="EI111">
        <v>0</v>
      </c>
      <c r="EJ111">
        <v>847.29469230769234</v>
      </c>
      <c r="EK111">
        <v>8.5136410393968909</v>
      </c>
      <c r="EL111">
        <v>1347.213676664097</v>
      </c>
      <c r="EM111">
        <v>16365.48461538461</v>
      </c>
      <c r="EN111">
        <v>15</v>
      </c>
      <c r="EO111">
        <v>1657397101.0999999</v>
      </c>
      <c r="EP111" t="s">
        <v>888</v>
      </c>
      <c r="EQ111">
        <v>1657397094.0999999</v>
      </c>
      <c r="ER111">
        <v>1657397101.0999999</v>
      </c>
      <c r="ES111">
        <v>110</v>
      </c>
      <c r="ET111">
        <v>1.7000000000000001E-2</v>
      </c>
      <c r="EU111">
        <v>-3.0000000000000001E-3</v>
      </c>
      <c r="EV111">
        <v>0.153</v>
      </c>
      <c r="EW111">
        <v>0</v>
      </c>
      <c r="EX111">
        <v>400</v>
      </c>
      <c r="EY111">
        <v>15</v>
      </c>
      <c r="EZ111">
        <v>0.06</v>
      </c>
      <c r="FA111">
        <v>0.01</v>
      </c>
      <c r="FB111">
        <v>-32.260858536585367</v>
      </c>
      <c r="FC111">
        <v>-0.17754982578394571</v>
      </c>
      <c r="FD111">
        <v>0.16218389739264541</v>
      </c>
      <c r="FE111">
        <v>1</v>
      </c>
      <c r="FF111">
        <v>8.140359512195122</v>
      </c>
      <c r="FG111">
        <v>-7.4377003484231222E-3</v>
      </c>
      <c r="FH111">
        <v>5.5639156765857803E-2</v>
      </c>
      <c r="FI111">
        <v>1</v>
      </c>
      <c r="FJ111">
        <v>2</v>
      </c>
      <c r="FK111">
        <v>2</v>
      </c>
      <c r="FL111" t="s">
        <v>406</v>
      </c>
      <c r="FM111">
        <v>3.1200600000000001</v>
      </c>
      <c r="FN111">
        <v>2.73753</v>
      </c>
      <c r="FO111">
        <v>8.3376699999999998E-2</v>
      </c>
      <c r="FP111">
        <v>8.9086100000000001E-2</v>
      </c>
      <c r="FQ111">
        <v>0.10568900000000001</v>
      </c>
      <c r="FR111">
        <v>7.7946699999999994E-2</v>
      </c>
      <c r="FS111">
        <v>21915.9</v>
      </c>
      <c r="FT111">
        <v>22569.200000000001</v>
      </c>
      <c r="FU111">
        <v>23769.1</v>
      </c>
      <c r="FV111">
        <v>25086.1</v>
      </c>
      <c r="FW111">
        <v>30641</v>
      </c>
      <c r="FX111">
        <v>32450</v>
      </c>
      <c r="FY111">
        <v>37894.300000000003</v>
      </c>
      <c r="FZ111">
        <v>39037.699999999997</v>
      </c>
      <c r="GA111">
        <v>2.15123</v>
      </c>
      <c r="GB111">
        <v>1.7665299999999999</v>
      </c>
      <c r="GC111">
        <v>-6.8813600000000003E-2</v>
      </c>
      <c r="GD111">
        <v>0</v>
      </c>
      <c r="GE111">
        <v>29.033899999999999</v>
      </c>
      <c r="GF111">
        <v>999.9</v>
      </c>
      <c r="GG111">
        <v>53.9</v>
      </c>
      <c r="GH111">
        <v>37.299999999999997</v>
      </c>
      <c r="GI111">
        <v>34.752099999999999</v>
      </c>
      <c r="GJ111">
        <v>61.780299999999997</v>
      </c>
      <c r="GK111">
        <v>26.510400000000001</v>
      </c>
      <c r="GL111">
        <v>1</v>
      </c>
      <c r="GM111">
        <v>0.58831599999999995</v>
      </c>
      <c r="GN111">
        <v>3.47668</v>
      </c>
      <c r="GO111">
        <v>20.2852</v>
      </c>
      <c r="GP111">
        <v>5.2518799999999999</v>
      </c>
      <c r="GQ111">
        <v>12.0099</v>
      </c>
      <c r="GR111">
        <v>4.9789500000000002</v>
      </c>
      <c r="GS111">
        <v>3.2930000000000001</v>
      </c>
      <c r="GT111">
        <v>9999</v>
      </c>
      <c r="GU111">
        <v>9999</v>
      </c>
      <c r="GV111">
        <v>9999</v>
      </c>
      <c r="GW111">
        <v>999.9</v>
      </c>
      <c r="GX111">
        <v>1.87592</v>
      </c>
      <c r="GY111">
        <v>1.87683</v>
      </c>
      <c r="GZ111">
        <v>1.8830899999999999</v>
      </c>
      <c r="HA111">
        <v>1.8861600000000001</v>
      </c>
      <c r="HB111">
        <v>1.8769800000000001</v>
      </c>
      <c r="HC111">
        <v>1.8835500000000001</v>
      </c>
      <c r="HD111">
        <v>1.8824799999999999</v>
      </c>
      <c r="HE111">
        <v>1.8859399999999999</v>
      </c>
      <c r="HF111">
        <v>5</v>
      </c>
      <c r="HG111">
        <v>0</v>
      </c>
      <c r="HH111">
        <v>0</v>
      </c>
      <c r="HI111">
        <v>0</v>
      </c>
      <c r="HJ111" t="s">
        <v>407</v>
      </c>
      <c r="HK111" t="s">
        <v>408</v>
      </c>
      <c r="HL111" t="s">
        <v>409</v>
      </c>
      <c r="HM111" t="s">
        <v>409</v>
      </c>
      <c r="HN111" t="s">
        <v>409</v>
      </c>
      <c r="HO111" t="s">
        <v>409</v>
      </c>
      <c r="HP111">
        <v>0</v>
      </c>
      <c r="HQ111">
        <v>100</v>
      </c>
      <c r="HR111">
        <v>100</v>
      </c>
      <c r="HS111">
        <v>0.17299999999999999</v>
      </c>
      <c r="HT111">
        <v>7.4999999999999997E-3</v>
      </c>
      <c r="HU111">
        <v>0.56017370158848667</v>
      </c>
      <c r="HV111">
        <v>-1.525366800250961E-3</v>
      </c>
      <c r="HW111">
        <v>1.461931187239696E-6</v>
      </c>
      <c r="HX111">
        <v>-4.9129200544651127E-10</v>
      </c>
      <c r="HY111">
        <v>-4.3447426451919131E-2</v>
      </c>
      <c r="HZ111">
        <v>1.0304401366260089E-2</v>
      </c>
      <c r="IA111">
        <v>-7.4986175083245816E-4</v>
      </c>
      <c r="IB111">
        <v>1.7208249193675381E-5</v>
      </c>
      <c r="IC111">
        <v>3</v>
      </c>
      <c r="ID111">
        <v>2175</v>
      </c>
      <c r="IE111">
        <v>1</v>
      </c>
      <c r="IF111">
        <v>24</v>
      </c>
      <c r="IG111">
        <v>0.7</v>
      </c>
      <c r="IH111">
        <v>0.6</v>
      </c>
      <c r="II111">
        <v>0.98510699999999995</v>
      </c>
      <c r="IJ111">
        <v>2.6892100000000001</v>
      </c>
      <c r="IK111">
        <v>1.6015600000000001</v>
      </c>
      <c r="IL111">
        <v>2.34985</v>
      </c>
      <c r="IM111">
        <v>1.5502899999999999</v>
      </c>
      <c r="IN111">
        <v>2.4108900000000002</v>
      </c>
      <c r="IO111">
        <v>40.886499999999998</v>
      </c>
      <c r="IP111">
        <v>24.148800000000001</v>
      </c>
      <c r="IQ111">
        <v>18</v>
      </c>
      <c r="IR111">
        <v>605.03800000000001</v>
      </c>
      <c r="IS111">
        <v>392.78</v>
      </c>
      <c r="IT111">
        <v>24.8474</v>
      </c>
      <c r="IU111">
        <v>33.963900000000002</v>
      </c>
      <c r="IV111">
        <v>29.9998</v>
      </c>
      <c r="IW111">
        <v>33.717599999999997</v>
      </c>
      <c r="IX111">
        <v>33.698900000000002</v>
      </c>
      <c r="IY111">
        <v>19.687799999999999</v>
      </c>
      <c r="IZ111">
        <v>62.092199999999998</v>
      </c>
      <c r="JA111">
        <v>0</v>
      </c>
      <c r="JB111">
        <v>24.885899999999999</v>
      </c>
      <c r="JC111">
        <v>400</v>
      </c>
      <c r="JD111">
        <v>15.374599999999999</v>
      </c>
      <c r="JE111">
        <v>98.832499999999996</v>
      </c>
      <c r="JF111">
        <v>98.793999999999997</v>
      </c>
    </row>
    <row r="112" spans="1:266" x14ac:dyDescent="0.25">
      <c r="A112">
        <v>96</v>
      </c>
      <c r="B112">
        <v>1657397287.0999999</v>
      </c>
      <c r="C112">
        <v>20222.599999904629</v>
      </c>
      <c r="D112" t="s">
        <v>889</v>
      </c>
      <c r="E112" t="s">
        <v>890</v>
      </c>
      <c r="F112" t="s">
        <v>396</v>
      </c>
      <c r="G112" t="s">
        <v>397</v>
      </c>
      <c r="H112" t="s">
        <v>839</v>
      </c>
      <c r="I112" t="s">
        <v>494</v>
      </c>
      <c r="J112" t="s">
        <v>840</v>
      </c>
      <c r="K112">
        <v>1657397287.0999999</v>
      </c>
      <c r="L112">
        <f t="shared" si="92"/>
        <v>6.7894808697811157E-3</v>
      </c>
      <c r="M112">
        <f t="shared" si="93"/>
        <v>6.7894808697811158</v>
      </c>
      <c r="N112">
        <f t="shared" si="94"/>
        <v>29.694922977307805</v>
      </c>
      <c r="O112">
        <f t="shared" si="95"/>
        <v>460.60500000000002</v>
      </c>
      <c r="P112">
        <f t="shared" si="96"/>
        <v>347.96091869753195</v>
      </c>
      <c r="Q112">
        <f t="shared" si="97"/>
        <v>34.627067035012431</v>
      </c>
      <c r="R112">
        <f t="shared" si="98"/>
        <v>45.836757390349497</v>
      </c>
      <c r="S112">
        <f t="shared" si="99"/>
        <v>0.49793167887497874</v>
      </c>
      <c r="T112">
        <f t="shared" si="100"/>
        <v>2.9194788837956924</v>
      </c>
      <c r="U112">
        <f t="shared" si="101"/>
        <v>0.45511237165637558</v>
      </c>
      <c r="V112">
        <f t="shared" si="102"/>
        <v>0.28798489916819098</v>
      </c>
      <c r="W112">
        <f t="shared" si="103"/>
        <v>344.33839930245819</v>
      </c>
      <c r="X112">
        <f t="shared" si="104"/>
        <v>28.662309077286739</v>
      </c>
      <c r="Y112">
        <f t="shared" si="105"/>
        <v>27.9482</v>
      </c>
      <c r="Z112">
        <f t="shared" si="106"/>
        <v>3.7833952508518802</v>
      </c>
      <c r="AA112">
        <f t="shared" si="107"/>
        <v>60.371258213656517</v>
      </c>
      <c r="AB112">
        <f t="shared" si="108"/>
        <v>2.3445256848914302</v>
      </c>
      <c r="AC112">
        <f t="shared" si="109"/>
        <v>3.8835130395892219</v>
      </c>
      <c r="AD112">
        <f t="shared" si="110"/>
        <v>1.43886956596045</v>
      </c>
      <c r="AE112">
        <f t="shared" si="111"/>
        <v>-299.41610635734719</v>
      </c>
      <c r="AF112">
        <f t="shared" si="112"/>
        <v>70.607372588620393</v>
      </c>
      <c r="AG112">
        <f t="shared" si="113"/>
        <v>5.280828982918278</v>
      </c>
      <c r="AH112">
        <f t="shared" si="114"/>
        <v>120.81049451664964</v>
      </c>
      <c r="AI112">
        <v>0</v>
      </c>
      <c r="AJ112">
        <v>0</v>
      </c>
      <c r="AK112">
        <f t="shared" si="115"/>
        <v>1</v>
      </c>
      <c r="AL112">
        <f t="shared" si="116"/>
        <v>0</v>
      </c>
      <c r="AM112">
        <f t="shared" si="117"/>
        <v>52330.293195981656</v>
      </c>
      <c r="AN112" t="s">
        <v>400</v>
      </c>
      <c r="AO112">
        <v>12165.1</v>
      </c>
      <c r="AP112">
        <v>210.61769230769229</v>
      </c>
      <c r="AQ112">
        <v>938.28899999999999</v>
      </c>
      <c r="AR112">
        <f t="shared" si="118"/>
        <v>0.77553004212167864</v>
      </c>
      <c r="AS112">
        <v>-0.38717931741538342</v>
      </c>
      <c r="AT112" t="s">
        <v>891</v>
      </c>
      <c r="AU112">
        <v>10164.4</v>
      </c>
      <c r="AV112">
        <v>891.9691600000001</v>
      </c>
      <c r="AW112">
        <v>1368.29</v>
      </c>
      <c r="AX112">
        <f t="shared" si="119"/>
        <v>0.34811395245160004</v>
      </c>
      <c r="AY112">
        <v>0.5</v>
      </c>
      <c r="AZ112">
        <f t="shared" si="120"/>
        <v>1513.049999651229</v>
      </c>
      <c r="BA112">
        <f t="shared" si="121"/>
        <v>29.694922977307805</v>
      </c>
      <c r="BB112">
        <f t="shared" si="122"/>
        <v>263.35690781774071</v>
      </c>
      <c r="BC112">
        <f t="shared" si="123"/>
        <v>1.9881763525103183E-2</v>
      </c>
      <c r="BD112">
        <f t="shared" si="124"/>
        <v>-0.31426159659136588</v>
      </c>
      <c r="BE112">
        <f t="shared" si="125"/>
        <v>226.60277002502124</v>
      </c>
      <c r="BF112" t="s">
        <v>892</v>
      </c>
      <c r="BG112">
        <v>609.87</v>
      </c>
      <c r="BH112">
        <f t="shared" si="126"/>
        <v>609.87</v>
      </c>
      <c r="BI112">
        <f t="shared" si="127"/>
        <v>0.5542830832645127</v>
      </c>
      <c r="BJ112">
        <f t="shared" si="128"/>
        <v>0.62804361699322264</v>
      </c>
      <c r="BK112">
        <f t="shared" si="129"/>
        <v>-1.3093060998297905</v>
      </c>
      <c r="BL112">
        <f t="shared" si="130"/>
        <v>0.41144703629431462</v>
      </c>
      <c r="BM112">
        <f t="shared" si="131"/>
        <v>-0.59092751830998924</v>
      </c>
      <c r="BN112">
        <f t="shared" si="132"/>
        <v>0.42941502674336485</v>
      </c>
      <c r="BO112">
        <f t="shared" si="133"/>
        <v>0.57058497325663515</v>
      </c>
      <c r="BP112">
        <v>382</v>
      </c>
      <c r="BQ112">
        <v>300</v>
      </c>
      <c r="BR112">
        <v>300</v>
      </c>
      <c r="BS112">
        <v>300</v>
      </c>
      <c r="BT112">
        <v>10164.4</v>
      </c>
      <c r="BU112">
        <v>1262.05</v>
      </c>
      <c r="BV112">
        <v>-6.93868E-3</v>
      </c>
      <c r="BW112">
        <v>-0.77</v>
      </c>
      <c r="BX112" t="s">
        <v>403</v>
      </c>
      <c r="BY112" t="s">
        <v>403</v>
      </c>
      <c r="BZ112" t="s">
        <v>403</v>
      </c>
      <c r="CA112" t="s">
        <v>403</v>
      </c>
      <c r="CB112" t="s">
        <v>403</v>
      </c>
      <c r="CC112" t="s">
        <v>403</v>
      </c>
      <c r="CD112" t="s">
        <v>403</v>
      </c>
      <c r="CE112" t="s">
        <v>403</v>
      </c>
      <c r="CF112" t="s">
        <v>403</v>
      </c>
      <c r="CG112" t="s">
        <v>403</v>
      </c>
      <c r="CH112">
        <f t="shared" si="134"/>
        <v>1799.84</v>
      </c>
      <c r="CI112">
        <f t="shared" si="135"/>
        <v>1513.049999651229</v>
      </c>
      <c r="CJ112">
        <f t="shared" si="136"/>
        <v>0.84065805830030949</v>
      </c>
      <c r="CK112">
        <f t="shared" si="137"/>
        <v>0.19131611660061906</v>
      </c>
      <c r="CL112">
        <v>6</v>
      </c>
      <c r="CM112">
        <v>0.5</v>
      </c>
      <c r="CN112" t="s">
        <v>404</v>
      </c>
      <c r="CO112">
        <v>2</v>
      </c>
      <c r="CP112">
        <v>1657397287.0999999</v>
      </c>
      <c r="CQ112">
        <v>460.60500000000002</v>
      </c>
      <c r="CR112">
        <v>499.99099999999999</v>
      </c>
      <c r="CS112">
        <v>23.559699999999999</v>
      </c>
      <c r="CT112">
        <v>15.6044</v>
      </c>
      <c r="CU112">
        <v>460.34699999999998</v>
      </c>
      <c r="CV112">
        <v>23.5474</v>
      </c>
      <c r="CW112">
        <v>500.00799999999998</v>
      </c>
      <c r="CX112">
        <v>99.415099999999995</v>
      </c>
      <c r="CY112">
        <v>9.9141900000000005E-2</v>
      </c>
      <c r="CZ112">
        <v>28.396799999999999</v>
      </c>
      <c r="DA112">
        <v>27.9482</v>
      </c>
      <c r="DB112">
        <v>999.9</v>
      </c>
      <c r="DC112">
        <v>0</v>
      </c>
      <c r="DD112">
        <v>0</v>
      </c>
      <c r="DE112">
        <v>10001.200000000001</v>
      </c>
      <c r="DF112">
        <v>0</v>
      </c>
      <c r="DG112">
        <v>1104.57</v>
      </c>
      <c r="DH112">
        <v>-39.3857</v>
      </c>
      <c r="DI112">
        <v>471.71899999999999</v>
      </c>
      <c r="DJ112">
        <v>507.91699999999997</v>
      </c>
      <c r="DK112">
        <v>7.9553099999999999</v>
      </c>
      <c r="DL112">
        <v>499.99099999999999</v>
      </c>
      <c r="DM112">
        <v>15.6044</v>
      </c>
      <c r="DN112">
        <v>2.34219</v>
      </c>
      <c r="DO112">
        <v>1.55131</v>
      </c>
      <c r="DP112">
        <v>19.9695</v>
      </c>
      <c r="DQ112">
        <v>13.483499999999999</v>
      </c>
      <c r="DR112">
        <v>1799.84</v>
      </c>
      <c r="DS112">
        <v>0.97800299999999996</v>
      </c>
      <c r="DT112">
        <v>2.19974E-2</v>
      </c>
      <c r="DU112">
        <v>0</v>
      </c>
      <c r="DV112">
        <v>892.96900000000005</v>
      </c>
      <c r="DW112">
        <v>5.0005300000000004</v>
      </c>
      <c r="DX112">
        <v>17180.7</v>
      </c>
      <c r="DY112">
        <v>16033.9</v>
      </c>
      <c r="DZ112">
        <v>48.436999999999998</v>
      </c>
      <c r="EA112">
        <v>48.375</v>
      </c>
      <c r="EB112">
        <v>47.875</v>
      </c>
      <c r="EC112">
        <v>49.186999999999998</v>
      </c>
      <c r="ED112">
        <v>49.561999999999998</v>
      </c>
      <c r="EE112">
        <v>1755.36</v>
      </c>
      <c r="EF112">
        <v>39.479999999999997</v>
      </c>
      <c r="EG112">
        <v>0</v>
      </c>
      <c r="EH112">
        <v>149</v>
      </c>
      <c r="EI112">
        <v>0</v>
      </c>
      <c r="EJ112">
        <v>891.9691600000001</v>
      </c>
      <c r="EK112">
        <v>9.1706923235576401</v>
      </c>
      <c r="EL112">
        <v>481.67692335162252</v>
      </c>
      <c r="EM112">
        <v>17226.164000000001</v>
      </c>
      <c r="EN112">
        <v>15</v>
      </c>
      <c r="EO112">
        <v>1657397220.5999999</v>
      </c>
      <c r="EP112" t="s">
        <v>893</v>
      </c>
      <c r="EQ112">
        <v>1657397208.0999999</v>
      </c>
      <c r="ER112">
        <v>1657397220.5999999</v>
      </c>
      <c r="ES112">
        <v>111</v>
      </c>
      <c r="ET112">
        <v>0.13800000000000001</v>
      </c>
      <c r="EU112">
        <v>4.0000000000000001E-3</v>
      </c>
      <c r="EV112">
        <v>0.24</v>
      </c>
      <c r="EW112">
        <v>5.0000000000000001E-3</v>
      </c>
      <c r="EX112">
        <v>500</v>
      </c>
      <c r="EY112">
        <v>15</v>
      </c>
      <c r="EZ112">
        <v>0.09</v>
      </c>
      <c r="FA112">
        <v>0.01</v>
      </c>
      <c r="FB112">
        <v>-39.379847499999997</v>
      </c>
      <c r="FC112">
        <v>-0.43441913696053192</v>
      </c>
      <c r="FD112">
        <v>5.6250453275951309E-2</v>
      </c>
      <c r="FE112">
        <v>1</v>
      </c>
      <c r="FF112">
        <v>7.9677405000000006</v>
      </c>
      <c r="FG112">
        <v>-9.654146341465597E-2</v>
      </c>
      <c r="FH112">
        <v>1.6821271942097579E-2</v>
      </c>
      <c r="FI112">
        <v>1</v>
      </c>
      <c r="FJ112">
        <v>2</v>
      </c>
      <c r="FK112">
        <v>2</v>
      </c>
      <c r="FL112" t="s">
        <v>406</v>
      </c>
      <c r="FM112">
        <v>3.1198700000000001</v>
      </c>
      <c r="FN112">
        <v>2.7374800000000001</v>
      </c>
      <c r="FO112">
        <v>9.9038699999999993E-2</v>
      </c>
      <c r="FP112">
        <v>0.105249</v>
      </c>
      <c r="FQ112">
        <v>0.106172</v>
      </c>
      <c r="FR112">
        <v>7.8989799999999999E-2</v>
      </c>
      <c r="FS112">
        <v>21543.1</v>
      </c>
      <c r="FT112">
        <v>22170.799999999999</v>
      </c>
      <c r="FU112">
        <v>23770.9</v>
      </c>
      <c r="FV112">
        <v>25088.400000000001</v>
      </c>
      <c r="FW112">
        <v>30626.400000000001</v>
      </c>
      <c r="FX112">
        <v>32416.400000000001</v>
      </c>
      <c r="FY112">
        <v>37896.800000000003</v>
      </c>
      <c r="FZ112">
        <v>39041.599999999999</v>
      </c>
      <c r="GA112">
        <v>2.1512500000000001</v>
      </c>
      <c r="GB112">
        <v>1.76817</v>
      </c>
      <c r="GC112">
        <v>-5.7704699999999998E-2</v>
      </c>
      <c r="GD112">
        <v>0</v>
      </c>
      <c r="GE112">
        <v>28.889700000000001</v>
      </c>
      <c r="GF112">
        <v>999.9</v>
      </c>
      <c r="GG112">
        <v>53.8</v>
      </c>
      <c r="GH112">
        <v>37.4</v>
      </c>
      <c r="GI112">
        <v>34.875500000000002</v>
      </c>
      <c r="GJ112">
        <v>62.110300000000002</v>
      </c>
      <c r="GK112">
        <v>26.510400000000001</v>
      </c>
      <c r="GL112">
        <v>1</v>
      </c>
      <c r="GM112">
        <v>0.58304599999999995</v>
      </c>
      <c r="GN112">
        <v>3.29088</v>
      </c>
      <c r="GO112">
        <v>20.2882</v>
      </c>
      <c r="GP112">
        <v>5.2484400000000004</v>
      </c>
      <c r="GQ112">
        <v>12.0099</v>
      </c>
      <c r="GR112">
        <v>4.97715</v>
      </c>
      <c r="GS112">
        <v>3.2923300000000002</v>
      </c>
      <c r="GT112">
        <v>9999</v>
      </c>
      <c r="GU112">
        <v>9999</v>
      </c>
      <c r="GV112">
        <v>9999</v>
      </c>
      <c r="GW112">
        <v>999.9</v>
      </c>
      <c r="GX112">
        <v>1.87592</v>
      </c>
      <c r="GY112">
        <v>1.87683</v>
      </c>
      <c r="GZ112">
        <v>1.8830899999999999</v>
      </c>
      <c r="HA112">
        <v>1.8861699999999999</v>
      </c>
      <c r="HB112">
        <v>1.8769800000000001</v>
      </c>
      <c r="HC112">
        <v>1.88354</v>
      </c>
      <c r="HD112">
        <v>1.8824799999999999</v>
      </c>
      <c r="HE112">
        <v>1.88595</v>
      </c>
      <c r="HF112">
        <v>5</v>
      </c>
      <c r="HG112">
        <v>0</v>
      </c>
      <c r="HH112">
        <v>0</v>
      </c>
      <c r="HI112">
        <v>0</v>
      </c>
      <c r="HJ112" t="s">
        <v>407</v>
      </c>
      <c r="HK112" t="s">
        <v>408</v>
      </c>
      <c r="HL112" t="s">
        <v>409</v>
      </c>
      <c r="HM112" t="s">
        <v>409</v>
      </c>
      <c r="HN112" t="s">
        <v>409</v>
      </c>
      <c r="HO112" t="s">
        <v>409</v>
      </c>
      <c r="HP112">
        <v>0</v>
      </c>
      <c r="HQ112">
        <v>100</v>
      </c>
      <c r="HR112">
        <v>100</v>
      </c>
      <c r="HS112">
        <v>0.25800000000000001</v>
      </c>
      <c r="HT112">
        <v>1.23E-2</v>
      </c>
      <c r="HU112">
        <v>0.69839444995196542</v>
      </c>
      <c r="HV112">
        <v>-1.525366800250961E-3</v>
      </c>
      <c r="HW112">
        <v>1.461931187239696E-6</v>
      </c>
      <c r="HX112">
        <v>-4.9129200544651127E-10</v>
      </c>
      <c r="HY112">
        <v>-3.9259445901180003E-2</v>
      </c>
      <c r="HZ112">
        <v>1.0304401366260089E-2</v>
      </c>
      <c r="IA112">
        <v>-7.4986175083245816E-4</v>
      </c>
      <c r="IB112">
        <v>1.7208249193675381E-5</v>
      </c>
      <c r="IC112">
        <v>3</v>
      </c>
      <c r="ID112">
        <v>2175</v>
      </c>
      <c r="IE112">
        <v>1</v>
      </c>
      <c r="IF112">
        <v>24</v>
      </c>
      <c r="IG112">
        <v>1.3</v>
      </c>
      <c r="IH112">
        <v>1.1000000000000001</v>
      </c>
      <c r="II112">
        <v>1.18042</v>
      </c>
      <c r="IJ112">
        <v>2.6892100000000001</v>
      </c>
      <c r="IK112">
        <v>1.6015600000000001</v>
      </c>
      <c r="IL112">
        <v>2.34619</v>
      </c>
      <c r="IM112">
        <v>1.5502899999999999</v>
      </c>
      <c r="IN112">
        <v>2.36938</v>
      </c>
      <c r="IO112">
        <v>40.835000000000001</v>
      </c>
      <c r="IP112">
        <v>24.148800000000001</v>
      </c>
      <c r="IQ112">
        <v>18</v>
      </c>
      <c r="IR112">
        <v>605.33299999999997</v>
      </c>
      <c r="IS112">
        <v>394.012</v>
      </c>
      <c r="IT112">
        <v>25.057500000000001</v>
      </c>
      <c r="IU112">
        <v>33.948900000000002</v>
      </c>
      <c r="IV112">
        <v>30</v>
      </c>
      <c r="IW112">
        <v>33.747900000000001</v>
      </c>
      <c r="IX112">
        <v>33.729900000000001</v>
      </c>
      <c r="IY112">
        <v>23.6267</v>
      </c>
      <c r="IZ112">
        <v>61.406100000000002</v>
      </c>
      <c r="JA112">
        <v>0</v>
      </c>
      <c r="JB112">
        <v>25.066500000000001</v>
      </c>
      <c r="JC112">
        <v>500</v>
      </c>
      <c r="JD112">
        <v>15.497400000000001</v>
      </c>
      <c r="JE112">
        <v>98.839299999999994</v>
      </c>
      <c r="JF112">
        <v>98.803399999999996</v>
      </c>
    </row>
    <row r="113" spans="1:266" x14ac:dyDescent="0.25">
      <c r="A113">
        <v>97</v>
      </c>
      <c r="B113">
        <v>1657397395.5999999</v>
      </c>
      <c r="C113">
        <v>20331.099999904629</v>
      </c>
      <c r="D113" t="s">
        <v>894</v>
      </c>
      <c r="E113" t="s">
        <v>895</v>
      </c>
      <c r="F113" t="s">
        <v>396</v>
      </c>
      <c r="G113" t="s">
        <v>397</v>
      </c>
      <c r="H113" t="s">
        <v>839</v>
      </c>
      <c r="I113" t="s">
        <v>494</v>
      </c>
      <c r="J113" t="s">
        <v>840</v>
      </c>
      <c r="K113">
        <v>1657397395.5999999</v>
      </c>
      <c r="L113">
        <f t="shared" ref="L113:L144" si="138">(M113)/1000</f>
        <v>6.7104196205380814E-3</v>
      </c>
      <c r="M113">
        <f t="shared" ref="M113:M118" si="139">1000*CW113*AK113*(CS113-CT113)/(100*CL113*(1000-AK113*CS113))</f>
        <v>6.7104196205380813</v>
      </c>
      <c r="N113">
        <f t="shared" ref="N113:N118" si="140">CW113*AK113*(CR113-CQ113*(1000-AK113*CT113)/(1000-AK113*CS113))/(100*CL113)</f>
        <v>33.333765842014458</v>
      </c>
      <c r="O113">
        <f t="shared" ref="O113:O144" si="141">CQ113 - IF(AK113&gt;1, N113*CL113*100/(AM113*DE113), 0)</f>
        <v>555.50900000000001</v>
      </c>
      <c r="P113">
        <f t="shared" ref="P113:P144" si="142">((V113-L113/2)*O113-N113)/(V113+L113/2)</f>
        <v>426.5452469993362</v>
      </c>
      <c r="Q113">
        <f t="shared" ref="Q113:Q144" si="143">P113*(CX113+CY113)/1000</f>
        <v>42.450685977661834</v>
      </c>
      <c r="R113">
        <f t="shared" ref="R113:R118" si="144">(CQ113 - IF(AK113&gt;1, N113*CL113*100/(AM113*DE113), 0))*(CX113+CY113)/1000</f>
        <v>55.285431692552997</v>
      </c>
      <c r="S113">
        <f t="shared" ref="S113:S144" si="145">2/((1/U113-1/T113)+SIGN(U113)*SQRT((1/U113-1/T113)*(1/U113-1/T113) + 4*CM113/((CM113+1)*(CM113+1))*(2*1/U113*1/T113-1/T113*1/T113)))</f>
        <v>0.49065693067604765</v>
      </c>
      <c r="T113">
        <f t="shared" ref="T113:T118" si="146">IF(LEFT(CN113,1)&lt;&gt;"0",IF(LEFT(CN113,1)="1",3,CO113),$D$5+$E$5*(DE113*CX113/($K$5*1000))+$F$5*(DE113*CX113/($K$5*1000))*MAX(MIN(CL113,$J$5),$I$5)*MAX(MIN(CL113,$J$5),$I$5)+$G$5*MAX(MIN(CL113,$J$5),$I$5)*(DE113*CX113/($K$5*1000))+$H$5*(DE113*CX113/($K$5*1000))*(DE113*CX113/($K$5*1000)))</f>
        <v>2.9108403558943219</v>
      </c>
      <c r="U113">
        <f t="shared" ref="U113:U118" si="147">L113*(1000-(1000*0.61365*EXP(17.502*Y113/(240.97+Y113))/(CX113+CY113)+CS113)/2)/(1000*0.61365*EXP(17.502*Y113/(240.97+Y113))/(CX113+CY113)-CS113)</f>
        <v>0.44891137572173601</v>
      </c>
      <c r="V113">
        <f t="shared" ref="V113:V118" si="148">1/((CM113+1)/(S113/1.6)+1/(T113/1.37)) + CM113/((CM113+1)/(S113/1.6) + CM113/(T113/1.37))</f>
        <v>0.28402371234942647</v>
      </c>
      <c r="W113">
        <f t="shared" ref="W113:W118" si="149">(CH113*CK113)</f>
        <v>344.40549930241718</v>
      </c>
      <c r="X113">
        <f t="shared" ref="X113:X144" si="150">(CZ113+(W113+2*0.95*0.0000000567*(((CZ113+$B$7)+273)^4-(CZ113+273)^4)-44100*L113)/(1.84*29.3*T113+8*0.95*0.0000000567*(CZ113+273)^3))</f>
        <v>28.801080328951922</v>
      </c>
      <c r="Y113">
        <f t="shared" ref="Y113:Y144" si="151">($C$7*DA113+$D$7*DB113+$E$7*X113)</f>
        <v>28.023199999999999</v>
      </c>
      <c r="Z113">
        <f t="shared" ref="Z113:Z144" si="152">0.61365*EXP(17.502*Y113/(240.97+Y113))</f>
        <v>3.7999751546078659</v>
      </c>
      <c r="AA113">
        <f t="shared" ref="AA113:AA144" si="153">(AB113/AC113*100)</f>
        <v>60.315211387595916</v>
      </c>
      <c r="AB113">
        <f t="shared" ref="AB113:AB118" si="154">CS113*(CX113+CY113)/1000</f>
        <v>2.3583258454905001</v>
      </c>
      <c r="AC113">
        <f t="shared" ref="AC113:AC118" si="155">0.61365*EXP(17.502*CZ113/(240.97+CZ113))</f>
        <v>3.9100017909835261</v>
      </c>
      <c r="AD113">
        <f t="shared" ref="AD113:AD118" si="156">(Z113-CS113*(CX113+CY113)/1000)</f>
        <v>1.4416493091173659</v>
      </c>
      <c r="AE113">
        <f t="shared" ref="AE113:AE118" si="157">(-L113*44100)</f>
        <v>-295.9295052657294</v>
      </c>
      <c r="AF113">
        <f t="shared" ref="AF113:AF118" si="158">2*29.3*T113*0.92*(CZ113-Y113)</f>
        <v>76.989477915977872</v>
      </c>
      <c r="AG113">
        <f t="shared" ref="AG113:AG118" si="159">2*0.95*0.0000000567*(((CZ113+$B$7)+273)^4-(Y113+273)^4)</f>
        <v>5.7807695733823214</v>
      </c>
      <c r="AH113">
        <f t="shared" ref="AH113:AH144" si="160">W113+AG113+AE113+AF113</f>
        <v>131.24624152604798</v>
      </c>
      <c r="AI113">
        <v>0</v>
      </c>
      <c r="AJ113">
        <v>0</v>
      </c>
      <c r="AK113">
        <f t="shared" ref="AK113:AK118" si="161">IF(AI113*$H$13&gt;=AM113,1,(AM113/(AM113-AI113*$H$13)))</f>
        <v>1</v>
      </c>
      <c r="AL113">
        <f t="shared" ref="AL113:AL144" si="162">(AK113-1)*100</f>
        <v>0</v>
      </c>
      <c r="AM113">
        <f t="shared" ref="AM113:AM118" si="163">MAX(0,($B$13+$C$13*DE113)/(1+$D$13*DE113)*CX113/(CZ113+273)*$E$13)</f>
        <v>52062.846058886666</v>
      </c>
      <c r="AN113" t="s">
        <v>400</v>
      </c>
      <c r="AO113">
        <v>12165.1</v>
      </c>
      <c r="AP113">
        <v>210.61769230769229</v>
      </c>
      <c r="AQ113">
        <v>938.28899999999999</v>
      </c>
      <c r="AR113">
        <f t="shared" ref="AR113:AR144" si="164">1-AP113/AQ113</f>
        <v>0.77553004212167864</v>
      </c>
      <c r="AS113">
        <v>-0.38717931741538342</v>
      </c>
      <c r="AT113" t="s">
        <v>896</v>
      </c>
      <c r="AU113">
        <v>10166</v>
      </c>
      <c r="AV113">
        <v>906.89471999999989</v>
      </c>
      <c r="AW113">
        <v>1396.09</v>
      </c>
      <c r="AX113">
        <f t="shared" ref="AX113:AX144" si="165">1-AV113/AW113</f>
        <v>0.35040382783344914</v>
      </c>
      <c r="AY113">
        <v>0.5</v>
      </c>
      <c r="AZ113">
        <f t="shared" ref="AZ113:AZ118" si="166">CI113</f>
        <v>1513.3442996512088</v>
      </c>
      <c r="BA113">
        <f t="shared" ref="BA113:BA118" si="167">N113</f>
        <v>33.333765842014458</v>
      </c>
      <c r="BB113">
        <f t="shared" ref="BB113:BB118" si="168">AX113*AY113*AZ113</f>
        <v>265.1408177138569</v>
      </c>
      <c r="BC113">
        <f t="shared" ref="BC113:BC118" si="169">(BA113-AS113)/AZ113</f>
        <v>2.2282401412026163E-2</v>
      </c>
      <c r="BD113">
        <f t="shared" ref="BD113:BD118" si="170">(AQ113-AW113)/AW113</f>
        <v>-0.32791653833205592</v>
      </c>
      <c r="BE113">
        <f t="shared" ref="BE113:BE118" si="171">AP113/(AR113+AP113/AW113)</f>
        <v>227.35252303713591</v>
      </c>
      <c r="BF113" t="s">
        <v>897</v>
      </c>
      <c r="BG113">
        <v>611.20000000000005</v>
      </c>
      <c r="BH113">
        <f t="shared" ref="BH113:BH144" si="172">IF(BG113&lt;&gt;0, BG113, BE113)</f>
        <v>611.20000000000005</v>
      </c>
      <c r="BI113">
        <f t="shared" ref="BI113:BI144" si="173">1-BH113/AW113</f>
        <v>0.56220587497940677</v>
      </c>
      <c r="BJ113">
        <f t="shared" ref="BJ113:BJ118" si="174">(AW113-AV113)/(AW113-BH113)</f>
        <v>0.62326603727910934</v>
      </c>
      <c r="BK113">
        <f t="shared" ref="BK113:BK118" si="175">(AQ113-AW113)/(AQ113-BH113)</f>
        <v>-1.3996221211963717</v>
      </c>
      <c r="BL113">
        <f t="shared" ref="BL113:BL118" si="176">(AW113-AV113)/(AW113-AP113)</f>
        <v>0.41265854699911886</v>
      </c>
      <c r="BM113">
        <f t="shared" ref="BM113:BM118" si="177">(AQ113-AW113)/(AQ113-AP113)</f>
        <v>-0.62913158064709473</v>
      </c>
      <c r="BN113">
        <f t="shared" ref="BN113:BN118" si="178">(BJ113*BH113/AV113)</f>
        <v>0.42004897986945128</v>
      </c>
      <c r="BO113">
        <f t="shared" ref="BO113:BO144" si="179">(1-BN113)</f>
        <v>0.57995102013054867</v>
      </c>
      <c r="BP113">
        <v>384</v>
      </c>
      <c r="BQ113">
        <v>300</v>
      </c>
      <c r="BR113">
        <v>300</v>
      </c>
      <c r="BS113">
        <v>300</v>
      </c>
      <c r="BT113">
        <v>10166</v>
      </c>
      <c r="BU113">
        <v>1295.55</v>
      </c>
      <c r="BV113">
        <v>-6.9399600000000002E-3</v>
      </c>
      <c r="BW113">
        <v>0.67</v>
      </c>
      <c r="BX113" t="s">
        <v>403</v>
      </c>
      <c r="BY113" t="s">
        <v>403</v>
      </c>
      <c r="BZ113" t="s">
        <v>403</v>
      </c>
      <c r="CA113" t="s">
        <v>403</v>
      </c>
      <c r="CB113" t="s">
        <v>403</v>
      </c>
      <c r="CC113" t="s">
        <v>403</v>
      </c>
      <c r="CD113" t="s">
        <v>403</v>
      </c>
      <c r="CE113" t="s">
        <v>403</v>
      </c>
      <c r="CF113" t="s">
        <v>403</v>
      </c>
      <c r="CG113" t="s">
        <v>403</v>
      </c>
      <c r="CH113">
        <f t="shared" ref="CH113:CH118" si="180">$B$11*DF113+$C$11*DG113+$F$11*DR113*(1-DU113)</f>
        <v>1800.19</v>
      </c>
      <c r="CI113">
        <f t="shared" ref="CI113:CI144" si="181">CH113*CJ113</f>
        <v>1513.3442996512088</v>
      </c>
      <c r="CJ113">
        <f t="shared" ref="CJ113:CJ118" si="182">($B$11*$D$9+$C$11*$D$9+$F$11*((EE113+DW113)/MAX(EE113+DW113+EF113, 0.1)*$I$9+EF113/MAX(EE113+DW113+EF113, 0.1)*$J$9))/($B$11+$C$11+$F$11)</f>
        <v>0.84065809700709848</v>
      </c>
      <c r="CK113">
        <f t="shared" ref="CK113:CK118" si="183">($B$11*$K$9+$C$11*$K$9+$F$11*((EE113+DW113)/MAX(EE113+DW113+EF113, 0.1)*$P$9+EF113/MAX(EE113+DW113+EF113, 0.1)*$Q$9))/($B$11+$C$11+$F$11)</f>
        <v>0.19131619401419694</v>
      </c>
      <c r="CL113">
        <v>6</v>
      </c>
      <c r="CM113">
        <v>0.5</v>
      </c>
      <c r="CN113" t="s">
        <v>404</v>
      </c>
      <c r="CO113">
        <v>2</v>
      </c>
      <c r="CP113">
        <v>1657397395.5999999</v>
      </c>
      <c r="CQ113">
        <v>555.50900000000001</v>
      </c>
      <c r="CR113">
        <v>599.98</v>
      </c>
      <c r="CS113">
        <v>23.6965</v>
      </c>
      <c r="CT113">
        <v>15.8353</v>
      </c>
      <c r="CU113">
        <v>555.40599999999995</v>
      </c>
      <c r="CV113">
        <v>23.687000000000001</v>
      </c>
      <c r="CW113">
        <v>500.03100000000001</v>
      </c>
      <c r="CX113">
        <v>99.421999999999997</v>
      </c>
      <c r="CY113">
        <v>0.100117</v>
      </c>
      <c r="CZ113">
        <v>28.5138</v>
      </c>
      <c r="DA113">
        <v>28.023199999999999</v>
      </c>
      <c r="DB113">
        <v>999.9</v>
      </c>
      <c r="DC113">
        <v>0</v>
      </c>
      <c r="DD113">
        <v>0</v>
      </c>
      <c r="DE113">
        <v>9951.25</v>
      </c>
      <c r="DF113">
        <v>0</v>
      </c>
      <c r="DG113">
        <v>623.04999999999995</v>
      </c>
      <c r="DH113">
        <v>-44.4709</v>
      </c>
      <c r="DI113">
        <v>568.99199999999996</v>
      </c>
      <c r="DJ113">
        <v>609.63400000000001</v>
      </c>
      <c r="DK113">
        <v>7.86111</v>
      </c>
      <c r="DL113">
        <v>599.98</v>
      </c>
      <c r="DM113">
        <v>15.8353</v>
      </c>
      <c r="DN113">
        <v>2.35595</v>
      </c>
      <c r="DO113">
        <v>1.5743799999999999</v>
      </c>
      <c r="DP113">
        <v>20.0641</v>
      </c>
      <c r="DQ113">
        <v>13.7103</v>
      </c>
      <c r="DR113">
        <v>1800.19</v>
      </c>
      <c r="DS113">
        <v>0.97800299999999996</v>
      </c>
      <c r="DT113">
        <v>2.19974E-2</v>
      </c>
      <c r="DU113">
        <v>0</v>
      </c>
      <c r="DV113">
        <v>906.71199999999999</v>
      </c>
      <c r="DW113">
        <v>5.0005300000000004</v>
      </c>
      <c r="DX113">
        <v>17418.599999999999</v>
      </c>
      <c r="DY113">
        <v>16037</v>
      </c>
      <c r="DZ113">
        <v>48.375</v>
      </c>
      <c r="EA113">
        <v>48.125</v>
      </c>
      <c r="EB113">
        <v>48</v>
      </c>
      <c r="EC113">
        <v>49</v>
      </c>
      <c r="ED113">
        <v>49.561999999999998</v>
      </c>
      <c r="EE113">
        <v>1755.7</v>
      </c>
      <c r="EF113">
        <v>39.49</v>
      </c>
      <c r="EG113">
        <v>0</v>
      </c>
      <c r="EH113">
        <v>108.2000000476837</v>
      </c>
      <c r="EI113">
        <v>0</v>
      </c>
      <c r="EJ113">
        <v>906.89471999999989</v>
      </c>
      <c r="EK113">
        <v>-7.3538461634000629E-2</v>
      </c>
      <c r="EL113">
        <v>-93.538461142133016</v>
      </c>
      <c r="EM113">
        <v>17416.948</v>
      </c>
      <c r="EN113">
        <v>15</v>
      </c>
      <c r="EO113">
        <v>1657397360.0999999</v>
      </c>
      <c r="EP113" t="s">
        <v>898</v>
      </c>
      <c r="EQ113">
        <v>1657397359.0999999</v>
      </c>
      <c r="ER113">
        <v>1657397360.0999999</v>
      </c>
      <c r="ES113">
        <v>112</v>
      </c>
      <c r="ET113">
        <v>-0.115</v>
      </c>
      <c r="EU113">
        <v>-3.0000000000000001E-3</v>
      </c>
      <c r="EV113">
        <v>8.7999999999999995E-2</v>
      </c>
      <c r="EW113">
        <v>1E-3</v>
      </c>
      <c r="EX113">
        <v>600</v>
      </c>
      <c r="EY113">
        <v>15</v>
      </c>
      <c r="EZ113">
        <v>0.11</v>
      </c>
      <c r="FA113">
        <v>0.02</v>
      </c>
      <c r="FB113">
        <v>-44.520463414634143</v>
      </c>
      <c r="FC113">
        <v>0.33702648083622838</v>
      </c>
      <c r="FD113">
        <v>0.14537297993663509</v>
      </c>
      <c r="FE113">
        <v>1</v>
      </c>
      <c r="FF113">
        <v>7.8761217073170737</v>
      </c>
      <c r="FG113">
        <v>5.0541951219504347E-2</v>
      </c>
      <c r="FH113">
        <v>1.107100407512384E-2</v>
      </c>
      <c r="FI113">
        <v>1</v>
      </c>
      <c r="FJ113">
        <v>2</v>
      </c>
      <c r="FK113">
        <v>2</v>
      </c>
      <c r="FL113" t="s">
        <v>406</v>
      </c>
      <c r="FM113">
        <v>3.1197499999999998</v>
      </c>
      <c r="FN113">
        <v>2.7380200000000001</v>
      </c>
      <c r="FO113">
        <v>0.11357200000000001</v>
      </c>
      <c r="FP113">
        <v>0.11989900000000001</v>
      </c>
      <c r="FQ113">
        <v>0.10663</v>
      </c>
      <c r="FR113">
        <v>7.9863699999999996E-2</v>
      </c>
      <c r="FS113">
        <v>21198.400000000001</v>
      </c>
      <c r="FT113">
        <v>21811.200000000001</v>
      </c>
      <c r="FU113">
        <v>23773.9</v>
      </c>
      <c r="FV113">
        <v>25092.3</v>
      </c>
      <c r="FW113">
        <v>30614.6</v>
      </c>
      <c r="FX113">
        <v>32391.200000000001</v>
      </c>
      <c r="FY113">
        <v>37901.5</v>
      </c>
      <c r="FZ113">
        <v>39048.199999999997</v>
      </c>
      <c r="GA113">
        <v>2.1512500000000001</v>
      </c>
      <c r="GB113">
        <v>1.7698</v>
      </c>
      <c r="GC113">
        <v>-4.6096699999999997E-2</v>
      </c>
      <c r="GD113">
        <v>0</v>
      </c>
      <c r="GE113">
        <v>28.775300000000001</v>
      </c>
      <c r="GF113">
        <v>999.9</v>
      </c>
      <c r="GG113">
        <v>53.8</v>
      </c>
      <c r="GH113">
        <v>37.4</v>
      </c>
      <c r="GI113">
        <v>34.872</v>
      </c>
      <c r="GJ113">
        <v>62.260300000000001</v>
      </c>
      <c r="GK113">
        <v>26.225999999999999</v>
      </c>
      <c r="GL113">
        <v>1</v>
      </c>
      <c r="GM113">
        <v>0.58076700000000003</v>
      </c>
      <c r="GN113">
        <v>4.0121399999999996</v>
      </c>
      <c r="GO113">
        <v>20.2729</v>
      </c>
      <c r="GP113">
        <v>5.2496400000000003</v>
      </c>
      <c r="GQ113">
        <v>12.0099</v>
      </c>
      <c r="GR113">
        <v>4.9783499999999998</v>
      </c>
      <c r="GS113">
        <v>3.2922500000000001</v>
      </c>
      <c r="GT113">
        <v>9999</v>
      </c>
      <c r="GU113">
        <v>9999</v>
      </c>
      <c r="GV113">
        <v>9999</v>
      </c>
      <c r="GW113">
        <v>999.9</v>
      </c>
      <c r="GX113">
        <v>1.87592</v>
      </c>
      <c r="GY113">
        <v>1.87683</v>
      </c>
      <c r="GZ113">
        <v>1.8830899999999999</v>
      </c>
      <c r="HA113">
        <v>1.88619</v>
      </c>
      <c r="HB113">
        <v>1.8769800000000001</v>
      </c>
      <c r="HC113">
        <v>1.88354</v>
      </c>
      <c r="HD113">
        <v>1.8824799999999999</v>
      </c>
      <c r="HE113">
        <v>1.88595</v>
      </c>
      <c r="HF113">
        <v>5</v>
      </c>
      <c r="HG113">
        <v>0</v>
      </c>
      <c r="HH113">
        <v>0</v>
      </c>
      <c r="HI113">
        <v>0</v>
      </c>
      <c r="HJ113" t="s">
        <v>407</v>
      </c>
      <c r="HK113" t="s">
        <v>408</v>
      </c>
      <c r="HL113" t="s">
        <v>409</v>
      </c>
      <c r="HM113" t="s">
        <v>409</v>
      </c>
      <c r="HN113" t="s">
        <v>409</v>
      </c>
      <c r="HO113" t="s">
        <v>409</v>
      </c>
      <c r="HP113">
        <v>0</v>
      </c>
      <c r="HQ113">
        <v>100</v>
      </c>
      <c r="HR113">
        <v>100</v>
      </c>
      <c r="HS113">
        <v>0.10299999999999999</v>
      </c>
      <c r="HT113">
        <v>9.4999999999999998E-3</v>
      </c>
      <c r="HU113">
        <v>0.58321223528615818</v>
      </c>
      <c r="HV113">
        <v>-1.525366800250961E-3</v>
      </c>
      <c r="HW113">
        <v>1.461931187239696E-6</v>
      </c>
      <c r="HX113">
        <v>-4.9129200544651127E-10</v>
      </c>
      <c r="HY113">
        <v>-4.2558068518734192E-2</v>
      </c>
      <c r="HZ113">
        <v>1.0304401366260089E-2</v>
      </c>
      <c r="IA113">
        <v>-7.4986175083245816E-4</v>
      </c>
      <c r="IB113">
        <v>1.7208249193675381E-5</v>
      </c>
      <c r="IC113">
        <v>3</v>
      </c>
      <c r="ID113">
        <v>2175</v>
      </c>
      <c r="IE113">
        <v>1</v>
      </c>
      <c r="IF113">
        <v>24</v>
      </c>
      <c r="IG113">
        <v>0.6</v>
      </c>
      <c r="IH113">
        <v>0.6</v>
      </c>
      <c r="II113">
        <v>1.3720699999999999</v>
      </c>
      <c r="IJ113">
        <v>2.6843300000000001</v>
      </c>
      <c r="IK113">
        <v>1.6015600000000001</v>
      </c>
      <c r="IL113">
        <v>2.34863</v>
      </c>
      <c r="IM113">
        <v>1.5502899999999999</v>
      </c>
      <c r="IN113">
        <v>2.3022499999999999</v>
      </c>
      <c r="IO113">
        <v>40.758000000000003</v>
      </c>
      <c r="IP113">
        <v>24.14</v>
      </c>
      <c r="IQ113">
        <v>18</v>
      </c>
      <c r="IR113">
        <v>605.07399999999996</v>
      </c>
      <c r="IS113">
        <v>394.85300000000001</v>
      </c>
      <c r="IT113">
        <v>24.862400000000001</v>
      </c>
      <c r="IU113">
        <v>33.884399999999999</v>
      </c>
      <c r="IV113">
        <v>30.0001</v>
      </c>
      <c r="IW113">
        <v>33.7196</v>
      </c>
      <c r="IX113">
        <v>33.702599999999997</v>
      </c>
      <c r="IY113">
        <v>27.451599999999999</v>
      </c>
      <c r="IZ113">
        <v>60.927199999999999</v>
      </c>
      <c r="JA113">
        <v>0</v>
      </c>
      <c r="JB113">
        <v>24.827500000000001</v>
      </c>
      <c r="JC113">
        <v>600</v>
      </c>
      <c r="JD113">
        <v>15.7889</v>
      </c>
      <c r="JE113">
        <v>98.851799999999997</v>
      </c>
      <c r="JF113">
        <v>98.819699999999997</v>
      </c>
    </row>
    <row r="114" spans="1:266" x14ac:dyDescent="0.25">
      <c r="A114">
        <v>98</v>
      </c>
      <c r="B114">
        <v>1657397503</v>
      </c>
      <c r="C114">
        <v>20438.5</v>
      </c>
      <c r="D114" t="s">
        <v>899</v>
      </c>
      <c r="E114" t="s">
        <v>900</v>
      </c>
      <c r="F114" t="s">
        <v>396</v>
      </c>
      <c r="G114" t="s">
        <v>397</v>
      </c>
      <c r="H114" t="s">
        <v>839</v>
      </c>
      <c r="I114" t="s">
        <v>494</v>
      </c>
      <c r="J114" t="s">
        <v>840</v>
      </c>
      <c r="K114">
        <v>1657397503</v>
      </c>
      <c r="L114">
        <f t="shared" si="138"/>
        <v>6.3906076426226248E-3</v>
      </c>
      <c r="M114">
        <f t="shared" si="139"/>
        <v>6.3906076426226246</v>
      </c>
      <c r="N114">
        <f t="shared" si="140"/>
        <v>36.405942398621228</v>
      </c>
      <c r="O114">
        <f t="shared" si="141"/>
        <v>750.58600000000001</v>
      </c>
      <c r="P114">
        <f t="shared" si="142"/>
        <v>599.3752074296126</v>
      </c>
      <c r="Q114">
        <f t="shared" si="143"/>
        <v>59.654792460740673</v>
      </c>
      <c r="R114">
        <f t="shared" si="144"/>
        <v>74.704544830870006</v>
      </c>
      <c r="S114">
        <f t="shared" si="145"/>
        <v>0.46310208333024105</v>
      </c>
      <c r="T114">
        <f t="shared" si="146"/>
        <v>2.9274611570939908</v>
      </c>
      <c r="U114">
        <f t="shared" si="147"/>
        <v>0.42591644529710104</v>
      </c>
      <c r="V114">
        <f t="shared" si="148"/>
        <v>0.26928949918960671</v>
      </c>
      <c r="W114">
        <f t="shared" si="149"/>
        <v>344.35229930230867</v>
      </c>
      <c r="X114">
        <f t="shared" si="150"/>
        <v>28.931777072444198</v>
      </c>
      <c r="Y114">
        <f t="shared" si="151"/>
        <v>27.9801</v>
      </c>
      <c r="Z114">
        <f t="shared" si="152"/>
        <v>3.7904395069927088</v>
      </c>
      <c r="AA114">
        <f t="shared" si="153"/>
        <v>59.754037217817114</v>
      </c>
      <c r="AB114">
        <f t="shared" si="154"/>
        <v>2.3430951208900002</v>
      </c>
      <c r="AC114">
        <f t="shared" si="155"/>
        <v>3.9212331584372837</v>
      </c>
      <c r="AD114">
        <f t="shared" si="156"/>
        <v>1.4473443861027087</v>
      </c>
      <c r="AE114">
        <f t="shared" si="157"/>
        <v>-281.82579703965774</v>
      </c>
      <c r="AF114">
        <f t="shared" si="158"/>
        <v>92.027924209019318</v>
      </c>
      <c r="AG114">
        <f t="shared" si="159"/>
        <v>6.8709200846015301</v>
      </c>
      <c r="AH114">
        <f t="shared" si="160"/>
        <v>161.42534655627179</v>
      </c>
      <c r="AI114">
        <v>0</v>
      </c>
      <c r="AJ114">
        <v>0</v>
      </c>
      <c r="AK114">
        <f t="shared" si="161"/>
        <v>1</v>
      </c>
      <c r="AL114">
        <f t="shared" si="162"/>
        <v>0</v>
      </c>
      <c r="AM114">
        <f t="shared" si="163"/>
        <v>52530.571160432628</v>
      </c>
      <c r="AN114" t="s">
        <v>400</v>
      </c>
      <c r="AO114">
        <v>12165.1</v>
      </c>
      <c r="AP114">
        <v>210.61769230769229</v>
      </c>
      <c r="AQ114">
        <v>938.28899999999999</v>
      </c>
      <c r="AR114">
        <f t="shared" si="164"/>
        <v>0.77553004212167864</v>
      </c>
      <c r="AS114">
        <v>-0.38717931741538342</v>
      </c>
      <c r="AT114" t="s">
        <v>901</v>
      </c>
      <c r="AU114">
        <v>10165.5</v>
      </c>
      <c r="AV114">
        <v>885.52476923076927</v>
      </c>
      <c r="AW114">
        <v>1356.75</v>
      </c>
      <c r="AX114">
        <f t="shared" si="165"/>
        <v>0.34731913084151889</v>
      </c>
      <c r="AY114">
        <v>0.5</v>
      </c>
      <c r="AZ114">
        <f t="shared" si="166"/>
        <v>1513.1090996511543</v>
      </c>
      <c r="BA114">
        <f t="shared" si="167"/>
        <v>36.405942398621228</v>
      </c>
      <c r="BB114">
        <f t="shared" si="168"/>
        <v>262.76586867961606</v>
      </c>
      <c r="BC114">
        <f t="shared" si="169"/>
        <v>2.4316238481758668E-2</v>
      </c>
      <c r="BD114">
        <f t="shared" si="170"/>
        <v>-0.30842896627971256</v>
      </c>
      <c r="BE114">
        <f t="shared" si="171"/>
        <v>226.28402242008349</v>
      </c>
      <c r="BF114" t="s">
        <v>902</v>
      </c>
      <c r="BG114">
        <v>605.29</v>
      </c>
      <c r="BH114">
        <f t="shared" si="172"/>
        <v>605.29</v>
      </c>
      <c r="BI114">
        <f t="shared" si="173"/>
        <v>0.5538676985443155</v>
      </c>
      <c r="BJ114">
        <f t="shared" si="174"/>
        <v>0.62707959275175085</v>
      </c>
      <c r="BK114">
        <f t="shared" si="175"/>
        <v>-1.2566434133435835</v>
      </c>
      <c r="BL114">
        <f t="shared" si="176"/>
        <v>0.41114383357539602</v>
      </c>
      <c r="BM114">
        <f t="shared" si="177"/>
        <v>-0.5750687096995506</v>
      </c>
      <c r="BN114">
        <f t="shared" si="178"/>
        <v>0.42863285125996514</v>
      </c>
      <c r="BO114">
        <f t="shared" si="179"/>
        <v>0.57136714874003491</v>
      </c>
      <c r="BP114">
        <v>386</v>
      </c>
      <c r="BQ114">
        <v>300</v>
      </c>
      <c r="BR114">
        <v>300</v>
      </c>
      <c r="BS114">
        <v>300</v>
      </c>
      <c r="BT114">
        <v>10165.5</v>
      </c>
      <c r="BU114">
        <v>1259.8499999999999</v>
      </c>
      <c r="BV114">
        <v>-6.9394399999999998E-3</v>
      </c>
      <c r="BW114">
        <v>1.35</v>
      </c>
      <c r="BX114" t="s">
        <v>403</v>
      </c>
      <c r="BY114" t="s">
        <v>403</v>
      </c>
      <c r="BZ114" t="s">
        <v>403</v>
      </c>
      <c r="CA114" t="s">
        <v>403</v>
      </c>
      <c r="CB114" t="s">
        <v>403</v>
      </c>
      <c r="CC114" t="s">
        <v>403</v>
      </c>
      <c r="CD114" t="s">
        <v>403</v>
      </c>
      <c r="CE114" t="s">
        <v>403</v>
      </c>
      <c r="CF114" t="s">
        <v>403</v>
      </c>
      <c r="CG114" t="s">
        <v>403</v>
      </c>
      <c r="CH114">
        <f t="shared" si="180"/>
        <v>1799.91</v>
      </c>
      <c r="CI114">
        <f t="shared" si="181"/>
        <v>1513.1090996511543</v>
      </c>
      <c r="CJ114">
        <f t="shared" si="182"/>
        <v>0.84065819938283259</v>
      </c>
      <c r="CK114">
        <f t="shared" si="183"/>
        <v>0.19131639876566531</v>
      </c>
      <c r="CL114">
        <v>6</v>
      </c>
      <c r="CM114">
        <v>0.5</v>
      </c>
      <c r="CN114" t="s">
        <v>404</v>
      </c>
      <c r="CO114">
        <v>2</v>
      </c>
      <c r="CP114">
        <v>1657397503</v>
      </c>
      <c r="CQ114">
        <v>750.58600000000001</v>
      </c>
      <c r="CR114">
        <v>800.01800000000003</v>
      </c>
      <c r="CS114">
        <v>23.542000000000002</v>
      </c>
      <c r="CT114">
        <v>16.055499999999999</v>
      </c>
      <c r="CU114">
        <v>750.03700000000003</v>
      </c>
      <c r="CV114">
        <v>23.5336</v>
      </c>
      <c r="CW114">
        <v>500.113</v>
      </c>
      <c r="CX114">
        <v>99.427599999999998</v>
      </c>
      <c r="CY114">
        <v>0.10069500000000001</v>
      </c>
      <c r="CZ114">
        <v>28.563199999999998</v>
      </c>
      <c r="DA114">
        <v>27.9801</v>
      </c>
      <c r="DB114">
        <v>999.9</v>
      </c>
      <c r="DC114">
        <v>0</v>
      </c>
      <c r="DD114">
        <v>0</v>
      </c>
      <c r="DE114">
        <v>10045.6</v>
      </c>
      <c r="DF114">
        <v>0</v>
      </c>
      <c r="DG114">
        <v>414.67899999999997</v>
      </c>
      <c r="DH114">
        <v>-49.431600000000003</v>
      </c>
      <c r="DI114">
        <v>768.68200000000002</v>
      </c>
      <c r="DJ114">
        <v>813.072</v>
      </c>
      <c r="DK114">
        <v>7.4864699999999997</v>
      </c>
      <c r="DL114">
        <v>800.01800000000003</v>
      </c>
      <c r="DM114">
        <v>16.055499999999999</v>
      </c>
      <c r="DN114">
        <v>2.3407200000000001</v>
      </c>
      <c r="DO114">
        <v>1.59636</v>
      </c>
      <c r="DP114">
        <v>19.959399999999999</v>
      </c>
      <c r="DQ114">
        <v>13.9237</v>
      </c>
      <c r="DR114">
        <v>1799.91</v>
      </c>
      <c r="DS114">
        <v>0.97799899999999995</v>
      </c>
      <c r="DT114">
        <v>2.2001E-2</v>
      </c>
      <c r="DU114">
        <v>0</v>
      </c>
      <c r="DV114">
        <v>884.44299999999998</v>
      </c>
      <c r="DW114">
        <v>5.0005300000000004</v>
      </c>
      <c r="DX114">
        <v>16951.2</v>
      </c>
      <c r="DY114">
        <v>16034.5</v>
      </c>
      <c r="DZ114">
        <v>48.311999999999998</v>
      </c>
      <c r="EA114">
        <v>48.186999999999998</v>
      </c>
      <c r="EB114">
        <v>48.375</v>
      </c>
      <c r="EC114">
        <v>48.75</v>
      </c>
      <c r="ED114">
        <v>49.436999999999998</v>
      </c>
      <c r="EE114">
        <v>1755.42</v>
      </c>
      <c r="EF114">
        <v>39.49</v>
      </c>
      <c r="EG114">
        <v>0</v>
      </c>
      <c r="EH114">
        <v>107.2000000476837</v>
      </c>
      <c r="EI114">
        <v>0</v>
      </c>
      <c r="EJ114">
        <v>885.52476923076927</v>
      </c>
      <c r="EK114">
        <v>-10.33907693987693</v>
      </c>
      <c r="EL114">
        <v>-219.64102579174721</v>
      </c>
      <c r="EM114">
        <v>16977.77307692308</v>
      </c>
      <c r="EN114">
        <v>15</v>
      </c>
      <c r="EO114">
        <v>1657397468.0999999</v>
      </c>
      <c r="EP114" t="s">
        <v>903</v>
      </c>
      <c r="EQ114">
        <v>1657397467.0999999</v>
      </c>
      <c r="ER114">
        <v>1657397468.0999999</v>
      </c>
      <c r="ES114">
        <v>113</v>
      </c>
      <c r="ET114">
        <v>0.495</v>
      </c>
      <c r="EU114">
        <v>-1E-3</v>
      </c>
      <c r="EV114">
        <v>0.54200000000000004</v>
      </c>
      <c r="EW114">
        <v>0</v>
      </c>
      <c r="EX114">
        <v>800</v>
      </c>
      <c r="EY114">
        <v>16</v>
      </c>
      <c r="EZ114">
        <v>0.06</v>
      </c>
      <c r="FA114">
        <v>0.01</v>
      </c>
      <c r="FB114">
        <v>-49.311039024390247</v>
      </c>
      <c r="FC114">
        <v>0.23921785159036069</v>
      </c>
      <c r="FD114">
        <v>0.13494282958936679</v>
      </c>
      <c r="FE114">
        <v>1</v>
      </c>
      <c r="FF114">
        <v>7.5334399999999997</v>
      </c>
      <c r="FG114">
        <v>-6.9184005768844536E-2</v>
      </c>
      <c r="FH114">
        <v>3.1709234709366027E-2</v>
      </c>
      <c r="FI114">
        <v>1</v>
      </c>
      <c r="FJ114">
        <v>2</v>
      </c>
      <c r="FK114">
        <v>2</v>
      </c>
      <c r="FL114" t="s">
        <v>406</v>
      </c>
      <c r="FM114">
        <v>3.1196199999999998</v>
      </c>
      <c r="FN114">
        <v>2.73942</v>
      </c>
      <c r="FO114">
        <v>0.13985600000000001</v>
      </c>
      <c r="FP114">
        <v>0.14587800000000001</v>
      </c>
      <c r="FQ114">
        <v>0.106168</v>
      </c>
      <c r="FR114">
        <v>8.0702700000000002E-2</v>
      </c>
      <c r="FS114">
        <v>20575.8</v>
      </c>
      <c r="FT114">
        <v>21175.8</v>
      </c>
      <c r="FU114">
        <v>23780.9</v>
      </c>
      <c r="FV114">
        <v>25102.7</v>
      </c>
      <c r="FW114">
        <v>30638.6</v>
      </c>
      <c r="FX114">
        <v>32376.1</v>
      </c>
      <c r="FY114">
        <v>37911.599999999999</v>
      </c>
      <c r="FZ114">
        <v>39065.599999999999</v>
      </c>
      <c r="GA114">
        <v>2.1522299999999999</v>
      </c>
      <c r="GB114">
        <v>1.77275</v>
      </c>
      <c r="GC114">
        <v>-1.9662099999999998E-2</v>
      </c>
      <c r="GD114">
        <v>0</v>
      </c>
      <c r="GE114">
        <v>28.301100000000002</v>
      </c>
      <c r="GF114">
        <v>999.9</v>
      </c>
      <c r="GG114">
        <v>53.7</v>
      </c>
      <c r="GH114">
        <v>37.4</v>
      </c>
      <c r="GI114">
        <v>34.803199999999997</v>
      </c>
      <c r="GJ114">
        <v>61.690399999999997</v>
      </c>
      <c r="GK114">
        <v>26.1538</v>
      </c>
      <c r="GL114">
        <v>1</v>
      </c>
      <c r="GM114">
        <v>0.55781800000000004</v>
      </c>
      <c r="GN114">
        <v>2.0867900000000001</v>
      </c>
      <c r="GO114">
        <v>20.308399999999999</v>
      </c>
      <c r="GP114">
        <v>5.2529300000000001</v>
      </c>
      <c r="GQ114">
        <v>12.0099</v>
      </c>
      <c r="GR114">
        <v>4.9795499999999997</v>
      </c>
      <c r="GS114">
        <v>3.2930000000000001</v>
      </c>
      <c r="GT114">
        <v>9999</v>
      </c>
      <c r="GU114">
        <v>9999</v>
      </c>
      <c r="GV114">
        <v>9999</v>
      </c>
      <c r="GW114">
        <v>999.9</v>
      </c>
      <c r="GX114">
        <v>1.87592</v>
      </c>
      <c r="GY114">
        <v>1.87683</v>
      </c>
      <c r="GZ114">
        <v>1.8830899999999999</v>
      </c>
      <c r="HA114">
        <v>1.88618</v>
      </c>
      <c r="HB114">
        <v>1.8769800000000001</v>
      </c>
      <c r="HC114">
        <v>1.8835900000000001</v>
      </c>
      <c r="HD114">
        <v>1.88249</v>
      </c>
      <c r="HE114">
        <v>1.8859600000000001</v>
      </c>
      <c r="HF114">
        <v>5</v>
      </c>
      <c r="HG114">
        <v>0</v>
      </c>
      <c r="HH114">
        <v>0</v>
      </c>
      <c r="HI114">
        <v>0</v>
      </c>
      <c r="HJ114" t="s">
        <v>407</v>
      </c>
      <c r="HK114" t="s">
        <v>408</v>
      </c>
      <c r="HL114" t="s">
        <v>409</v>
      </c>
      <c r="HM114" t="s">
        <v>409</v>
      </c>
      <c r="HN114" t="s">
        <v>409</v>
      </c>
      <c r="HO114" t="s">
        <v>409</v>
      </c>
      <c r="HP114">
        <v>0</v>
      </c>
      <c r="HQ114">
        <v>100</v>
      </c>
      <c r="HR114">
        <v>100</v>
      </c>
      <c r="HS114">
        <v>0.54900000000000004</v>
      </c>
      <c r="HT114">
        <v>8.3999999999999995E-3</v>
      </c>
      <c r="HU114">
        <v>1.077942199628515</v>
      </c>
      <c r="HV114">
        <v>-1.525366800250961E-3</v>
      </c>
      <c r="HW114">
        <v>1.461931187239696E-6</v>
      </c>
      <c r="HX114">
        <v>-4.9129200544651127E-10</v>
      </c>
      <c r="HY114">
        <v>-4.3125772589411797E-2</v>
      </c>
      <c r="HZ114">
        <v>1.0304401366260089E-2</v>
      </c>
      <c r="IA114">
        <v>-7.4986175083245816E-4</v>
      </c>
      <c r="IB114">
        <v>1.7208249193675381E-5</v>
      </c>
      <c r="IC114">
        <v>3</v>
      </c>
      <c r="ID114">
        <v>2175</v>
      </c>
      <c r="IE114">
        <v>1</v>
      </c>
      <c r="IF114">
        <v>24</v>
      </c>
      <c r="IG114">
        <v>0.6</v>
      </c>
      <c r="IH114">
        <v>0.6</v>
      </c>
      <c r="II114">
        <v>1.7395</v>
      </c>
      <c r="IJ114">
        <v>2.67334</v>
      </c>
      <c r="IK114">
        <v>1.6015600000000001</v>
      </c>
      <c r="IL114">
        <v>2.34863</v>
      </c>
      <c r="IM114">
        <v>1.5502899999999999</v>
      </c>
      <c r="IN114">
        <v>2.3339799999999999</v>
      </c>
      <c r="IO114">
        <v>40.604199999999999</v>
      </c>
      <c r="IP114">
        <v>24.157499999999999</v>
      </c>
      <c r="IQ114">
        <v>18</v>
      </c>
      <c r="IR114">
        <v>605.03599999999994</v>
      </c>
      <c r="IS114">
        <v>396.16800000000001</v>
      </c>
      <c r="IT114">
        <v>26.1846</v>
      </c>
      <c r="IU114">
        <v>33.763199999999998</v>
      </c>
      <c r="IV114">
        <v>29.999199999999998</v>
      </c>
      <c r="IW114">
        <v>33.639200000000002</v>
      </c>
      <c r="IX114">
        <v>33.619900000000001</v>
      </c>
      <c r="IY114">
        <v>34.7941</v>
      </c>
      <c r="IZ114">
        <v>59.344499999999996</v>
      </c>
      <c r="JA114">
        <v>0</v>
      </c>
      <c r="JB114">
        <v>26.1953</v>
      </c>
      <c r="JC114">
        <v>800</v>
      </c>
      <c r="JD114">
        <v>16.1203</v>
      </c>
      <c r="JE114">
        <v>98.879199999999997</v>
      </c>
      <c r="JF114">
        <v>98.8626</v>
      </c>
    </row>
    <row r="115" spans="1:266" x14ac:dyDescent="0.25">
      <c r="A115">
        <v>99</v>
      </c>
      <c r="B115">
        <v>1657397643</v>
      </c>
      <c r="C115">
        <v>20578.5</v>
      </c>
      <c r="D115" t="s">
        <v>904</v>
      </c>
      <c r="E115" t="s">
        <v>905</v>
      </c>
      <c r="F115" t="s">
        <v>396</v>
      </c>
      <c r="G115" t="s">
        <v>397</v>
      </c>
      <c r="H115" t="s">
        <v>839</v>
      </c>
      <c r="I115" t="s">
        <v>494</v>
      </c>
      <c r="J115" t="s">
        <v>840</v>
      </c>
      <c r="K115">
        <v>1657397643</v>
      </c>
      <c r="L115">
        <f t="shared" si="138"/>
        <v>5.6207387845706247E-3</v>
      </c>
      <c r="M115">
        <f t="shared" si="139"/>
        <v>5.6207387845706247</v>
      </c>
      <c r="N115">
        <f t="shared" si="140"/>
        <v>36.532328730976388</v>
      </c>
      <c r="O115">
        <f t="shared" si="141"/>
        <v>949.53800000000001</v>
      </c>
      <c r="P115">
        <f t="shared" si="142"/>
        <v>773.20856308580539</v>
      </c>
      <c r="Q115">
        <f t="shared" si="143"/>
        <v>76.957098020451141</v>
      </c>
      <c r="R115">
        <f t="shared" si="144"/>
        <v>94.507086999286017</v>
      </c>
      <c r="S115">
        <f t="shared" si="145"/>
        <v>0.39975539143027333</v>
      </c>
      <c r="T115">
        <f t="shared" si="146"/>
        <v>2.9195206242796363</v>
      </c>
      <c r="U115">
        <f t="shared" si="147"/>
        <v>0.37164661312966024</v>
      </c>
      <c r="V115">
        <f t="shared" si="148"/>
        <v>0.23463968164697779</v>
      </c>
      <c r="W115">
        <f t="shared" si="149"/>
        <v>344.35419930231251</v>
      </c>
      <c r="X115">
        <f t="shared" si="150"/>
        <v>29.045395286711724</v>
      </c>
      <c r="Y115">
        <f t="shared" si="151"/>
        <v>28.021000000000001</v>
      </c>
      <c r="Z115">
        <f t="shared" si="152"/>
        <v>3.7994879098230356</v>
      </c>
      <c r="AA115">
        <f t="shared" si="153"/>
        <v>59.997412842196383</v>
      </c>
      <c r="AB115">
        <f t="shared" si="154"/>
        <v>2.3406463097537005</v>
      </c>
      <c r="AC115">
        <f t="shared" si="155"/>
        <v>3.9012454018809222</v>
      </c>
      <c r="AD115">
        <f t="shared" si="156"/>
        <v>1.4588416000693352</v>
      </c>
      <c r="AE115">
        <f t="shared" si="157"/>
        <v>-247.87458039956456</v>
      </c>
      <c r="AF115">
        <f t="shared" si="158"/>
        <v>71.489806376037606</v>
      </c>
      <c r="AG115">
        <f t="shared" si="159"/>
        <v>5.3507785477917711</v>
      </c>
      <c r="AH115">
        <f t="shared" si="160"/>
        <v>173.32020382657731</v>
      </c>
      <c r="AI115">
        <v>0</v>
      </c>
      <c r="AJ115">
        <v>0</v>
      </c>
      <c r="AK115">
        <f t="shared" si="161"/>
        <v>1</v>
      </c>
      <c r="AL115">
        <f t="shared" si="162"/>
        <v>0</v>
      </c>
      <c r="AM115">
        <f t="shared" si="163"/>
        <v>52318.188295319989</v>
      </c>
      <c r="AN115" t="s">
        <v>400</v>
      </c>
      <c r="AO115">
        <v>12165.1</v>
      </c>
      <c r="AP115">
        <v>210.61769230769229</v>
      </c>
      <c r="AQ115">
        <v>938.28899999999999</v>
      </c>
      <c r="AR115">
        <f t="shared" si="164"/>
        <v>0.77553004212167864</v>
      </c>
      <c r="AS115">
        <v>-0.38717931741538342</v>
      </c>
      <c r="AT115" t="s">
        <v>906</v>
      </c>
      <c r="AU115">
        <v>10165.799999999999</v>
      </c>
      <c r="AV115">
        <v>846.83223076923059</v>
      </c>
      <c r="AW115">
        <v>1283.17</v>
      </c>
      <c r="AX115">
        <f t="shared" si="165"/>
        <v>0.34004673521884821</v>
      </c>
      <c r="AY115">
        <v>0.5</v>
      </c>
      <c r="AZ115">
        <f t="shared" si="166"/>
        <v>1513.1174996511563</v>
      </c>
      <c r="BA115">
        <f t="shared" si="167"/>
        <v>36.532328730976388</v>
      </c>
      <c r="BB115">
        <f t="shared" si="168"/>
        <v>257.26533287944119</v>
      </c>
      <c r="BC115">
        <f t="shared" si="169"/>
        <v>2.4399630601657455E-2</v>
      </c>
      <c r="BD115">
        <f t="shared" si="170"/>
        <v>-0.26877264898649444</v>
      </c>
      <c r="BE115">
        <f t="shared" si="171"/>
        <v>224.14039267642542</v>
      </c>
      <c r="BF115" t="s">
        <v>907</v>
      </c>
      <c r="BG115">
        <v>587.57000000000005</v>
      </c>
      <c r="BH115">
        <f t="shared" si="172"/>
        <v>587.57000000000005</v>
      </c>
      <c r="BI115">
        <f t="shared" si="173"/>
        <v>0.54209496793098344</v>
      </c>
      <c r="BJ115">
        <f t="shared" si="174"/>
        <v>0.62728258946344084</v>
      </c>
      <c r="BK115">
        <f t="shared" si="175"/>
        <v>-0.98335419523892387</v>
      </c>
      <c r="BL115">
        <f t="shared" si="176"/>
        <v>0.40682190146006886</v>
      </c>
      <c r="BM115">
        <f t="shared" si="177"/>
        <v>-0.47395162672242036</v>
      </c>
      <c r="BN115">
        <f t="shared" si="178"/>
        <v>0.43523665928047711</v>
      </c>
      <c r="BO115">
        <f t="shared" si="179"/>
        <v>0.56476334071952294</v>
      </c>
      <c r="BP115">
        <v>388</v>
      </c>
      <c r="BQ115">
        <v>300</v>
      </c>
      <c r="BR115">
        <v>300</v>
      </c>
      <c r="BS115">
        <v>300</v>
      </c>
      <c r="BT115">
        <v>10165.799999999999</v>
      </c>
      <c r="BU115">
        <v>1192.57</v>
      </c>
      <c r="BV115">
        <v>-6.9394799999999996E-3</v>
      </c>
      <c r="BW115">
        <v>1.2</v>
      </c>
      <c r="BX115" t="s">
        <v>403</v>
      </c>
      <c r="BY115" t="s">
        <v>403</v>
      </c>
      <c r="BZ115" t="s">
        <v>403</v>
      </c>
      <c r="CA115" t="s">
        <v>403</v>
      </c>
      <c r="CB115" t="s">
        <v>403</v>
      </c>
      <c r="CC115" t="s">
        <v>403</v>
      </c>
      <c r="CD115" t="s">
        <v>403</v>
      </c>
      <c r="CE115" t="s">
        <v>403</v>
      </c>
      <c r="CF115" t="s">
        <v>403</v>
      </c>
      <c r="CG115" t="s">
        <v>403</v>
      </c>
      <c r="CH115">
        <f t="shared" si="180"/>
        <v>1799.92</v>
      </c>
      <c r="CI115">
        <f t="shared" si="181"/>
        <v>1513.1174996511563</v>
      </c>
      <c r="CJ115">
        <f t="shared" si="182"/>
        <v>0.84065819572600797</v>
      </c>
      <c r="CK115">
        <f t="shared" si="183"/>
        <v>0.19131639145201593</v>
      </c>
      <c r="CL115">
        <v>6</v>
      </c>
      <c r="CM115">
        <v>0.5</v>
      </c>
      <c r="CN115" t="s">
        <v>404</v>
      </c>
      <c r="CO115">
        <v>2</v>
      </c>
      <c r="CP115">
        <v>1657397643</v>
      </c>
      <c r="CQ115">
        <v>949.53800000000001</v>
      </c>
      <c r="CR115">
        <v>999.77700000000004</v>
      </c>
      <c r="CS115">
        <v>23.517099999999999</v>
      </c>
      <c r="CT115">
        <v>16.9314</v>
      </c>
      <c r="CU115">
        <v>948.99300000000005</v>
      </c>
      <c r="CV115">
        <v>23.5077</v>
      </c>
      <c r="CW115">
        <v>500.04300000000001</v>
      </c>
      <c r="CX115">
        <v>99.429400000000001</v>
      </c>
      <c r="CY115">
        <v>0.100147</v>
      </c>
      <c r="CZ115">
        <v>28.475200000000001</v>
      </c>
      <c r="DA115">
        <v>28.021000000000001</v>
      </c>
      <c r="DB115">
        <v>999.9</v>
      </c>
      <c r="DC115">
        <v>0</v>
      </c>
      <c r="DD115">
        <v>0</v>
      </c>
      <c r="DE115">
        <v>10000</v>
      </c>
      <c r="DF115">
        <v>0</v>
      </c>
      <c r="DG115">
        <v>1474.95</v>
      </c>
      <c r="DH115">
        <v>-50.238199999999999</v>
      </c>
      <c r="DI115">
        <v>972.40700000000004</v>
      </c>
      <c r="DJ115">
        <v>1017</v>
      </c>
      <c r="DK115">
        <v>6.5856199999999996</v>
      </c>
      <c r="DL115">
        <v>999.77700000000004</v>
      </c>
      <c r="DM115">
        <v>16.9314</v>
      </c>
      <c r="DN115">
        <v>2.3382900000000002</v>
      </c>
      <c r="DO115">
        <v>1.6834800000000001</v>
      </c>
      <c r="DP115">
        <v>19.942599999999999</v>
      </c>
      <c r="DQ115">
        <v>14.744999999999999</v>
      </c>
      <c r="DR115">
        <v>1799.92</v>
      </c>
      <c r="DS115">
        <v>0.97799899999999995</v>
      </c>
      <c r="DT115">
        <v>2.2001E-2</v>
      </c>
      <c r="DU115">
        <v>0</v>
      </c>
      <c r="DV115">
        <v>846.44</v>
      </c>
      <c r="DW115">
        <v>5.0005300000000004</v>
      </c>
      <c r="DX115">
        <v>16456.400000000001</v>
      </c>
      <c r="DY115">
        <v>16034.6</v>
      </c>
      <c r="DZ115">
        <v>48.186999999999998</v>
      </c>
      <c r="EA115">
        <v>47.811999999999998</v>
      </c>
      <c r="EB115">
        <v>47.875</v>
      </c>
      <c r="EC115">
        <v>48.625</v>
      </c>
      <c r="ED115">
        <v>49.311999999999998</v>
      </c>
      <c r="EE115">
        <v>1755.43</v>
      </c>
      <c r="EF115">
        <v>39.49</v>
      </c>
      <c r="EG115">
        <v>0</v>
      </c>
      <c r="EH115">
        <v>139.60000014305109</v>
      </c>
      <c r="EI115">
        <v>0</v>
      </c>
      <c r="EJ115">
        <v>846.83223076923059</v>
      </c>
      <c r="EK115">
        <v>-7.2255726620044607</v>
      </c>
      <c r="EL115">
        <v>-154.11282064464589</v>
      </c>
      <c r="EM115">
        <v>16468.938461538459</v>
      </c>
      <c r="EN115">
        <v>15</v>
      </c>
      <c r="EO115">
        <v>1657397602.5</v>
      </c>
      <c r="EP115" t="s">
        <v>908</v>
      </c>
      <c r="EQ115">
        <v>1657397599</v>
      </c>
      <c r="ER115">
        <v>1657397602.5</v>
      </c>
      <c r="ES115">
        <v>114</v>
      </c>
      <c r="ET115">
        <v>1.7999999999999999E-2</v>
      </c>
      <c r="EU115">
        <v>1E-3</v>
      </c>
      <c r="EV115">
        <v>0.54100000000000004</v>
      </c>
      <c r="EW115">
        <v>1E-3</v>
      </c>
      <c r="EX115">
        <v>1000</v>
      </c>
      <c r="EY115">
        <v>17</v>
      </c>
      <c r="EZ115">
        <v>0.08</v>
      </c>
      <c r="FA115">
        <v>0.01</v>
      </c>
      <c r="FB115">
        <v>-50.338648780487802</v>
      </c>
      <c r="FC115">
        <v>-0.18331567944253011</v>
      </c>
      <c r="FD115">
        <v>0.1343109027446166</v>
      </c>
      <c r="FE115">
        <v>1</v>
      </c>
      <c r="FF115">
        <v>6.6949285365853664</v>
      </c>
      <c r="FG115">
        <v>-8.9523972125428314E-2</v>
      </c>
      <c r="FH115">
        <v>4.3877407407289327E-2</v>
      </c>
      <c r="FI115">
        <v>1</v>
      </c>
      <c r="FJ115">
        <v>2</v>
      </c>
      <c r="FK115">
        <v>2</v>
      </c>
      <c r="FL115" t="s">
        <v>406</v>
      </c>
      <c r="FM115">
        <v>3.1187999999999998</v>
      </c>
      <c r="FN115">
        <v>2.73847</v>
      </c>
      <c r="FO115">
        <v>0.16331799999999999</v>
      </c>
      <c r="FP115">
        <v>0.168679</v>
      </c>
      <c r="FQ115">
        <v>0.10613400000000001</v>
      </c>
      <c r="FR115">
        <v>8.3956299999999998E-2</v>
      </c>
      <c r="FS115">
        <v>20028.599999999999</v>
      </c>
      <c r="FT115">
        <v>20624.400000000001</v>
      </c>
      <c r="FU115">
        <v>23797.8</v>
      </c>
      <c r="FV115">
        <v>25119.7</v>
      </c>
      <c r="FW115">
        <v>30661.4</v>
      </c>
      <c r="FX115">
        <v>32280</v>
      </c>
      <c r="FY115">
        <v>37938.1</v>
      </c>
      <c r="FZ115">
        <v>39087.699999999997</v>
      </c>
      <c r="GA115">
        <v>2.1532</v>
      </c>
      <c r="GB115">
        <v>1.7798799999999999</v>
      </c>
      <c r="GC115">
        <v>-2.4974300000000001E-2</v>
      </c>
      <c r="GD115">
        <v>0</v>
      </c>
      <c r="GE115">
        <v>28.4285</v>
      </c>
      <c r="GF115">
        <v>999.9</v>
      </c>
      <c r="GG115">
        <v>53.7</v>
      </c>
      <c r="GH115">
        <v>37.299999999999997</v>
      </c>
      <c r="GI115">
        <v>34.614600000000003</v>
      </c>
      <c r="GJ115">
        <v>62.150300000000001</v>
      </c>
      <c r="GK115">
        <v>26.061699999999998</v>
      </c>
      <c r="GL115">
        <v>1</v>
      </c>
      <c r="GM115">
        <v>0.53363799999999995</v>
      </c>
      <c r="GN115">
        <v>2.8645800000000001</v>
      </c>
      <c r="GO115">
        <v>20.297699999999999</v>
      </c>
      <c r="GP115">
        <v>5.2523299999999997</v>
      </c>
      <c r="GQ115">
        <v>12.0099</v>
      </c>
      <c r="GR115">
        <v>4.9793000000000003</v>
      </c>
      <c r="GS115">
        <v>3.2930000000000001</v>
      </c>
      <c r="GT115">
        <v>9999</v>
      </c>
      <c r="GU115">
        <v>9999</v>
      </c>
      <c r="GV115">
        <v>9999</v>
      </c>
      <c r="GW115">
        <v>999.9</v>
      </c>
      <c r="GX115">
        <v>1.87592</v>
      </c>
      <c r="GY115">
        <v>1.87683</v>
      </c>
      <c r="GZ115">
        <v>1.8830899999999999</v>
      </c>
      <c r="HA115">
        <v>1.8862000000000001</v>
      </c>
      <c r="HB115">
        <v>1.8769800000000001</v>
      </c>
      <c r="HC115">
        <v>1.8835599999999999</v>
      </c>
      <c r="HD115">
        <v>1.8824799999999999</v>
      </c>
      <c r="HE115">
        <v>1.8859600000000001</v>
      </c>
      <c r="HF115">
        <v>5</v>
      </c>
      <c r="HG115">
        <v>0</v>
      </c>
      <c r="HH115">
        <v>0</v>
      </c>
      <c r="HI115">
        <v>0</v>
      </c>
      <c r="HJ115" t="s">
        <v>407</v>
      </c>
      <c r="HK115" t="s">
        <v>408</v>
      </c>
      <c r="HL115" t="s">
        <v>409</v>
      </c>
      <c r="HM115" t="s">
        <v>409</v>
      </c>
      <c r="HN115" t="s">
        <v>409</v>
      </c>
      <c r="HO115" t="s">
        <v>409</v>
      </c>
      <c r="HP115">
        <v>0</v>
      </c>
      <c r="HQ115">
        <v>100</v>
      </c>
      <c r="HR115">
        <v>100</v>
      </c>
      <c r="HS115">
        <v>0.54500000000000004</v>
      </c>
      <c r="HT115">
        <v>9.4000000000000004E-3</v>
      </c>
      <c r="HU115">
        <v>1.0961140379211649</v>
      </c>
      <c r="HV115">
        <v>-1.525366800250961E-3</v>
      </c>
      <c r="HW115">
        <v>1.461931187239696E-6</v>
      </c>
      <c r="HX115">
        <v>-4.9129200544651127E-10</v>
      </c>
      <c r="HY115">
        <v>-4.2031243530292708E-2</v>
      </c>
      <c r="HZ115">
        <v>1.0304401366260089E-2</v>
      </c>
      <c r="IA115">
        <v>-7.4986175083245816E-4</v>
      </c>
      <c r="IB115">
        <v>1.7208249193675381E-5</v>
      </c>
      <c r="IC115">
        <v>3</v>
      </c>
      <c r="ID115">
        <v>2175</v>
      </c>
      <c r="IE115">
        <v>1</v>
      </c>
      <c r="IF115">
        <v>24</v>
      </c>
      <c r="IG115">
        <v>0.7</v>
      </c>
      <c r="IH115">
        <v>0.7</v>
      </c>
      <c r="II115">
        <v>2.0935100000000002</v>
      </c>
      <c r="IJ115">
        <v>2.6709000000000001</v>
      </c>
      <c r="IK115">
        <v>1.6015600000000001</v>
      </c>
      <c r="IL115">
        <v>2.34619</v>
      </c>
      <c r="IM115">
        <v>1.5502899999999999</v>
      </c>
      <c r="IN115">
        <v>2.34741</v>
      </c>
      <c r="IO115">
        <v>40.4</v>
      </c>
      <c r="IP115">
        <v>24.157499999999999</v>
      </c>
      <c r="IQ115">
        <v>18</v>
      </c>
      <c r="IR115">
        <v>603.99300000000005</v>
      </c>
      <c r="IS115">
        <v>399.46499999999997</v>
      </c>
      <c r="IT115">
        <v>25.516300000000001</v>
      </c>
      <c r="IU115">
        <v>33.529800000000002</v>
      </c>
      <c r="IV115">
        <v>30.000900000000001</v>
      </c>
      <c r="IW115">
        <v>33.4495</v>
      </c>
      <c r="IX115">
        <v>33.438299999999998</v>
      </c>
      <c r="IY115">
        <v>41.898499999999999</v>
      </c>
      <c r="IZ115">
        <v>56.755000000000003</v>
      </c>
      <c r="JA115">
        <v>0</v>
      </c>
      <c r="JB115">
        <v>25.458400000000001</v>
      </c>
      <c r="JC115">
        <v>1000</v>
      </c>
      <c r="JD115">
        <v>17.0182</v>
      </c>
      <c r="JE115">
        <v>98.948700000000002</v>
      </c>
      <c r="JF115">
        <v>98.922700000000006</v>
      </c>
    </row>
    <row r="116" spans="1:266" x14ac:dyDescent="0.25">
      <c r="A116">
        <v>100</v>
      </c>
      <c r="B116">
        <v>1657397832.5</v>
      </c>
      <c r="C116">
        <v>20768</v>
      </c>
      <c r="D116" t="s">
        <v>909</v>
      </c>
      <c r="E116" t="s">
        <v>910</v>
      </c>
      <c r="F116" t="s">
        <v>396</v>
      </c>
      <c r="G116" t="s">
        <v>397</v>
      </c>
      <c r="H116" t="s">
        <v>839</v>
      </c>
      <c r="I116" t="s">
        <v>494</v>
      </c>
      <c r="J116" t="s">
        <v>840</v>
      </c>
      <c r="K116">
        <v>1657397832.5</v>
      </c>
      <c r="L116">
        <f t="shared" si="138"/>
        <v>4.2573402995563945E-3</v>
      </c>
      <c r="M116">
        <f t="shared" si="139"/>
        <v>4.2573402995563949</v>
      </c>
      <c r="N116">
        <f t="shared" si="140"/>
        <v>37.0014951586449</v>
      </c>
      <c r="O116">
        <f t="shared" si="141"/>
        <v>1149.55</v>
      </c>
      <c r="P116">
        <f t="shared" si="142"/>
        <v>907.15422019272978</v>
      </c>
      <c r="Q116">
        <f t="shared" si="143"/>
        <v>90.287050461330935</v>
      </c>
      <c r="R116">
        <f t="shared" si="144"/>
        <v>114.41216559161499</v>
      </c>
      <c r="S116">
        <f t="shared" si="145"/>
        <v>0.28580963102643836</v>
      </c>
      <c r="T116">
        <f t="shared" si="146"/>
        <v>2.9198286365460309</v>
      </c>
      <c r="U116">
        <f t="shared" si="147"/>
        <v>0.27112695281846816</v>
      </c>
      <c r="V116">
        <f t="shared" si="148"/>
        <v>0.17071064550708362</v>
      </c>
      <c r="W116">
        <f t="shared" si="149"/>
        <v>344.40679930259773</v>
      </c>
      <c r="X116">
        <f t="shared" si="150"/>
        <v>29.070571991089224</v>
      </c>
      <c r="Y116">
        <f t="shared" si="151"/>
        <v>28.054600000000001</v>
      </c>
      <c r="Z116">
        <f t="shared" si="152"/>
        <v>3.8069354104397393</v>
      </c>
      <c r="AA116">
        <f t="shared" si="153"/>
        <v>59.890967861533504</v>
      </c>
      <c r="AB116">
        <f t="shared" si="154"/>
        <v>2.2919955093381099</v>
      </c>
      <c r="AC116">
        <f t="shared" si="155"/>
        <v>3.826946852215094</v>
      </c>
      <c r="AD116">
        <f t="shared" si="156"/>
        <v>1.5149399011016293</v>
      </c>
      <c r="AE116">
        <f t="shared" si="157"/>
        <v>-187.748707210437</v>
      </c>
      <c r="AF116">
        <f t="shared" si="158"/>
        <v>14.167242130812244</v>
      </c>
      <c r="AG116">
        <f t="shared" si="159"/>
        <v>1.0586921820274013</v>
      </c>
      <c r="AH116">
        <f t="shared" si="160"/>
        <v>171.88402640500038</v>
      </c>
      <c r="AI116">
        <v>0</v>
      </c>
      <c r="AJ116">
        <v>0</v>
      </c>
      <c r="AK116">
        <f t="shared" si="161"/>
        <v>1</v>
      </c>
      <c r="AL116">
        <f t="shared" si="162"/>
        <v>0</v>
      </c>
      <c r="AM116">
        <f t="shared" si="163"/>
        <v>52384.43056646383</v>
      </c>
      <c r="AN116" t="s">
        <v>400</v>
      </c>
      <c r="AO116">
        <v>12165.1</v>
      </c>
      <c r="AP116">
        <v>210.61769230769229</v>
      </c>
      <c r="AQ116">
        <v>938.28899999999999</v>
      </c>
      <c r="AR116">
        <f t="shared" si="164"/>
        <v>0.77553004212167864</v>
      </c>
      <c r="AS116">
        <v>-0.38717931741538342</v>
      </c>
      <c r="AT116" t="s">
        <v>911</v>
      </c>
      <c r="AU116">
        <v>10163.9</v>
      </c>
      <c r="AV116">
        <v>820.13869230769239</v>
      </c>
      <c r="AW116">
        <v>1236.3399999999999</v>
      </c>
      <c r="AX116">
        <f t="shared" si="165"/>
        <v>0.33663984639525335</v>
      </c>
      <c r="AY116">
        <v>0.5</v>
      </c>
      <c r="AZ116">
        <f t="shared" si="166"/>
        <v>1513.3523996512988</v>
      </c>
      <c r="BA116">
        <f t="shared" si="167"/>
        <v>37.0014951586449</v>
      </c>
      <c r="BB116">
        <f t="shared" si="168"/>
        <v>254.72735968025066</v>
      </c>
      <c r="BC116">
        <f t="shared" si="169"/>
        <v>2.4705861294880983E-2</v>
      </c>
      <c r="BD116">
        <f t="shared" si="170"/>
        <v>-0.24107527055664296</v>
      </c>
      <c r="BE116">
        <f t="shared" si="171"/>
        <v>222.6671364258728</v>
      </c>
      <c r="BF116" t="s">
        <v>912</v>
      </c>
      <c r="BG116">
        <v>579.49</v>
      </c>
      <c r="BH116">
        <f t="shared" si="172"/>
        <v>579.49</v>
      </c>
      <c r="BI116">
        <f t="shared" si="173"/>
        <v>0.53128589223029254</v>
      </c>
      <c r="BJ116">
        <f t="shared" si="174"/>
        <v>0.63363219561895046</v>
      </c>
      <c r="BK116">
        <f t="shared" si="175"/>
        <v>-0.83069072098863139</v>
      </c>
      <c r="BL116">
        <f t="shared" si="176"/>
        <v>0.40576411819363301</v>
      </c>
      <c r="BM116">
        <f t="shared" si="177"/>
        <v>-0.40959564689340394</v>
      </c>
      <c r="BN116">
        <f t="shared" si="178"/>
        <v>0.44770905760591639</v>
      </c>
      <c r="BO116">
        <f t="shared" si="179"/>
        <v>0.55229094239408361</v>
      </c>
      <c r="BP116">
        <v>390</v>
      </c>
      <c r="BQ116">
        <v>300</v>
      </c>
      <c r="BR116">
        <v>300</v>
      </c>
      <c r="BS116">
        <v>300</v>
      </c>
      <c r="BT116">
        <v>10163.9</v>
      </c>
      <c r="BU116">
        <v>1151.74</v>
      </c>
      <c r="BV116">
        <v>-6.9381900000000003E-3</v>
      </c>
      <c r="BW116">
        <v>2.48</v>
      </c>
      <c r="BX116" t="s">
        <v>403</v>
      </c>
      <c r="BY116" t="s">
        <v>403</v>
      </c>
      <c r="BZ116" t="s">
        <v>403</v>
      </c>
      <c r="CA116" t="s">
        <v>403</v>
      </c>
      <c r="CB116" t="s">
        <v>403</v>
      </c>
      <c r="CC116" t="s">
        <v>403</v>
      </c>
      <c r="CD116" t="s">
        <v>403</v>
      </c>
      <c r="CE116" t="s">
        <v>403</v>
      </c>
      <c r="CF116" t="s">
        <v>403</v>
      </c>
      <c r="CG116" t="s">
        <v>403</v>
      </c>
      <c r="CH116">
        <f t="shared" si="180"/>
        <v>1800.2</v>
      </c>
      <c r="CI116">
        <f t="shared" si="181"/>
        <v>1513.3523996512988</v>
      </c>
      <c r="CJ116">
        <f t="shared" si="182"/>
        <v>0.84065792670331008</v>
      </c>
      <c r="CK116">
        <f t="shared" si="183"/>
        <v>0.19131585340662022</v>
      </c>
      <c r="CL116">
        <v>6</v>
      </c>
      <c r="CM116">
        <v>0.5</v>
      </c>
      <c r="CN116" t="s">
        <v>404</v>
      </c>
      <c r="CO116">
        <v>2</v>
      </c>
      <c r="CP116">
        <v>1657397832.5</v>
      </c>
      <c r="CQ116">
        <v>1149.55</v>
      </c>
      <c r="CR116">
        <v>1199.82</v>
      </c>
      <c r="CS116">
        <v>23.028700000000001</v>
      </c>
      <c r="CT116">
        <v>18.038</v>
      </c>
      <c r="CU116">
        <v>1149.3</v>
      </c>
      <c r="CV116">
        <v>23.016200000000001</v>
      </c>
      <c r="CW116">
        <v>500.04599999999999</v>
      </c>
      <c r="CX116">
        <v>99.427999999999997</v>
      </c>
      <c r="CY116">
        <v>9.9785299999999993E-2</v>
      </c>
      <c r="CZ116">
        <v>28.144600000000001</v>
      </c>
      <c r="DA116">
        <v>28.054600000000001</v>
      </c>
      <c r="DB116">
        <v>999.9</v>
      </c>
      <c r="DC116">
        <v>0</v>
      </c>
      <c r="DD116">
        <v>0</v>
      </c>
      <c r="DE116">
        <v>10001.9</v>
      </c>
      <c r="DF116">
        <v>0</v>
      </c>
      <c r="DG116">
        <v>1628.79</v>
      </c>
      <c r="DH116">
        <v>-50.270299999999999</v>
      </c>
      <c r="DI116">
        <v>1176.6500000000001</v>
      </c>
      <c r="DJ116">
        <v>1221.8599999999999</v>
      </c>
      <c r="DK116">
        <v>4.9907899999999996</v>
      </c>
      <c r="DL116">
        <v>1199.82</v>
      </c>
      <c r="DM116">
        <v>18.038</v>
      </c>
      <c r="DN116">
        <v>2.2896999999999998</v>
      </c>
      <c r="DO116">
        <v>1.79348</v>
      </c>
      <c r="DP116">
        <v>19.604099999999999</v>
      </c>
      <c r="DQ116">
        <v>15.7301</v>
      </c>
      <c r="DR116">
        <v>1800.2</v>
      </c>
      <c r="DS116">
        <v>0.97800600000000004</v>
      </c>
      <c r="DT116">
        <v>2.19939E-2</v>
      </c>
      <c r="DU116">
        <v>0</v>
      </c>
      <c r="DV116">
        <v>819.59199999999998</v>
      </c>
      <c r="DW116">
        <v>5.0005300000000004</v>
      </c>
      <c r="DX116">
        <v>16029.6</v>
      </c>
      <c r="DY116">
        <v>16037.1</v>
      </c>
      <c r="DZ116">
        <v>48.436999999999998</v>
      </c>
      <c r="EA116">
        <v>48.936999999999998</v>
      </c>
      <c r="EB116">
        <v>48.686999999999998</v>
      </c>
      <c r="EC116">
        <v>49.311999999999998</v>
      </c>
      <c r="ED116">
        <v>49.625</v>
      </c>
      <c r="EE116">
        <v>1755.72</v>
      </c>
      <c r="EF116">
        <v>39.479999999999997</v>
      </c>
      <c r="EG116">
        <v>0</v>
      </c>
      <c r="EH116">
        <v>189.20000004768369</v>
      </c>
      <c r="EI116">
        <v>0</v>
      </c>
      <c r="EJ116">
        <v>820.13869230769239</v>
      </c>
      <c r="EK116">
        <v>-4.0831453204261932</v>
      </c>
      <c r="EL116">
        <v>-63.75042725507236</v>
      </c>
      <c r="EM116">
        <v>16034.48846153846</v>
      </c>
      <c r="EN116">
        <v>15</v>
      </c>
      <c r="EO116">
        <v>1657397772.5</v>
      </c>
      <c r="EP116" t="s">
        <v>913</v>
      </c>
      <c r="EQ116">
        <v>1657397769</v>
      </c>
      <c r="ER116">
        <v>1657397772.5</v>
      </c>
      <c r="ES116">
        <v>115</v>
      </c>
      <c r="ET116">
        <v>-0.27100000000000002</v>
      </c>
      <c r="EU116">
        <v>5.0000000000000001E-3</v>
      </c>
      <c r="EV116">
        <v>0.249</v>
      </c>
      <c r="EW116">
        <v>6.0000000000000001E-3</v>
      </c>
      <c r="EX116">
        <v>1200</v>
      </c>
      <c r="EY116">
        <v>18</v>
      </c>
      <c r="EZ116">
        <v>0.05</v>
      </c>
      <c r="FA116">
        <v>0.02</v>
      </c>
      <c r="FB116">
        <v>-50.509375609756098</v>
      </c>
      <c r="FC116">
        <v>0.70103205574895888</v>
      </c>
      <c r="FD116">
        <v>0.1330642697831422</v>
      </c>
      <c r="FE116">
        <v>0</v>
      </c>
      <c r="FF116">
        <v>5.1667802439024388</v>
      </c>
      <c r="FG116">
        <v>-0.78382662020904725</v>
      </c>
      <c r="FH116">
        <v>7.9020627732621709E-2</v>
      </c>
      <c r="FI116">
        <v>0</v>
      </c>
      <c r="FJ116">
        <v>0</v>
      </c>
      <c r="FK116">
        <v>2</v>
      </c>
      <c r="FL116" t="s">
        <v>475</v>
      </c>
      <c r="FM116">
        <v>3.1192099999999998</v>
      </c>
      <c r="FN116">
        <v>2.7381199999999999</v>
      </c>
      <c r="FO116">
        <v>0.184339</v>
      </c>
      <c r="FP116">
        <v>0.18913199999999999</v>
      </c>
      <c r="FQ116">
        <v>0.10455</v>
      </c>
      <c r="FR116">
        <v>8.7919399999999995E-2</v>
      </c>
      <c r="FS116">
        <v>19516.5</v>
      </c>
      <c r="FT116">
        <v>20103.7</v>
      </c>
      <c r="FU116">
        <v>23789</v>
      </c>
      <c r="FV116">
        <v>25105.5</v>
      </c>
      <c r="FW116">
        <v>30705.599999999999</v>
      </c>
      <c r="FX116">
        <v>32121.8</v>
      </c>
      <c r="FY116">
        <v>37925.9</v>
      </c>
      <c r="FZ116">
        <v>39065.4</v>
      </c>
      <c r="GA116">
        <v>2.1515</v>
      </c>
      <c r="GB116">
        <v>1.77895</v>
      </c>
      <c r="GC116">
        <v>-7.2386099999999995E-2</v>
      </c>
      <c r="GD116">
        <v>0</v>
      </c>
      <c r="GE116">
        <v>29.235099999999999</v>
      </c>
      <c r="GF116">
        <v>999.9</v>
      </c>
      <c r="GG116">
        <v>53.8</v>
      </c>
      <c r="GH116">
        <v>37.299999999999997</v>
      </c>
      <c r="GI116">
        <v>34.680500000000002</v>
      </c>
      <c r="GJ116">
        <v>62.4803</v>
      </c>
      <c r="GK116">
        <v>26.1538</v>
      </c>
      <c r="GL116">
        <v>1</v>
      </c>
      <c r="GM116">
        <v>0.56635199999999997</v>
      </c>
      <c r="GN116">
        <v>5.6184900000000004</v>
      </c>
      <c r="GO116">
        <v>20.229600000000001</v>
      </c>
      <c r="GP116">
        <v>5.25143</v>
      </c>
      <c r="GQ116">
        <v>12.0099</v>
      </c>
      <c r="GR116">
        <v>4.9791499999999997</v>
      </c>
      <c r="GS116">
        <v>3.2927</v>
      </c>
      <c r="GT116">
        <v>9999</v>
      </c>
      <c r="GU116">
        <v>9999</v>
      </c>
      <c r="GV116">
        <v>9999</v>
      </c>
      <c r="GW116">
        <v>999.9</v>
      </c>
      <c r="GX116">
        <v>1.87592</v>
      </c>
      <c r="GY116">
        <v>1.87683</v>
      </c>
      <c r="GZ116">
        <v>1.8830899999999999</v>
      </c>
      <c r="HA116">
        <v>1.8861600000000001</v>
      </c>
      <c r="HB116">
        <v>1.8769800000000001</v>
      </c>
      <c r="HC116">
        <v>1.8835500000000001</v>
      </c>
      <c r="HD116">
        <v>1.8824799999999999</v>
      </c>
      <c r="HE116">
        <v>1.88598</v>
      </c>
      <c r="HF116">
        <v>5</v>
      </c>
      <c r="HG116">
        <v>0</v>
      </c>
      <c r="HH116">
        <v>0</v>
      </c>
      <c r="HI116">
        <v>0</v>
      </c>
      <c r="HJ116" t="s">
        <v>407</v>
      </c>
      <c r="HK116" t="s">
        <v>408</v>
      </c>
      <c r="HL116" t="s">
        <v>409</v>
      </c>
      <c r="HM116" t="s">
        <v>409</v>
      </c>
      <c r="HN116" t="s">
        <v>409</v>
      </c>
      <c r="HO116" t="s">
        <v>409</v>
      </c>
      <c r="HP116">
        <v>0</v>
      </c>
      <c r="HQ116">
        <v>100</v>
      </c>
      <c r="HR116">
        <v>100</v>
      </c>
      <c r="HS116">
        <v>0.25</v>
      </c>
      <c r="HT116">
        <v>1.2500000000000001E-2</v>
      </c>
      <c r="HU116">
        <v>0.82269964264651985</v>
      </c>
      <c r="HV116">
        <v>-1.525366800250961E-3</v>
      </c>
      <c r="HW116">
        <v>1.461931187239696E-6</v>
      </c>
      <c r="HX116">
        <v>-4.9129200544651127E-10</v>
      </c>
      <c r="HY116">
        <v>-3.7184196001359367E-2</v>
      </c>
      <c r="HZ116">
        <v>1.0304401366260089E-2</v>
      </c>
      <c r="IA116">
        <v>-7.4986175083245816E-4</v>
      </c>
      <c r="IB116">
        <v>1.7208249193675381E-5</v>
      </c>
      <c r="IC116">
        <v>3</v>
      </c>
      <c r="ID116">
        <v>2175</v>
      </c>
      <c r="IE116">
        <v>1</v>
      </c>
      <c r="IF116">
        <v>24</v>
      </c>
      <c r="IG116">
        <v>1.1000000000000001</v>
      </c>
      <c r="IH116">
        <v>1</v>
      </c>
      <c r="II116">
        <v>2.4377399999999998</v>
      </c>
      <c r="IJ116">
        <v>2.6684600000000001</v>
      </c>
      <c r="IK116">
        <v>1.6015600000000001</v>
      </c>
      <c r="IL116">
        <v>2.34863</v>
      </c>
      <c r="IM116">
        <v>1.5502899999999999</v>
      </c>
      <c r="IN116">
        <v>2.3754900000000001</v>
      </c>
      <c r="IO116">
        <v>40.578699999999998</v>
      </c>
      <c r="IP116">
        <v>24.122499999999999</v>
      </c>
      <c r="IQ116">
        <v>18</v>
      </c>
      <c r="IR116">
        <v>603.12199999999996</v>
      </c>
      <c r="IS116">
        <v>399.17</v>
      </c>
      <c r="IT116">
        <v>23.476199999999999</v>
      </c>
      <c r="IU116">
        <v>33.679499999999997</v>
      </c>
      <c r="IV116">
        <v>30.001300000000001</v>
      </c>
      <c r="IW116">
        <v>33.487099999999998</v>
      </c>
      <c r="IX116">
        <v>33.482399999999998</v>
      </c>
      <c r="IY116">
        <v>48.785499999999999</v>
      </c>
      <c r="IZ116">
        <v>54.0702</v>
      </c>
      <c r="JA116">
        <v>0</v>
      </c>
      <c r="JB116">
        <v>23.437000000000001</v>
      </c>
      <c r="JC116">
        <v>1200</v>
      </c>
      <c r="JD116">
        <v>18.134499999999999</v>
      </c>
      <c r="JE116">
        <v>98.915000000000006</v>
      </c>
      <c r="JF116">
        <v>98.866500000000002</v>
      </c>
    </row>
    <row r="117" spans="1:266" x14ac:dyDescent="0.25">
      <c r="A117">
        <v>101</v>
      </c>
      <c r="B117">
        <v>1657398022</v>
      </c>
      <c r="C117">
        <v>20957.5</v>
      </c>
      <c r="D117" t="s">
        <v>914</v>
      </c>
      <c r="E117" t="s">
        <v>915</v>
      </c>
      <c r="F117" t="s">
        <v>396</v>
      </c>
      <c r="G117" t="s">
        <v>397</v>
      </c>
      <c r="H117" t="s">
        <v>839</v>
      </c>
      <c r="I117" t="s">
        <v>494</v>
      </c>
      <c r="J117" t="s">
        <v>840</v>
      </c>
      <c r="K117">
        <v>1657398022</v>
      </c>
      <c r="L117">
        <f t="shared" si="138"/>
        <v>2.9000140911145831E-3</v>
      </c>
      <c r="M117">
        <f t="shared" si="139"/>
        <v>2.9000140911145831</v>
      </c>
      <c r="N117">
        <f t="shared" si="140"/>
        <v>37.083593095580781</v>
      </c>
      <c r="O117">
        <f t="shared" si="141"/>
        <v>1450.4</v>
      </c>
      <c r="P117">
        <f t="shared" si="142"/>
        <v>1100.6561561989415</v>
      </c>
      <c r="Q117">
        <f t="shared" si="143"/>
        <v>109.54399375500449</v>
      </c>
      <c r="R117">
        <f t="shared" si="144"/>
        <v>144.35262788240001</v>
      </c>
      <c r="S117">
        <f t="shared" si="145"/>
        <v>0.19240854412456682</v>
      </c>
      <c r="T117">
        <f t="shared" si="146"/>
        <v>2.9183626333575656</v>
      </c>
      <c r="U117">
        <f t="shared" si="147"/>
        <v>0.18562870171369417</v>
      </c>
      <c r="V117">
        <f t="shared" si="148"/>
        <v>0.11660717756301534</v>
      </c>
      <c r="W117">
        <f t="shared" si="149"/>
        <v>344.36499930251244</v>
      </c>
      <c r="X117">
        <f t="shared" si="150"/>
        <v>29.315727902255897</v>
      </c>
      <c r="Y117">
        <f t="shared" si="151"/>
        <v>27.9238</v>
      </c>
      <c r="Z117">
        <f t="shared" si="152"/>
        <v>3.778014879828401</v>
      </c>
      <c r="AA117">
        <f t="shared" si="153"/>
        <v>59.704913167312867</v>
      </c>
      <c r="AB117">
        <f t="shared" si="154"/>
        <v>2.2703989123800996</v>
      </c>
      <c r="AC117">
        <f t="shared" si="155"/>
        <v>3.8027003004219986</v>
      </c>
      <c r="AD117">
        <f t="shared" si="156"/>
        <v>1.5076159674483014</v>
      </c>
      <c r="AE117">
        <f t="shared" si="157"/>
        <v>-127.89062141815312</v>
      </c>
      <c r="AF117">
        <f t="shared" si="158"/>
        <v>17.574293394545158</v>
      </c>
      <c r="AG117">
        <f t="shared" si="159"/>
        <v>1.3123849389449722</v>
      </c>
      <c r="AH117">
        <f t="shared" si="160"/>
        <v>235.36105621784944</v>
      </c>
      <c r="AI117">
        <v>0</v>
      </c>
      <c r="AJ117">
        <v>0</v>
      </c>
      <c r="AK117">
        <f t="shared" si="161"/>
        <v>1</v>
      </c>
      <c r="AL117">
        <f t="shared" si="162"/>
        <v>0</v>
      </c>
      <c r="AM117">
        <f t="shared" si="163"/>
        <v>52361.298609958852</v>
      </c>
      <c r="AN117" t="s">
        <v>400</v>
      </c>
      <c r="AO117">
        <v>12165.1</v>
      </c>
      <c r="AP117">
        <v>210.61769230769229</v>
      </c>
      <c r="AQ117">
        <v>938.28899999999999</v>
      </c>
      <c r="AR117">
        <f t="shared" si="164"/>
        <v>0.77553004212167864</v>
      </c>
      <c r="AS117">
        <v>-0.38717931741538342</v>
      </c>
      <c r="AT117" t="s">
        <v>916</v>
      </c>
      <c r="AU117">
        <v>10162.1</v>
      </c>
      <c r="AV117">
        <v>800.89</v>
      </c>
      <c r="AW117">
        <v>1193.57</v>
      </c>
      <c r="AX117">
        <f t="shared" si="165"/>
        <v>0.32899620466332091</v>
      </c>
      <c r="AY117">
        <v>0.5</v>
      </c>
      <c r="AZ117">
        <f t="shared" si="166"/>
        <v>1513.1675996512563</v>
      </c>
      <c r="BA117">
        <f t="shared" si="167"/>
        <v>37.083593095580781</v>
      </c>
      <c r="BB117">
        <f t="shared" si="168"/>
        <v>248.91319865238538</v>
      </c>
      <c r="BC117">
        <f t="shared" si="169"/>
        <v>2.4763134250054091E-2</v>
      </c>
      <c r="BD117">
        <f t="shared" si="170"/>
        <v>-0.21388020811515032</v>
      </c>
      <c r="BE117">
        <f t="shared" si="171"/>
        <v>221.23932163172287</v>
      </c>
      <c r="BF117" t="s">
        <v>917</v>
      </c>
      <c r="BG117">
        <v>575.07000000000005</v>
      </c>
      <c r="BH117">
        <f t="shared" si="172"/>
        <v>575.07000000000005</v>
      </c>
      <c r="BI117">
        <f t="shared" si="173"/>
        <v>0.51819331920205758</v>
      </c>
      <c r="BJ117">
        <f t="shared" si="174"/>
        <v>0.63489086499595804</v>
      </c>
      <c r="BK117">
        <f t="shared" si="175"/>
        <v>-0.70282942246963953</v>
      </c>
      <c r="BL117">
        <f t="shared" si="176"/>
        <v>0.39949038923556818</v>
      </c>
      <c r="BM117">
        <f t="shared" si="177"/>
        <v>-0.35081910926182114</v>
      </c>
      <c r="BN117">
        <f t="shared" si="178"/>
        <v>0.45587619989414979</v>
      </c>
      <c r="BO117">
        <f t="shared" si="179"/>
        <v>0.54412380010585015</v>
      </c>
      <c r="BP117">
        <v>392</v>
      </c>
      <c r="BQ117">
        <v>300</v>
      </c>
      <c r="BR117">
        <v>300</v>
      </c>
      <c r="BS117">
        <v>300</v>
      </c>
      <c r="BT117">
        <v>10162.1</v>
      </c>
      <c r="BU117">
        <v>1114.54</v>
      </c>
      <c r="BV117">
        <v>-6.93678E-3</v>
      </c>
      <c r="BW117">
        <v>1.46</v>
      </c>
      <c r="BX117" t="s">
        <v>403</v>
      </c>
      <c r="BY117" t="s">
        <v>403</v>
      </c>
      <c r="BZ117" t="s">
        <v>403</v>
      </c>
      <c r="CA117" t="s">
        <v>403</v>
      </c>
      <c r="CB117" t="s">
        <v>403</v>
      </c>
      <c r="CC117" t="s">
        <v>403</v>
      </c>
      <c r="CD117" t="s">
        <v>403</v>
      </c>
      <c r="CE117" t="s">
        <v>403</v>
      </c>
      <c r="CF117" t="s">
        <v>403</v>
      </c>
      <c r="CG117" t="s">
        <v>403</v>
      </c>
      <c r="CH117">
        <f t="shared" si="180"/>
        <v>1799.98</v>
      </c>
      <c r="CI117">
        <f t="shared" si="181"/>
        <v>1513.1675996512563</v>
      </c>
      <c r="CJ117">
        <f t="shared" si="182"/>
        <v>0.84065800711744365</v>
      </c>
      <c r="CK117">
        <f t="shared" si="183"/>
        <v>0.19131601423488731</v>
      </c>
      <c r="CL117">
        <v>6</v>
      </c>
      <c r="CM117">
        <v>0.5</v>
      </c>
      <c r="CN117" t="s">
        <v>404</v>
      </c>
      <c r="CO117">
        <v>2</v>
      </c>
      <c r="CP117">
        <v>1657398022</v>
      </c>
      <c r="CQ117">
        <v>1450.4</v>
      </c>
      <c r="CR117">
        <v>1499.94</v>
      </c>
      <c r="CS117">
        <v>22.812100000000001</v>
      </c>
      <c r="CT117">
        <v>19.411999999999999</v>
      </c>
      <c r="CU117">
        <v>1449.83</v>
      </c>
      <c r="CV117">
        <v>22.799700000000001</v>
      </c>
      <c r="CW117">
        <v>500.07799999999997</v>
      </c>
      <c r="CX117">
        <v>99.425799999999995</v>
      </c>
      <c r="CY117">
        <v>0.100281</v>
      </c>
      <c r="CZ117">
        <v>28.035499999999999</v>
      </c>
      <c r="DA117">
        <v>27.9238</v>
      </c>
      <c r="DB117">
        <v>999.9</v>
      </c>
      <c r="DC117">
        <v>0</v>
      </c>
      <c r="DD117">
        <v>0</v>
      </c>
      <c r="DE117">
        <v>9993.75</v>
      </c>
      <c r="DF117">
        <v>0</v>
      </c>
      <c r="DG117">
        <v>529.98599999999999</v>
      </c>
      <c r="DH117">
        <v>-49.532600000000002</v>
      </c>
      <c r="DI117">
        <v>1484.26</v>
      </c>
      <c r="DJ117">
        <v>1529.63</v>
      </c>
      <c r="DK117">
        <v>3.4001399999999999</v>
      </c>
      <c r="DL117">
        <v>1499.94</v>
      </c>
      <c r="DM117">
        <v>19.411999999999999</v>
      </c>
      <c r="DN117">
        <v>2.2681100000000001</v>
      </c>
      <c r="DO117">
        <v>1.93005</v>
      </c>
      <c r="DP117">
        <v>19.451699999999999</v>
      </c>
      <c r="DQ117">
        <v>16.881900000000002</v>
      </c>
      <c r="DR117">
        <v>1799.98</v>
      </c>
      <c r="DS117">
        <v>0.97800600000000004</v>
      </c>
      <c r="DT117">
        <v>2.19939E-2</v>
      </c>
      <c r="DU117">
        <v>0</v>
      </c>
      <c r="DV117">
        <v>801.149</v>
      </c>
      <c r="DW117">
        <v>5.0005300000000004</v>
      </c>
      <c r="DX117">
        <v>15440.2</v>
      </c>
      <c r="DY117">
        <v>16035.1</v>
      </c>
      <c r="DZ117">
        <v>48.561999999999998</v>
      </c>
      <c r="EA117">
        <v>48.875</v>
      </c>
      <c r="EB117">
        <v>48.811999999999998</v>
      </c>
      <c r="EC117">
        <v>49.25</v>
      </c>
      <c r="ED117">
        <v>49.686999999999998</v>
      </c>
      <c r="EE117">
        <v>1755.5</v>
      </c>
      <c r="EF117">
        <v>39.479999999999997</v>
      </c>
      <c r="EG117">
        <v>0</v>
      </c>
      <c r="EH117">
        <v>189.4000000953674</v>
      </c>
      <c r="EI117">
        <v>0</v>
      </c>
      <c r="EJ117">
        <v>800.89</v>
      </c>
      <c r="EK117">
        <v>1.676769229242</v>
      </c>
      <c r="EL117">
        <v>21.499999915222428</v>
      </c>
      <c r="EM117">
        <v>15450.864</v>
      </c>
      <c r="EN117">
        <v>15</v>
      </c>
      <c r="EO117">
        <v>1657397900</v>
      </c>
      <c r="EP117" t="s">
        <v>918</v>
      </c>
      <c r="EQ117">
        <v>1657397898</v>
      </c>
      <c r="ER117">
        <v>1657397900</v>
      </c>
      <c r="ES117">
        <v>116</v>
      </c>
      <c r="ET117">
        <v>0.39200000000000002</v>
      </c>
      <c r="EU117">
        <v>0</v>
      </c>
      <c r="EV117">
        <v>0.55800000000000005</v>
      </c>
      <c r="EW117">
        <v>6.0000000000000001E-3</v>
      </c>
      <c r="EX117">
        <v>1501</v>
      </c>
      <c r="EY117">
        <v>18</v>
      </c>
      <c r="EZ117">
        <v>0.03</v>
      </c>
      <c r="FA117">
        <v>0.02</v>
      </c>
      <c r="FB117">
        <v>-49.514515000000003</v>
      </c>
      <c r="FC117">
        <v>0.56046754221387585</v>
      </c>
      <c r="FD117">
        <v>0.1616949497510668</v>
      </c>
      <c r="FE117">
        <v>0</v>
      </c>
      <c r="FF117">
        <v>3.4588252499999999</v>
      </c>
      <c r="FG117">
        <v>-0.41010855534709922</v>
      </c>
      <c r="FH117">
        <v>4.355692820823686E-2</v>
      </c>
      <c r="FI117">
        <v>0</v>
      </c>
      <c r="FJ117">
        <v>0</v>
      </c>
      <c r="FK117">
        <v>2</v>
      </c>
      <c r="FL117" t="s">
        <v>475</v>
      </c>
      <c r="FM117">
        <v>3.1196100000000002</v>
      </c>
      <c r="FN117">
        <v>2.73855</v>
      </c>
      <c r="FO117">
        <v>0.212371</v>
      </c>
      <c r="FP117">
        <v>0.216532</v>
      </c>
      <c r="FQ117">
        <v>0.103823</v>
      </c>
      <c r="FR117">
        <v>9.2699299999999998E-2</v>
      </c>
      <c r="FS117">
        <v>18835.900000000001</v>
      </c>
      <c r="FT117">
        <v>19419.3</v>
      </c>
      <c r="FU117">
        <v>23779.599999999999</v>
      </c>
      <c r="FV117">
        <v>25102.3</v>
      </c>
      <c r="FW117">
        <v>30717.599999999999</v>
      </c>
      <c r="FX117">
        <v>31953.3</v>
      </c>
      <c r="FY117">
        <v>37910</v>
      </c>
      <c r="FZ117">
        <v>39065.300000000003</v>
      </c>
      <c r="GA117">
        <v>2.1486700000000001</v>
      </c>
      <c r="GB117">
        <v>1.7794300000000001</v>
      </c>
      <c r="GC117">
        <v>-1.7583399999999999E-2</v>
      </c>
      <c r="GD117">
        <v>0</v>
      </c>
      <c r="GE117">
        <v>28.210899999999999</v>
      </c>
      <c r="GF117">
        <v>999.9</v>
      </c>
      <c r="GG117">
        <v>53.7</v>
      </c>
      <c r="GH117">
        <v>37.4</v>
      </c>
      <c r="GI117">
        <v>34.802999999999997</v>
      </c>
      <c r="GJ117">
        <v>62.200400000000002</v>
      </c>
      <c r="GK117">
        <v>25.945499999999999</v>
      </c>
      <c r="GL117">
        <v>1</v>
      </c>
      <c r="GM117">
        <v>0.56793199999999999</v>
      </c>
      <c r="GN117">
        <v>3.6452900000000001</v>
      </c>
      <c r="GO117">
        <v>20.282499999999999</v>
      </c>
      <c r="GP117">
        <v>5.2496400000000003</v>
      </c>
      <c r="GQ117">
        <v>12.0099</v>
      </c>
      <c r="GR117">
        <v>4.9787999999999997</v>
      </c>
      <c r="GS117">
        <v>3.2928500000000001</v>
      </c>
      <c r="GT117">
        <v>9999</v>
      </c>
      <c r="GU117">
        <v>9999</v>
      </c>
      <c r="GV117">
        <v>9999</v>
      </c>
      <c r="GW117">
        <v>999.9</v>
      </c>
      <c r="GX117">
        <v>1.87592</v>
      </c>
      <c r="GY117">
        <v>1.87683</v>
      </c>
      <c r="GZ117">
        <v>1.8830899999999999</v>
      </c>
      <c r="HA117">
        <v>1.88618</v>
      </c>
      <c r="HB117">
        <v>1.8769800000000001</v>
      </c>
      <c r="HC117">
        <v>1.88358</v>
      </c>
      <c r="HD117">
        <v>1.8825000000000001</v>
      </c>
      <c r="HE117">
        <v>1.8859900000000001</v>
      </c>
      <c r="HF117">
        <v>5</v>
      </c>
      <c r="HG117">
        <v>0</v>
      </c>
      <c r="HH117">
        <v>0</v>
      </c>
      <c r="HI117">
        <v>0</v>
      </c>
      <c r="HJ117" t="s">
        <v>407</v>
      </c>
      <c r="HK117" t="s">
        <v>408</v>
      </c>
      <c r="HL117" t="s">
        <v>409</v>
      </c>
      <c r="HM117" t="s">
        <v>409</v>
      </c>
      <c r="HN117" t="s">
        <v>409</v>
      </c>
      <c r="HO117" t="s">
        <v>409</v>
      </c>
      <c r="HP117">
        <v>0</v>
      </c>
      <c r="HQ117">
        <v>100</v>
      </c>
      <c r="HR117">
        <v>100</v>
      </c>
      <c r="HS117">
        <v>0.56999999999999995</v>
      </c>
      <c r="HT117">
        <v>1.24E-2</v>
      </c>
      <c r="HU117">
        <v>1.2143789173441959</v>
      </c>
      <c r="HV117">
        <v>-1.525366800250961E-3</v>
      </c>
      <c r="HW117">
        <v>1.461931187239696E-6</v>
      </c>
      <c r="HX117">
        <v>-4.9129200544651127E-10</v>
      </c>
      <c r="HY117">
        <v>-3.6681798858859478E-2</v>
      </c>
      <c r="HZ117">
        <v>1.0304401366260089E-2</v>
      </c>
      <c r="IA117">
        <v>-7.4986175083245816E-4</v>
      </c>
      <c r="IB117">
        <v>1.7208249193675381E-5</v>
      </c>
      <c r="IC117">
        <v>3</v>
      </c>
      <c r="ID117">
        <v>2175</v>
      </c>
      <c r="IE117">
        <v>1</v>
      </c>
      <c r="IF117">
        <v>24</v>
      </c>
      <c r="IG117">
        <v>2.1</v>
      </c>
      <c r="IH117">
        <v>2</v>
      </c>
      <c r="II117">
        <v>2.9272499999999999</v>
      </c>
      <c r="IJ117">
        <v>2.6709000000000001</v>
      </c>
      <c r="IK117">
        <v>1.6015600000000001</v>
      </c>
      <c r="IL117">
        <v>2.34741</v>
      </c>
      <c r="IM117">
        <v>1.5502899999999999</v>
      </c>
      <c r="IN117">
        <v>2.3290999999999999</v>
      </c>
      <c r="IO117">
        <v>40.680999999999997</v>
      </c>
      <c r="IP117">
        <v>24.148800000000001</v>
      </c>
      <c r="IQ117">
        <v>18</v>
      </c>
      <c r="IR117">
        <v>602.13199999999995</v>
      </c>
      <c r="IS117">
        <v>400.11599999999999</v>
      </c>
      <c r="IT117">
        <v>24.2681</v>
      </c>
      <c r="IU117">
        <v>33.801299999999998</v>
      </c>
      <c r="IV117">
        <v>29.9968</v>
      </c>
      <c r="IW117">
        <v>33.5991</v>
      </c>
      <c r="IX117">
        <v>33.580500000000001</v>
      </c>
      <c r="IY117">
        <v>58.587699999999998</v>
      </c>
      <c r="IZ117">
        <v>50.623699999999999</v>
      </c>
      <c r="JA117">
        <v>0</v>
      </c>
      <c r="JB117">
        <v>24.359400000000001</v>
      </c>
      <c r="JC117">
        <v>1500</v>
      </c>
      <c r="JD117">
        <v>19.533999999999999</v>
      </c>
      <c r="JE117">
        <v>98.874600000000001</v>
      </c>
      <c r="JF117">
        <v>98.861500000000007</v>
      </c>
    </row>
    <row r="118" spans="1:266" x14ac:dyDescent="0.25">
      <c r="A118">
        <v>102</v>
      </c>
      <c r="B118">
        <v>1657398211.5</v>
      </c>
      <c r="C118">
        <v>21147</v>
      </c>
      <c r="D118" t="s">
        <v>919</v>
      </c>
      <c r="E118" t="s">
        <v>920</v>
      </c>
      <c r="F118" t="s">
        <v>396</v>
      </c>
      <c r="G118" t="s">
        <v>397</v>
      </c>
      <c r="H118" t="s">
        <v>839</v>
      </c>
      <c r="I118" t="s">
        <v>494</v>
      </c>
      <c r="J118" t="s">
        <v>840</v>
      </c>
      <c r="K118">
        <v>1657398211.5</v>
      </c>
      <c r="L118">
        <f t="shared" si="138"/>
        <v>2.1601478094491052E-3</v>
      </c>
      <c r="M118">
        <f t="shared" si="139"/>
        <v>2.1601478094491053</v>
      </c>
      <c r="N118">
        <f t="shared" si="140"/>
        <v>36.216311465928946</v>
      </c>
      <c r="O118">
        <f t="shared" si="141"/>
        <v>1751.81</v>
      </c>
      <c r="P118">
        <f t="shared" si="142"/>
        <v>1293.6473702652354</v>
      </c>
      <c r="Q118">
        <f t="shared" si="143"/>
        <v>128.74679272528471</v>
      </c>
      <c r="R118">
        <f t="shared" si="144"/>
        <v>174.34420240643999</v>
      </c>
      <c r="S118">
        <f t="shared" si="145"/>
        <v>0.1411317011602202</v>
      </c>
      <c r="T118">
        <f t="shared" si="146"/>
        <v>2.916759018879362</v>
      </c>
      <c r="U118">
        <f t="shared" si="147"/>
        <v>0.13744477450241463</v>
      </c>
      <c r="V118">
        <f t="shared" si="148"/>
        <v>8.6226217363851207E-2</v>
      </c>
      <c r="W118">
        <f t="shared" si="149"/>
        <v>344.37639930253567</v>
      </c>
      <c r="X118">
        <f t="shared" si="150"/>
        <v>29.502018995162395</v>
      </c>
      <c r="Y118">
        <f t="shared" si="151"/>
        <v>28.034600000000001</v>
      </c>
      <c r="Z118">
        <f t="shared" si="152"/>
        <v>3.8025008417103461</v>
      </c>
      <c r="AA118">
        <f t="shared" si="153"/>
        <v>60.146903762173054</v>
      </c>
      <c r="AB118">
        <f t="shared" si="154"/>
        <v>2.2862069224632</v>
      </c>
      <c r="AC118">
        <f t="shared" si="155"/>
        <v>3.8010384233627281</v>
      </c>
      <c r="AD118">
        <f t="shared" si="156"/>
        <v>1.5162939192471461</v>
      </c>
      <c r="AE118">
        <f t="shared" si="157"/>
        <v>-95.262518396705545</v>
      </c>
      <c r="AF118">
        <f t="shared" si="158"/>
        <v>-1.0378388606908142</v>
      </c>
      <c r="AG118">
        <f t="shared" si="159"/>
        <v>-7.7584604228771462E-2</v>
      </c>
      <c r="AH118">
        <f t="shared" si="160"/>
        <v>247.99845744091053</v>
      </c>
      <c r="AI118">
        <v>0</v>
      </c>
      <c r="AJ118">
        <v>0</v>
      </c>
      <c r="AK118">
        <f t="shared" si="161"/>
        <v>1</v>
      </c>
      <c r="AL118">
        <f t="shared" si="162"/>
        <v>0</v>
      </c>
      <c r="AM118">
        <f t="shared" si="163"/>
        <v>52316.513738129128</v>
      </c>
      <c r="AN118" t="s">
        <v>400</v>
      </c>
      <c r="AO118">
        <v>12165.1</v>
      </c>
      <c r="AP118">
        <v>210.61769230769229</v>
      </c>
      <c r="AQ118">
        <v>938.28899999999999</v>
      </c>
      <c r="AR118">
        <f t="shared" si="164"/>
        <v>0.77553004212167864</v>
      </c>
      <c r="AS118">
        <v>-0.38717931741538342</v>
      </c>
      <c r="AT118" t="s">
        <v>921</v>
      </c>
      <c r="AU118">
        <v>10162.6</v>
      </c>
      <c r="AV118">
        <v>788.34228000000007</v>
      </c>
      <c r="AW118">
        <v>1161.9000000000001</v>
      </c>
      <c r="AX118">
        <f t="shared" si="165"/>
        <v>0.32150591272915052</v>
      </c>
      <c r="AY118">
        <v>0.5</v>
      </c>
      <c r="AZ118">
        <f t="shared" si="166"/>
        <v>1513.2179996512677</v>
      </c>
      <c r="BA118">
        <f t="shared" si="167"/>
        <v>36.216311465928946</v>
      </c>
      <c r="BB118">
        <f t="shared" si="168"/>
        <v>243.25426706803012</v>
      </c>
      <c r="BC118">
        <f t="shared" si="169"/>
        <v>2.4189172209014082E-2</v>
      </c>
      <c r="BD118">
        <f t="shared" si="170"/>
        <v>-0.19245287890524149</v>
      </c>
      <c r="BE118">
        <f t="shared" si="171"/>
        <v>220.12716138207469</v>
      </c>
      <c r="BF118" t="s">
        <v>922</v>
      </c>
      <c r="BG118">
        <v>567.14</v>
      </c>
      <c r="BH118">
        <f t="shared" si="172"/>
        <v>567.14</v>
      </c>
      <c r="BI118">
        <f t="shared" si="173"/>
        <v>0.51188570444960846</v>
      </c>
      <c r="BJ118">
        <f t="shared" si="174"/>
        <v>0.62808144461631576</v>
      </c>
      <c r="BK118">
        <f t="shared" si="175"/>
        <v>-0.60248309977933423</v>
      </c>
      <c r="BL118">
        <f t="shared" si="176"/>
        <v>0.39268860250981064</v>
      </c>
      <c r="BM118">
        <f t="shared" si="177"/>
        <v>-0.30729671162814759</v>
      </c>
      <c r="BN118">
        <f t="shared" si="178"/>
        <v>0.45184702068712751</v>
      </c>
      <c r="BO118">
        <f t="shared" si="179"/>
        <v>0.54815297931287255</v>
      </c>
      <c r="BP118">
        <v>394</v>
      </c>
      <c r="BQ118">
        <v>300</v>
      </c>
      <c r="BR118">
        <v>300</v>
      </c>
      <c r="BS118">
        <v>300</v>
      </c>
      <c r="BT118">
        <v>10162.6</v>
      </c>
      <c r="BU118">
        <v>1089.31</v>
      </c>
      <c r="BV118">
        <v>-6.93708E-3</v>
      </c>
      <c r="BW118">
        <v>1.71</v>
      </c>
      <c r="BX118" t="s">
        <v>403</v>
      </c>
      <c r="BY118" t="s">
        <v>403</v>
      </c>
      <c r="BZ118" t="s">
        <v>403</v>
      </c>
      <c r="CA118" t="s">
        <v>403</v>
      </c>
      <c r="CB118" t="s">
        <v>403</v>
      </c>
      <c r="CC118" t="s">
        <v>403</v>
      </c>
      <c r="CD118" t="s">
        <v>403</v>
      </c>
      <c r="CE118" t="s">
        <v>403</v>
      </c>
      <c r="CF118" t="s">
        <v>403</v>
      </c>
      <c r="CG118" t="s">
        <v>403</v>
      </c>
      <c r="CH118">
        <f t="shared" si="180"/>
        <v>1800.04</v>
      </c>
      <c r="CI118">
        <f t="shared" si="181"/>
        <v>1513.2179996512677</v>
      </c>
      <c r="CJ118">
        <f t="shared" si="182"/>
        <v>0.84065798518436685</v>
      </c>
      <c r="CK118">
        <f t="shared" si="183"/>
        <v>0.19131597036873385</v>
      </c>
      <c r="CL118">
        <v>6</v>
      </c>
      <c r="CM118">
        <v>0.5</v>
      </c>
      <c r="CN118" t="s">
        <v>404</v>
      </c>
      <c r="CO118">
        <v>2</v>
      </c>
      <c r="CP118">
        <v>1657398211.5</v>
      </c>
      <c r="CQ118">
        <v>1751.81</v>
      </c>
      <c r="CR118">
        <v>1799.81</v>
      </c>
      <c r="CS118">
        <v>22.971800000000002</v>
      </c>
      <c r="CT118">
        <v>20.4392</v>
      </c>
      <c r="CU118">
        <v>1751.56</v>
      </c>
      <c r="CV118">
        <v>22.960799999999999</v>
      </c>
      <c r="CW118">
        <v>500.00599999999997</v>
      </c>
      <c r="CX118">
        <v>99.421800000000005</v>
      </c>
      <c r="CY118">
        <v>0.100524</v>
      </c>
      <c r="CZ118">
        <v>28.027999999999999</v>
      </c>
      <c r="DA118">
        <v>28.034600000000001</v>
      </c>
      <c r="DB118">
        <v>999.9</v>
      </c>
      <c r="DC118">
        <v>0</v>
      </c>
      <c r="DD118">
        <v>0</v>
      </c>
      <c r="DE118">
        <v>9985</v>
      </c>
      <c r="DF118">
        <v>0</v>
      </c>
      <c r="DG118">
        <v>484.166</v>
      </c>
      <c r="DH118">
        <v>-47.998199999999997</v>
      </c>
      <c r="DI118">
        <v>1793</v>
      </c>
      <c r="DJ118">
        <v>1837.36</v>
      </c>
      <c r="DK118">
        <v>2.53261</v>
      </c>
      <c r="DL118">
        <v>1799.81</v>
      </c>
      <c r="DM118">
        <v>20.4392</v>
      </c>
      <c r="DN118">
        <v>2.2839</v>
      </c>
      <c r="DO118">
        <v>2.0320999999999998</v>
      </c>
      <c r="DP118">
        <v>19.563300000000002</v>
      </c>
      <c r="DQ118">
        <v>17.6967</v>
      </c>
      <c r="DR118">
        <v>1800.04</v>
      </c>
      <c r="DS118">
        <v>0.97800600000000004</v>
      </c>
      <c r="DT118">
        <v>2.19939E-2</v>
      </c>
      <c r="DU118">
        <v>0</v>
      </c>
      <c r="DV118">
        <v>788.64800000000002</v>
      </c>
      <c r="DW118">
        <v>5.0005300000000004</v>
      </c>
      <c r="DX118">
        <v>15201.3</v>
      </c>
      <c r="DY118">
        <v>16035.7</v>
      </c>
      <c r="DZ118">
        <v>48.375</v>
      </c>
      <c r="EA118">
        <v>48.5</v>
      </c>
      <c r="EB118">
        <v>48.561999999999998</v>
      </c>
      <c r="EC118">
        <v>48.875</v>
      </c>
      <c r="ED118">
        <v>49.5</v>
      </c>
      <c r="EE118">
        <v>1755.56</v>
      </c>
      <c r="EF118">
        <v>39.479999999999997</v>
      </c>
      <c r="EG118">
        <v>0</v>
      </c>
      <c r="EH118">
        <v>189.4000000953674</v>
      </c>
      <c r="EI118">
        <v>0</v>
      </c>
      <c r="EJ118">
        <v>788.34228000000007</v>
      </c>
      <c r="EK118">
        <v>2.1083846010805298</v>
      </c>
      <c r="EL118">
        <v>-3.36153840304905</v>
      </c>
      <c r="EM118">
        <v>15202.82</v>
      </c>
      <c r="EN118">
        <v>15</v>
      </c>
      <c r="EO118">
        <v>1657398106</v>
      </c>
      <c r="EP118" t="s">
        <v>923</v>
      </c>
      <c r="EQ118">
        <v>1657398106</v>
      </c>
      <c r="ER118">
        <v>1657398095.5</v>
      </c>
      <c r="ES118">
        <v>117</v>
      </c>
      <c r="ET118">
        <v>-0.13900000000000001</v>
      </c>
      <c r="EU118">
        <v>-2E-3</v>
      </c>
      <c r="EV118">
        <v>0.2</v>
      </c>
      <c r="EW118">
        <v>5.0000000000000001E-3</v>
      </c>
      <c r="EX118">
        <v>1800</v>
      </c>
      <c r="EY118">
        <v>19</v>
      </c>
      <c r="EZ118">
        <v>0.12</v>
      </c>
      <c r="FA118">
        <v>0.03</v>
      </c>
      <c r="FB118">
        <v>-48.328287804878038</v>
      </c>
      <c r="FC118">
        <v>-0.37813170731710372</v>
      </c>
      <c r="FD118">
        <v>0.2098733499566128</v>
      </c>
      <c r="FE118">
        <v>1</v>
      </c>
      <c r="FF118">
        <v>2.5652656097560982</v>
      </c>
      <c r="FG118">
        <v>-0.3560471080139388</v>
      </c>
      <c r="FH118">
        <v>4.3622028114512552E-2</v>
      </c>
      <c r="FI118">
        <v>0</v>
      </c>
      <c r="FJ118">
        <v>1</v>
      </c>
      <c r="FK118">
        <v>2</v>
      </c>
      <c r="FL118" t="s">
        <v>491</v>
      </c>
      <c r="FM118">
        <v>3.11842</v>
      </c>
      <c r="FN118">
        <v>2.7387199999999998</v>
      </c>
      <c r="FO118">
        <v>0.237425</v>
      </c>
      <c r="FP118">
        <v>0.24096899999999999</v>
      </c>
      <c r="FQ118">
        <v>0.104398</v>
      </c>
      <c r="FR118">
        <v>9.6252199999999996E-2</v>
      </c>
      <c r="FS118">
        <v>18253.400000000001</v>
      </c>
      <c r="FT118">
        <v>18831.3</v>
      </c>
      <c r="FU118">
        <v>23802.5</v>
      </c>
      <c r="FV118">
        <v>25126.9</v>
      </c>
      <c r="FW118">
        <v>30727.5</v>
      </c>
      <c r="FX118">
        <v>31857.1</v>
      </c>
      <c r="FY118">
        <v>37946.400000000001</v>
      </c>
      <c r="FZ118">
        <v>39100.5</v>
      </c>
      <c r="GA118">
        <v>2.15062</v>
      </c>
      <c r="GB118">
        <v>1.78922</v>
      </c>
      <c r="GC118">
        <v>-4.7311200000000001E-3</v>
      </c>
      <c r="GD118">
        <v>0</v>
      </c>
      <c r="GE118">
        <v>28.111799999999999</v>
      </c>
      <c r="GF118">
        <v>999.9</v>
      </c>
      <c r="GG118">
        <v>53.5</v>
      </c>
      <c r="GH118">
        <v>37.200000000000003</v>
      </c>
      <c r="GI118">
        <v>34.299700000000001</v>
      </c>
      <c r="GJ118">
        <v>62.3504</v>
      </c>
      <c r="GK118">
        <v>26.053699999999999</v>
      </c>
      <c r="GL118">
        <v>1</v>
      </c>
      <c r="GM118">
        <v>0.53324199999999999</v>
      </c>
      <c r="GN118">
        <v>4.7584999999999997</v>
      </c>
      <c r="GO118">
        <v>20.2559</v>
      </c>
      <c r="GP118">
        <v>5.2529300000000001</v>
      </c>
      <c r="GQ118">
        <v>12.0099</v>
      </c>
      <c r="GR118">
        <v>4.9795499999999997</v>
      </c>
      <c r="GS118">
        <v>3.2930000000000001</v>
      </c>
      <c r="GT118">
        <v>9999</v>
      </c>
      <c r="GU118">
        <v>9999</v>
      </c>
      <c r="GV118">
        <v>9999</v>
      </c>
      <c r="GW118">
        <v>999.9</v>
      </c>
      <c r="GX118">
        <v>1.8759300000000001</v>
      </c>
      <c r="GY118">
        <v>1.87683</v>
      </c>
      <c r="GZ118">
        <v>1.8830899999999999</v>
      </c>
      <c r="HA118">
        <v>1.88622</v>
      </c>
      <c r="HB118">
        <v>1.87703</v>
      </c>
      <c r="HC118">
        <v>1.88361</v>
      </c>
      <c r="HD118">
        <v>1.8825000000000001</v>
      </c>
      <c r="HE118">
        <v>1.8859900000000001</v>
      </c>
      <c r="HF118">
        <v>5</v>
      </c>
      <c r="HG118">
        <v>0</v>
      </c>
      <c r="HH118">
        <v>0</v>
      </c>
      <c r="HI118">
        <v>0</v>
      </c>
      <c r="HJ118" t="s">
        <v>407</v>
      </c>
      <c r="HK118" t="s">
        <v>408</v>
      </c>
      <c r="HL118" t="s">
        <v>409</v>
      </c>
      <c r="HM118" t="s">
        <v>409</v>
      </c>
      <c r="HN118" t="s">
        <v>409</v>
      </c>
      <c r="HO118" t="s">
        <v>409</v>
      </c>
      <c r="HP118">
        <v>0</v>
      </c>
      <c r="HQ118">
        <v>100</v>
      </c>
      <c r="HR118">
        <v>100</v>
      </c>
      <c r="HS118">
        <v>0.25</v>
      </c>
      <c r="HT118">
        <v>1.0999999999999999E-2</v>
      </c>
      <c r="HU118">
        <v>1.0743506285371649</v>
      </c>
      <c r="HV118">
        <v>-1.525366800250961E-3</v>
      </c>
      <c r="HW118">
        <v>1.461931187239696E-6</v>
      </c>
      <c r="HX118">
        <v>-4.9129200544651127E-10</v>
      </c>
      <c r="HY118">
        <v>-3.861369854258595E-2</v>
      </c>
      <c r="HZ118">
        <v>1.0304401366260089E-2</v>
      </c>
      <c r="IA118">
        <v>-7.4986175083245816E-4</v>
      </c>
      <c r="IB118">
        <v>1.7208249193675381E-5</v>
      </c>
      <c r="IC118">
        <v>3</v>
      </c>
      <c r="ID118">
        <v>2175</v>
      </c>
      <c r="IE118">
        <v>1</v>
      </c>
      <c r="IF118">
        <v>24</v>
      </c>
      <c r="IG118">
        <v>1.8</v>
      </c>
      <c r="IH118">
        <v>1.9</v>
      </c>
      <c r="II118">
        <v>3.3959999999999999</v>
      </c>
      <c r="IJ118">
        <v>2.66113</v>
      </c>
      <c r="IK118">
        <v>1.6015600000000001</v>
      </c>
      <c r="IL118">
        <v>2.34619</v>
      </c>
      <c r="IM118">
        <v>1.5502899999999999</v>
      </c>
      <c r="IN118">
        <v>2.3095699999999999</v>
      </c>
      <c r="IO118">
        <v>40.374499999999998</v>
      </c>
      <c r="IP118">
        <v>24.1313</v>
      </c>
      <c r="IQ118">
        <v>18</v>
      </c>
      <c r="IR118">
        <v>601.255</v>
      </c>
      <c r="IS118">
        <v>404.76</v>
      </c>
      <c r="IT118">
        <v>23.7454</v>
      </c>
      <c r="IU118">
        <v>33.439900000000002</v>
      </c>
      <c r="IV118">
        <v>29.9998</v>
      </c>
      <c r="IW118">
        <v>33.350900000000003</v>
      </c>
      <c r="IX118">
        <v>33.342199999999998</v>
      </c>
      <c r="IY118">
        <v>67.964299999999994</v>
      </c>
      <c r="IZ118">
        <v>48.040100000000002</v>
      </c>
      <c r="JA118">
        <v>0</v>
      </c>
      <c r="JB118">
        <v>23.7073</v>
      </c>
      <c r="JC118">
        <v>1800</v>
      </c>
      <c r="JD118">
        <v>20.493300000000001</v>
      </c>
      <c r="JE118">
        <v>98.969700000000003</v>
      </c>
      <c r="JF118">
        <v>98.953699999999998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2022-07-09T20:31:45Z</dcterms:created>
  <dcterms:modified xsi:type="dcterms:W3CDTF">2022-07-09T21:55:06Z</dcterms:modified>
</cp:coreProperties>
</file>