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ocuments\2022 Field data\36625 CGR3\ACi July 9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K152" i="1" l="1"/>
  <c r="W152" i="1" s="1"/>
  <c r="CJ152" i="1"/>
  <c r="CH152" i="1"/>
  <c r="CI152" i="1" s="1"/>
  <c r="AZ152" i="1" s="1"/>
  <c r="BM152" i="1"/>
  <c r="BL152" i="1"/>
  <c r="BK152" i="1"/>
  <c r="BJ152" i="1"/>
  <c r="BN152" i="1" s="1"/>
  <c r="BO152" i="1" s="1"/>
  <c r="BH152" i="1"/>
  <c r="BI152" i="1" s="1"/>
  <c r="BE152" i="1"/>
  <c r="BD152" i="1"/>
  <c r="BB152" i="1"/>
  <c r="AX152" i="1"/>
  <c r="AR152" i="1"/>
  <c r="AM152" i="1"/>
  <c r="AK152" i="1" s="1"/>
  <c r="AC152" i="1"/>
  <c r="AA152" i="1" s="1"/>
  <c r="AB152" i="1"/>
  <c r="T152" i="1"/>
  <c r="CK151" i="1"/>
  <c r="W151" i="1" s="1"/>
  <c r="CJ151" i="1"/>
  <c r="CH151" i="1"/>
  <c r="CI151" i="1" s="1"/>
  <c r="AZ151" i="1" s="1"/>
  <c r="BB151" i="1" s="1"/>
  <c r="BM151" i="1"/>
  <c r="BL151" i="1"/>
  <c r="BK151" i="1"/>
  <c r="BJ151" i="1"/>
  <c r="BN151" i="1" s="1"/>
  <c r="BO151" i="1" s="1"/>
  <c r="BH151" i="1"/>
  <c r="BI151" i="1" s="1"/>
  <c r="BD151" i="1"/>
  <c r="AX151" i="1"/>
  <c r="AR151" i="1"/>
  <c r="BE151" i="1" s="1"/>
  <c r="AM151" i="1"/>
  <c r="AK151" i="1"/>
  <c r="O151" i="1" s="1"/>
  <c r="AC151" i="1"/>
  <c r="AB151" i="1"/>
  <c r="AA151" i="1"/>
  <c r="T151" i="1"/>
  <c r="R151" i="1"/>
  <c r="CK150" i="1"/>
  <c r="CJ150" i="1"/>
  <c r="CH150" i="1"/>
  <c r="BM150" i="1"/>
  <c r="BL150" i="1"/>
  <c r="BH150" i="1"/>
  <c r="BD150" i="1"/>
  <c r="AX150" i="1"/>
  <c r="AR150" i="1"/>
  <c r="BE150" i="1" s="1"/>
  <c r="AM150" i="1"/>
  <c r="AK150" i="1" s="1"/>
  <c r="AC150" i="1"/>
  <c r="AB150" i="1"/>
  <c r="AA150" i="1" s="1"/>
  <c r="T150" i="1"/>
  <c r="CK149" i="1"/>
  <c r="CJ149" i="1"/>
  <c r="CH149" i="1"/>
  <c r="CI149" i="1" s="1"/>
  <c r="AZ149" i="1" s="1"/>
  <c r="BM149" i="1"/>
  <c r="BL149" i="1"/>
  <c r="BH149" i="1"/>
  <c r="BK149" i="1" s="1"/>
  <c r="BD149" i="1"/>
  <c r="AX149" i="1"/>
  <c r="AR149" i="1"/>
  <c r="BE149" i="1" s="1"/>
  <c r="AM149" i="1"/>
  <c r="AK149" i="1" s="1"/>
  <c r="AL149" i="1"/>
  <c r="AC149" i="1"/>
  <c r="AB149" i="1"/>
  <c r="AA149" i="1" s="1"/>
  <c r="T149" i="1"/>
  <c r="CK148" i="1"/>
  <c r="CJ148" i="1"/>
  <c r="CH148" i="1"/>
  <c r="CI148" i="1" s="1"/>
  <c r="AZ148" i="1" s="1"/>
  <c r="BB148" i="1" s="1"/>
  <c r="BM148" i="1"/>
  <c r="BL148" i="1"/>
  <c r="BH148" i="1"/>
  <c r="BK148" i="1" s="1"/>
  <c r="BD148" i="1"/>
  <c r="AX148" i="1"/>
  <c r="AR148" i="1"/>
  <c r="BE148" i="1" s="1"/>
  <c r="AM148" i="1"/>
  <c r="AK148" i="1" s="1"/>
  <c r="AC148" i="1"/>
  <c r="AB148" i="1"/>
  <c r="AA148" i="1" s="1"/>
  <c r="T148" i="1"/>
  <c r="CK147" i="1"/>
  <c r="CJ147" i="1"/>
  <c r="CH147" i="1"/>
  <c r="BM147" i="1"/>
  <c r="BL147" i="1"/>
  <c r="BJ147" i="1"/>
  <c r="BN147" i="1" s="1"/>
  <c r="BO147" i="1" s="1"/>
  <c r="BH147" i="1"/>
  <c r="BI147" i="1" s="1"/>
  <c r="BD147" i="1"/>
  <c r="AX147" i="1"/>
  <c r="AR147" i="1"/>
  <c r="BE147" i="1" s="1"/>
  <c r="AM147" i="1"/>
  <c r="AL147" i="1"/>
  <c r="AK147" i="1"/>
  <c r="O147" i="1" s="1"/>
  <c r="AC147" i="1"/>
  <c r="AB147" i="1"/>
  <c r="AA147" i="1" s="1"/>
  <c r="T147" i="1"/>
  <c r="R147" i="1"/>
  <c r="CK146" i="1"/>
  <c r="CJ146" i="1"/>
  <c r="CH146" i="1"/>
  <c r="BM146" i="1"/>
  <c r="BL146" i="1"/>
  <c r="BH146" i="1"/>
  <c r="BD146" i="1"/>
  <c r="AX146" i="1"/>
  <c r="AR146" i="1"/>
  <c r="BE146" i="1" s="1"/>
  <c r="AM146" i="1"/>
  <c r="AK146" i="1" s="1"/>
  <c r="AC146" i="1"/>
  <c r="AB146" i="1"/>
  <c r="AA146" i="1" s="1"/>
  <c r="T146" i="1"/>
  <c r="N146" i="1"/>
  <c r="BA146" i="1" s="1"/>
  <c r="CK145" i="1"/>
  <c r="CJ145" i="1"/>
  <c r="CH145" i="1"/>
  <c r="BM145" i="1"/>
  <c r="BL145" i="1"/>
  <c r="BH145" i="1"/>
  <c r="BD145" i="1"/>
  <c r="AX145" i="1"/>
  <c r="AR145" i="1"/>
  <c r="BE145" i="1" s="1"/>
  <c r="AM145" i="1"/>
  <c r="AL145" i="1"/>
  <c r="AK145" i="1"/>
  <c r="M145" i="1" s="1"/>
  <c r="L145" i="1" s="1"/>
  <c r="AC145" i="1"/>
  <c r="AB145" i="1"/>
  <c r="AA145" i="1" s="1"/>
  <c r="T145" i="1"/>
  <c r="R145" i="1"/>
  <c r="O145" i="1"/>
  <c r="N145" i="1"/>
  <c r="BA145" i="1" s="1"/>
  <c r="CK144" i="1"/>
  <c r="CJ144" i="1"/>
  <c r="CH144" i="1"/>
  <c r="CI144" i="1" s="1"/>
  <c r="AZ144" i="1" s="1"/>
  <c r="BB144" i="1" s="1"/>
  <c r="BM144" i="1"/>
  <c r="BL144" i="1"/>
  <c r="BH144" i="1"/>
  <c r="BK144" i="1" s="1"/>
  <c r="BD144" i="1"/>
  <c r="AX144" i="1"/>
  <c r="AR144" i="1"/>
  <c r="BE144" i="1" s="1"/>
  <c r="AM144" i="1"/>
  <c r="AK144" i="1" s="1"/>
  <c r="AC144" i="1"/>
  <c r="AB144" i="1"/>
  <c r="AA144" i="1" s="1"/>
  <c r="T144" i="1"/>
  <c r="CK143" i="1"/>
  <c r="CJ143" i="1"/>
  <c r="CH143" i="1"/>
  <c r="BM143" i="1"/>
  <c r="BL143" i="1"/>
  <c r="BJ143" i="1"/>
  <c r="BN143" i="1" s="1"/>
  <c r="BO143" i="1" s="1"/>
  <c r="BH143" i="1"/>
  <c r="BI143" i="1" s="1"/>
  <c r="BD143" i="1"/>
  <c r="AX143" i="1"/>
  <c r="AR143" i="1"/>
  <c r="BE143" i="1" s="1"/>
  <c r="AM143" i="1"/>
  <c r="AL143" i="1"/>
  <c r="AK143" i="1"/>
  <c r="O143" i="1" s="1"/>
  <c r="AC143" i="1"/>
  <c r="AB143" i="1"/>
  <c r="AA143" i="1" s="1"/>
  <c r="T143" i="1"/>
  <c r="R143" i="1"/>
  <c r="N143" i="1"/>
  <c r="BA143" i="1" s="1"/>
  <c r="CK142" i="1"/>
  <c r="CJ142" i="1"/>
  <c r="CH142" i="1"/>
  <c r="BM142" i="1"/>
  <c r="BL142" i="1"/>
  <c r="BH142" i="1"/>
  <c r="BD142" i="1"/>
  <c r="AX142" i="1"/>
  <c r="AR142" i="1"/>
  <c r="BE142" i="1" s="1"/>
  <c r="AM142" i="1"/>
  <c r="AK142" i="1" s="1"/>
  <c r="AC142" i="1"/>
  <c r="AB142" i="1"/>
  <c r="AA142" i="1" s="1"/>
  <c r="T142" i="1"/>
  <c r="N142" i="1"/>
  <c r="BA142" i="1" s="1"/>
  <c r="CK141" i="1"/>
  <c r="CJ141" i="1"/>
  <c r="CH141" i="1"/>
  <c r="BM141" i="1"/>
  <c r="BL141" i="1"/>
  <c r="BH141" i="1"/>
  <c r="BD141" i="1"/>
  <c r="AX141" i="1"/>
  <c r="AR141" i="1"/>
  <c r="BE141" i="1" s="1"/>
  <c r="AM141" i="1"/>
  <c r="AL141" i="1"/>
  <c r="AK141" i="1"/>
  <c r="M141" i="1" s="1"/>
  <c r="L141" i="1" s="1"/>
  <c r="AC141" i="1"/>
  <c r="AB141" i="1"/>
  <c r="AA141" i="1" s="1"/>
  <c r="T141" i="1"/>
  <c r="R141" i="1"/>
  <c r="O141" i="1"/>
  <c r="N141" i="1"/>
  <c r="BA141" i="1" s="1"/>
  <c r="CK140" i="1"/>
  <c r="CJ140" i="1"/>
  <c r="CH140" i="1"/>
  <c r="BN140" i="1"/>
  <c r="BO140" i="1" s="1"/>
  <c r="BM140" i="1"/>
  <c r="BL140" i="1"/>
  <c r="BJ140" i="1"/>
  <c r="BH140" i="1"/>
  <c r="BD140" i="1"/>
  <c r="AX140" i="1"/>
  <c r="AR140" i="1"/>
  <c r="BE140" i="1" s="1"/>
  <c r="AM140" i="1"/>
  <c r="AK140" i="1" s="1"/>
  <c r="AL140" i="1" s="1"/>
  <c r="AC140" i="1"/>
  <c r="AB140" i="1"/>
  <c r="AA140" i="1" s="1"/>
  <c r="T140" i="1"/>
  <c r="N140" i="1"/>
  <c r="BA140" i="1" s="1"/>
  <c r="CK139" i="1"/>
  <c r="CJ139" i="1"/>
  <c r="CH139" i="1"/>
  <c r="BM139" i="1"/>
  <c r="BL139" i="1"/>
  <c r="BH139" i="1"/>
  <c r="BD139" i="1"/>
  <c r="AX139" i="1"/>
  <c r="AR139" i="1"/>
  <c r="BE139" i="1" s="1"/>
  <c r="AM139" i="1"/>
  <c r="AL139" i="1"/>
  <c r="AK139" i="1"/>
  <c r="O139" i="1" s="1"/>
  <c r="AC139" i="1"/>
  <c r="AB139" i="1"/>
  <c r="AA139" i="1" s="1"/>
  <c r="T139" i="1"/>
  <c r="R139" i="1"/>
  <c r="N139" i="1"/>
  <c r="BA139" i="1" s="1"/>
  <c r="CK138" i="1"/>
  <c r="CJ138" i="1"/>
  <c r="CH138" i="1"/>
  <c r="BM138" i="1"/>
  <c r="BL138" i="1"/>
  <c r="BH138" i="1"/>
  <c r="BI138" i="1" s="1"/>
  <c r="BD138" i="1"/>
  <c r="BA138" i="1"/>
  <c r="AX138" i="1"/>
  <c r="AR138" i="1"/>
  <c r="BE138" i="1" s="1"/>
  <c r="AM138" i="1"/>
  <c r="AK138" i="1" s="1"/>
  <c r="AL138" i="1"/>
  <c r="AC138" i="1"/>
  <c r="AB138" i="1"/>
  <c r="AA138" i="1" s="1"/>
  <c r="T138" i="1"/>
  <c r="R138" i="1"/>
  <c r="N138" i="1"/>
  <c r="CK137" i="1"/>
  <c r="CJ137" i="1"/>
  <c r="CI137" i="1" s="1"/>
  <c r="AZ137" i="1" s="1"/>
  <c r="BB137" i="1" s="1"/>
  <c r="CH137" i="1"/>
  <c r="BM137" i="1"/>
  <c r="BL137" i="1"/>
  <c r="BH137" i="1"/>
  <c r="BD137" i="1"/>
  <c r="AX137" i="1"/>
  <c r="AR137" i="1"/>
  <c r="BE137" i="1" s="1"/>
  <c r="AM137" i="1"/>
  <c r="AL137" i="1"/>
  <c r="AK137" i="1"/>
  <c r="M137" i="1" s="1"/>
  <c r="L137" i="1" s="1"/>
  <c r="AC137" i="1"/>
  <c r="AB137" i="1"/>
  <c r="AA137" i="1" s="1"/>
  <c r="W137" i="1"/>
  <c r="T137" i="1"/>
  <c r="R137" i="1"/>
  <c r="O137" i="1"/>
  <c r="N137" i="1"/>
  <c r="BA137" i="1" s="1"/>
  <c r="CK136" i="1"/>
  <c r="CJ136" i="1"/>
  <c r="CH136" i="1"/>
  <c r="BM136" i="1"/>
  <c r="BL136" i="1"/>
  <c r="BH136" i="1"/>
  <c r="BI136" i="1" s="1"/>
  <c r="BD136" i="1"/>
  <c r="AX136" i="1"/>
  <c r="AR136" i="1"/>
  <c r="BE136" i="1" s="1"/>
  <c r="AM136" i="1"/>
  <c r="AK136" i="1" s="1"/>
  <c r="O136" i="1" s="1"/>
  <c r="AC136" i="1"/>
  <c r="AB136" i="1"/>
  <c r="T136" i="1"/>
  <c r="M136" i="1"/>
  <c r="L136" i="1" s="1"/>
  <c r="AE136" i="1" s="1"/>
  <c r="CK135" i="1"/>
  <c r="CJ135" i="1"/>
  <c r="CH135" i="1"/>
  <c r="CI135" i="1" s="1"/>
  <c r="AZ135" i="1" s="1"/>
  <c r="BM135" i="1"/>
  <c r="BL135" i="1"/>
  <c r="BI135" i="1"/>
  <c r="BH135" i="1"/>
  <c r="BK135" i="1" s="1"/>
  <c r="BD135" i="1"/>
  <c r="AX135" i="1"/>
  <c r="BB135" i="1" s="1"/>
  <c r="AR135" i="1"/>
  <c r="BE135" i="1" s="1"/>
  <c r="AM135" i="1"/>
  <c r="AL135" i="1"/>
  <c r="AK135" i="1"/>
  <c r="M135" i="1" s="1"/>
  <c r="AC135" i="1"/>
  <c r="AB135" i="1"/>
  <c r="AA135" i="1" s="1"/>
  <c r="W135" i="1"/>
  <c r="T135" i="1"/>
  <c r="R135" i="1"/>
  <c r="O135" i="1"/>
  <c r="L135" i="1"/>
  <c r="AE135" i="1" s="1"/>
  <c r="CK134" i="1"/>
  <c r="CJ134" i="1"/>
  <c r="CH134" i="1"/>
  <c r="BM134" i="1"/>
  <c r="BL134" i="1"/>
  <c r="BH134" i="1"/>
  <c r="BI134" i="1" s="1"/>
  <c r="BE134" i="1"/>
  <c r="BD134" i="1"/>
  <c r="AX134" i="1"/>
  <c r="AR134" i="1"/>
  <c r="AM134" i="1"/>
  <c r="AK134" i="1" s="1"/>
  <c r="O134" i="1" s="1"/>
  <c r="AC134" i="1"/>
  <c r="AB134" i="1"/>
  <c r="T134" i="1"/>
  <c r="M134" i="1"/>
  <c r="L134" i="1" s="1"/>
  <c r="CK133" i="1"/>
  <c r="CJ133" i="1"/>
  <c r="CH133" i="1"/>
  <c r="CI133" i="1" s="1"/>
  <c r="AZ133" i="1" s="1"/>
  <c r="BB133" i="1" s="1"/>
  <c r="BO133" i="1"/>
  <c r="BN133" i="1"/>
  <c r="BM133" i="1"/>
  <c r="BL133" i="1"/>
  <c r="BJ133" i="1"/>
  <c r="BH133" i="1"/>
  <c r="BK133" i="1" s="1"/>
  <c r="BE133" i="1"/>
  <c r="BD133" i="1"/>
  <c r="AX133" i="1"/>
  <c r="AR133" i="1"/>
  <c r="AM133" i="1"/>
  <c r="AK133" i="1"/>
  <c r="AC133" i="1"/>
  <c r="AB133" i="1"/>
  <c r="AA133" i="1"/>
  <c r="W133" i="1"/>
  <c r="T133" i="1"/>
  <c r="CK132" i="1"/>
  <c r="CJ132" i="1"/>
  <c r="CH132" i="1"/>
  <c r="CI132" i="1" s="1"/>
  <c r="AZ132" i="1" s="1"/>
  <c r="BB132" i="1" s="1"/>
  <c r="BM132" i="1"/>
  <c r="BL132" i="1"/>
  <c r="BK132" i="1"/>
  <c r="BJ132" i="1"/>
  <c r="BN132" i="1" s="1"/>
  <c r="BO132" i="1" s="1"/>
  <c r="BH132" i="1"/>
  <c r="BI132" i="1" s="1"/>
  <c r="BD132" i="1"/>
  <c r="AX132" i="1"/>
  <c r="AR132" i="1"/>
  <c r="BE132" i="1" s="1"/>
  <c r="AM132" i="1"/>
  <c r="AK132" i="1"/>
  <c r="O132" i="1" s="1"/>
  <c r="AC132" i="1"/>
  <c r="AB132" i="1"/>
  <c r="AA132" i="1"/>
  <c r="T132" i="1"/>
  <c r="CK131" i="1"/>
  <c r="CJ131" i="1"/>
  <c r="CI131" i="1"/>
  <c r="AZ131" i="1" s="1"/>
  <c r="CH131" i="1"/>
  <c r="BM131" i="1"/>
  <c r="BL131" i="1"/>
  <c r="BK131" i="1"/>
  <c r="BI131" i="1"/>
  <c r="BH131" i="1"/>
  <c r="BJ131" i="1" s="1"/>
  <c r="BN131" i="1" s="1"/>
  <c r="BO131" i="1" s="1"/>
  <c r="BD131" i="1"/>
  <c r="BA131" i="1"/>
  <c r="BC131" i="1" s="1"/>
  <c r="AX131" i="1"/>
  <c r="BB131" i="1" s="1"/>
  <c r="AR131" i="1"/>
  <c r="BE131" i="1" s="1"/>
  <c r="AM131" i="1"/>
  <c r="AL131" i="1"/>
  <c r="AK131" i="1"/>
  <c r="AE131" i="1"/>
  <c r="AC131" i="1"/>
  <c r="AB131" i="1"/>
  <c r="AA131" i="1" s="1"/>
  <c r="W131" i="1"/>
  <c r="T131" i="1"/>
  <c r="R131" i="1"/>
  <c r="O131" i="1"/>
  <c r="N131" i="1"/>
  <c r="M131" i="1"/>
  <c r="L131" i="1"/>
  <c r="CK130" i="1"/>
  <c r="CJ130" i="1"/>
  <c r="CI130" i="1"/>
  <c r="AZ130" i="1" s="1"/>
  <c r="CH130" i="1"/>
  <c r="BO130" i="1"/>
  <c r="BN130" i="1"/>
  <c r="BM130" i="1"/>
  <c r="BL130" i="1"/>
  <c r="BJ130" i="1"/>
  <c r="BI130" i="1"/>
  <c r="BH130" i="1"/>
  <c r="BK130" i="1" s="1"/>
  <c r="BE130" i="1"/>
  <c r="BD130" i="1"/>
  <c r="AX130" i="1"/>
  <c r="BB130" i="1" s="1"/>
  <c r="AR130" i="1"/>
  <c r="AM130" i="1"/>
  <c r="AK130" i="1" s="1"/>
  <c r="AE130" i="1"/>
  <c r="AC130" i="1"/>
  <c r="AB130" i="1"/>
  <c r="W130" i="1"/>
  <c r="T130" i="1"/>
  <c r="O130" i="1"/>
  <c r="M130" i="1"/>
  <c r="L130" i="1" s="1"/>
  <c r="CK129" i="1"/>
  <c r="CJ129" i="1"/>
  <c r="CH129" i="1"/>
  <c r="CI129" i="1" s="1"/>
  <c r="AZ129" i="1" s="1"/>
  <c r="BB129" i="1" s="1"/>
  <c r="BM129" i="1"/>
  <c r="BL129" i="1"/>
  <c r="BH129" i="1"/>
  <c r="BK129" i="1" s="1"/>
  <c r="BE129" i="1"/>
  <c r="BD129" i="1"/>
  <c r="AX129" i="1"/>
  <c r="AR129" i="1"/>
  <c r="AM129" i="1"/>
  <c r="AK129" i="1"/>
  <c r="AC129" i="1"/>
  <c r="AA129" i="1" s="1"/>
  <c r="AB129" i="1"/>
  <c r="T129" i="1"/>
  <c r="CK128" i="1"/>
  <c r="CJ128" i="1"/>
  <c r="CH128" i="1"/>
  <c r="CI128" i="1" s="1"/>
  <c r="AZ128" i="1" s="1"/>
  <c r="BB128" i="1" s="1"/>
  <c r="BM128" i="1"/>
  <c r="BL128" i="1"/>
  <c r="BK128" i="1"/>
  <c r="BJ128" i="1"/>
  <c r="BN128" i="1" s="1"/>
  <c r="BO128" i="1" s="1"/>
  <c r="BH128" i="1"/>
  <c r="BI128" i="1" s="1"/>
  <c r="BD128" i="1"/>
  <c r="AX128" i="1"/>
  <c r="AR128" i="1"/>
  <c r="BE128" i="1" s="1"/>
  <c r="AM128" i="1"/>
  <c r="AK128" i="1"/>
  <c r="AC128" i="1"/>
  <c r="AB128" i="1"/>
  <c r="AA128" i="1"/>
  <c r="T128" i="1"/>
  <c r="CK127" i="1"/>
  <c r="W127" i="1" s="1"/>
  <c r="CJ127" i="1"/>
  <c r="CI127" i="1"/>
  <c r="AZ127" i="1" s="1"/>
  <c r="CH127" i="1"/>
  <c r="BM127" i="1"/>
  <c r="BL127" i="1"/>
  <c r="BH127" i="1"/>
  <c r="BJ127" i="1" s="1"/>
  <c r="BN127" i="1" s="1"/>
  <c r="BO127" i="1" s="1"/>
  <c r="BD127" i="1"/>
  <c r="AX127" i="1"/>
  <c r="BB127" i="1" s="1"/>
  <c r="AR127" i="1"/>
  <c r="BE127" i="1" s="1"/>
  <c r="AM127" i="1"/>
  <c r="AK127" i="1" s="1"/>
  <c r="AC127" i="1"/>
  <c r="AB127" i="1"/>
  <c r="AA127" i="1" s="1"/>
  <c r="T127" i="1"/>
  <c r="R127" i="1"/>
  <c r="O127" i="1"/>
  <c r="N127" i="1"/>
  <c r="BA127" i="1" s="1"/>
  <c r="BC127" i="1" s="1"/>
  <c r="CK126" i="1"/>
  <c r="CJ126" i="1"/>
  <c r="CI126" i="1"/>
  <c r="AZ126" i="1" s="1"/>
  <c r="CH126" i="1"/>
  <c r="BN126" i="1"/>
  <c r="BO126" i="1" s="1"/>
  <c r="BM126" i="1"/>
  <c r="BL126" i="1"/>
  <c r="BJ126" i="1"/>
  <c r="BI126" i="1"/>
  <c r="BH126" i="1"/>
  <c r="BK126" i="1" s="1"/>
  <c r="BE126" i="1"/>
  <c r="BD126" i="1"/>
  <c r="AX126" i="1"/>
  <c r="AR126" i="1"/>
  <c r="AM126" i="1"/>
  <c r="AK126" i="1" s="1"/>
  <c r="AL126" i="1"/>
  <c r="AE126" i="1"/>
  <c r="AC126" i="1"/>
  <c r="AB126" i="1"/>
  <c r="AA126" i="1" s="1"/>
  <c r="W126" i="1"/>
  <c r="T126" i="1"/>
  <c r="X126" i="1" s="1"/>
  <c r="Y126" i="1" s="1"/>
  <c r="O126" i="1"/>
  <c r="M126" i="1"/>
  <c r="L126" i="1"/>
  <c r="U126" i="1" s="1"/>
  <c r="S126" i="1" s="1"/>
  <c r="V126" i="1" s="1"/>
  <c r="CK125" i="1"/>
  <c r="CJ125" i="1"/>
  <c r="CH125" i="1"/>
  <c r="BM125" i="1"/>
  <c r="BL125" i="1"/>
  <c r="BH125" i="1"/>
  <c r="BD125" i="1"/>
  <c r="AX125" i="1"/>
  <c r="AR125" i="1"/>
  <c r="BE125" i="1" s="1"/>
  <c r="AM125" i="1"/>
  <c r="AK125" i="1" s="1"/>
  <c r="AC125" i="1"/>
  <c r="AB125" i="1"/>
  <c r="AA125" i="1"/>
  <c r="T125" i="1"/>
  <c r="CK124" i="1"/>
  <c r="CJ124" i="1"/>
  <c r="CH124" i="1"/>
  <c r="BM124" i="1"/>
  <c r="BL124" i="1"/>
  <c r="BK124" i="1"/>
  <c r="BJ124" i="1"/>
  <c r="BN124" i="1" s="1"/>
  <c r="BO124" i="1" s="1"/>
  <c r="BH124" i="1"/>
  <c r="BI124" i="1" s="1"/>
  <c r="BD124" i="1"/>
  <c r="AX124" i="1"/>
  <c r="AR124" i="1"/>
  <c r="BE124" i="1" s="1"/>
  <c r="AM124" i="1"/>
  <c r="AL124" i="1"/>
  <c r="AK124" i="1"/>
  <c r="AC124" i="1"/>
  <c r="AB124" i="1"/>
  <c r="AA124" i="1" s="1"/>
  <c r="T124" i="1"/>
  <c r="R124" i="1"/>
  <c r="CK123" i="1"/>
  <c r="W123" i="1" s="1"/>
  <c r="CJ123" i="1"/>
  <c r="CI123" i="1"/>
  <c r="CH123" i="1"/>
  <c r="BM123" i="1"/>
  <c r="BL123" i="1"/>
  <c r="BK123" i="1"/>
  <c r="BH123" i="1"/>
  <c r="BJ123" i="1" s="1"/>
  <c r="BN123" i="1" s="1"/>
  <c r="BO123" i="1" s="1"/>
  <c r="BD123" i="1"/>
  <c r="AZ123" i="1"/>
  <c r="AX123" i="1"/>
  <c r="BB123" i="1" s="1"/>
  <c r="AR123" i="1"/>
  <c r="BE123" i="1" s="1"/>
  <c r="AM123" i="1"/>
  <c r="AK123" i="1" s="1"/>
  <c r="AC123" i="1"/>
  <c r="AB123" i="1"/>
  <c r="AA123" i="1" s="1"/>
  <c r="T123" i="1"/>
  <c r="R123" i="1"/>
  <c r="O123" i="1"/>
  <c r="N123" i="1"/>
  <c r="BA123" i="1" s="1"/>
  <c r="BC123" i="1" s="1"/>
  <c r="CK122" i="1"/>
  <c r="CJ122" i="1"/>
  <c r="CI122" i="1" s="1"/>
  <c r="AZ122" i="1" s="1"/>
  <c r="BB122" i="1" s="1"/>
  <c r="CH122" i="1"/>
  <c r="BM122" i="1"/>
  <c r="BL122" i="1"/>
  <c r="BJ122" i="1"/>
  <c r="BN122" i="1" s="1"/>
  <c r="BO122" i="1" s="1"/>
  <c r="BI122" i="1"/>
  <c r="BH122" i="1"/>
  <c r="BK122" i="1" s="1"/>
  <c r="BD122" i="1"/>
  <c r="AX122" i="1"/>
  <c r="AR122" i="1"/>
  <c r="BE122" i="1" s="1"/>
  <c r="AM122" i="1"/>
  <c r="AK122" i="1" s="1"/>
  <c r="AL122" i="1" s="1"/>
  <c r="AC122" i="1"/>
  <c r="AB122" i="1"/>
  <c r="AA122" i="1" s="1"/>
  <c r="W122" i="1"/>
  <c r="T122" i="1"/>
  <c r="O122" i="1"/>
  <c r="CK121" i="1"/>
  <c r="CJ121" i="1"/>
  <c r="CH121" i="1"/>
  <c r="BM121" i="1"/>
  <c r="BL121" i="1"/>
  <c r="BH121" i="1"/>
  <c r="BE121" i="1"/>
  <c r="BD121" i="1"/>
  <c r="AX121" i="1"/>
  <c r="AR121" i="1"/>
  <c r="AM121" i="1"/>
  <c r="AK121" i="1" s="1"/>
  <c r="AC121" i="1"/>
  <c r="AB121" i="1"/>
  <c r="AA121" i="1"/>
  <c r="T121" i="1"/>
  <c r="CK120" i="1"/>
  <c r="W120" i="1" s="1"/>
  <c r="CJ120" i="1"/>
  <c r="CH120" i="1"/>
  <c r="BM120" i="1"/>
  <c r="BL120" i="1"/>
  <c r="BI120" i="1"/>
  <c r="BH120" i="1"/>
  <c r="BK120" i="1" s="1"/>
  <c r="BD120" i="1"/>
  <c r="AX120" i="1"/>
  <c r="AR120" i="1"/>
  <c r="BE120" i="1" s="1"/>
  <c r="AM120" i="1"/>
  <c r="AK120" i="1"/>
  <c r="AL120" i="1" s="1"/>
  <c r="AC120" i="1"/>
  <c r="AA120" i="1" s="1"/>
  <c r="AB120" i="1"/>
  <c r="T120" i="1"/>
  <c r="R120" i="1"/>
  <c r="O120" i="1"/>
  <c r="N120" i="1"/>
  <c r="BA120" i="1" s="1"/>
  <c r="M120" i="1"/>
  <c r="L120" i="1" s="1"/>
  <c r="CK119" i="1"/>
  <c r="CJ119" i="1"/>
  <c r="CI119" i="1"/>
  <c r="AZ119" i="1" s="1"/>
  <c r="CH119" i="1"/>
  <c r="BN119" i="1"/>
  <c r="BO119" i="1" s="1"/>
  <c r="BM119" i="1"/>
  <c r="BL119" i="1"/>
  <c r="BK119" i="1"/>
  <c r="BJ119" i="1"/>
  <c r="BI119" i="1"/>
  <c r="BH119" i="1"/>
  <c r="BE119" i="1"/>
  <c r="BD119" i="1"/>
  <c r="AX119" i="1"/>
  <c r="BB119" i="1" s="1"/>
  <c r="AR119" i="1"/>
  <c r="AM119" i="1"/>
  <c r="AL119" i="1"/>
  <c r="AK119" i="1"/>
  <c r="R119" i="1" s="1"/>
  <c r="AC119" i="1"/>
  <c r="AB119" i="1"/>
  <c r="AA119" i="1" s="1"/>
  <c r="W119" i="1"/>
  <c r="T119" i="1"/>
  <c r="CK118" i="1"/>
  <c r="CJ118" i="1"/>
  <c r="CH118" i="1"/>
  <c r="CI118" i="1" s="1"/>
  <c r="AZ118" i="1" s="1"/>
  <c r="BB118" i="1" s="1"/>
  <c r="BM118" i="1"/>
  <c r="BL118" i="1"/>
  <c r="BK118" i="1"/>
  <c r="BJ118" i="1"/>
  <c r="BN118" i="1" s="1"/>
  <c r="BO118" i="1" s="1"/>
  <c r="BH118" i="1"/>
  <c r="BI118" i="1" s="1"/>
  <c r="BE118" i="1"/>
  <c r="BD118" i="1"/>
  <c r="AX118" i="1"/>
  <c r="AR118" i="1"/>
  <c r="AM118" i="1"/>
  <c r="AK118" i="1" s="1"/>
  <c r="AC118" i="1"/>
  <c r="AA118" i="1" s="1"/>
  <c r="AB118" i="1"/>
  <c r="T118" i="1"/>
  <c r="CK117" i="1"/>
  <c r="CJ117" i="1"/>
  <c r="CI117" i="1" s="1"/>
  <c r="AZ117" i="1" s="1"/>
  <c r="CH117" i="1"/>
  <c r="BM117" i="1"/>
  <c r="BL117" i="1"/>
  <c r="BK117" i="1"/>
  <c r="BJ117" i="1"/>
  <c r="BN117" i="1" s="1"/>
  <c r="BO117" i="1" s="1"/>
  <c r="BI117" i="1"/>
  <c r="BH117" i="1"/>
  <c r="BD117" i="1"/>
  <c r="AX117" i="1"/>
  <c r="BB117" i="1" s="1"/>
  <c r="AR117" i="1"/>
  <c r="BE117" i="1" s="1"/>
  <c r="AM117" i="1"/>
  <c r="AK117" i="1"/>
  <c r="N117" i="1" s="1"/>
  <c r="BA117" i="1" s="1"/>
  <c r="AC117" i="1"/>
  <c r="AB117" i="1"/>
  <c r="AA117" i="1"/>
  <c r="W117" i="1"/>
  <c r="T117" i="1"/>
  <c r="O117" i="1"/>
  <c r="CK116" i="1"/>
  <c r="CJ116" i="1"/>
  <c r="CH116" i="1"/>
  <c r="CI116" i="1" s="1"/>
  <c r="AZ116" i="1" s="1"/>
  <c r="BM116" i="1"/>
  <c r="BL116" i="1"/>
  <c r="BH116" i="1"/>
  <c r="BK116" i="1" s="1"/>
  <c r="BD116" i="1"/>
  <c r="AX116" i="1"/>
  <c r="BB116" i="1" s="1"/>
  <c r="AR116" i="1"/>
  <c r="BE116" i="1" s="1"/>
  <c r="AM116" i="1"/>
  <c r="AK116" i="1" s="1"/>
  <c r="AC116" i="1"/>
  <c r="AB116" i="1"/>
  <c r="AA116" i="1" s="1"/>
  <c r="T116" i="1"/>
  <c r="CK115" i="1"/>
  <c r="CJ115" i="1"/>
  <c r="CI115" i="1"/>
  <c r="AZ115" i="1" s="1"/>
  <c r="CH115" i="1"/>
  <c r="BN115" i="1"/>
  <c r="BO115" i="1" s="1"/>
  <c r="BM115" i="1"/>
  <c r="BL115" i="1"/>
  <c r="BK115" i="1"/>
  <c r="BJ115" i="1"/>
  <c r="BI115" i="1"/>
  <c r="BH115" i="1"/>
  <c r="BE115" i="1"/>
  <c r="BD115" i="1"/>
  <c r="AX115" i="1"/>
  <c r="AR115" i="1"/>
  <c r="AM115" i="1"/>
  <c r="AL115" i="1"/>
  <c r="AK115" i="1"/>
  <c r="R115" i="1" s="1"/>
  <c r="AC115" i="1"/>
  <c r="AB115" i="1"/>
  <c r="AA115" i="1" s="1"/>
  <c r="W115" i="1"/>
  <c r="T115" i="1"/>
  <c r="CK114" i="1"/>
  <c r="CJ114" i="1"/>
  <c r="CH114" i="1"/>
  <c r="CI114" i="1" s="1"/>
  <c r="AZ114" i="1" s="1"/>
  <c r="BB114" i="1" s="1"/>
  <c r="BM114" i="1"/>
  <c r="BL114" i="1"/>
  <c r="BK114" i="1"/>
  <c r="BJ114" i="1"/>
  <c r="BN114" i="1" s="1"/>
  <c r="BO114" i="1" s="1"/>
  <c r="BH114" i="1"/>
  <c r="BI114" i="1" s="1"/>
  <c r="BE114" i="1"/>
  <c r="BD114" i="1"/>
  <c r="AX114" i="1"/>
  <c r="AR114" i="1"/>
  <c r="AM114" i="1"/>
  <c r="AK114" i="1" s="1"/>
  <c r="AC114" i="1"/>
  <c r="AA114" i="1" s="1"/>
  <c r="AB114" i="1"/>
  <c r="T114" i="1"/>
  <c r="CK113" i="1"/>
  <c r="CJ113" i="1"/>
  <c r="CI113" i="1" s="1"/>
  <c r="CH113" i="1"/>
  <c r="BM113" i="1"/>
  <c r="BL113" i="1"/>
  <c r="BJ113" i="1"/>
  <c r="BN113" i="1" s="1"/>
  <c r="BO113" i="1" s="1"/>
  <c r="BI113" i="1"/>
  <c r="BH113" i="1"/>
  <c r="BK113" i="1" s="1"/>
  <c r="BD113" i="1"/>
  <c r="AZ113" i="1"/>
  <c r="AX113" i="1"/>
  <c r="AR113" i="1"/>
  <c r="BE113" i="1" s="1"/>
  <c r="AM113" i="1"/>
  <c r="AK113" i="1"/>
  <c r="N113" i="1" s="1"/>
  <c r="BA113" i="1" s="1"/>
  <c r="AC113" i="1"/>
  <c r="AB113" i="1"/>
  <c r="AA113" i="1"/>
  <c r="W113" i="1"/>
  <c r="T113" i="1"/>
  <c r="O113" i="1"/>
  <c r="CK112" i="1"/>
  <c r="CJ112" i="1"/>
  <c r="CH112" i="1"/>
  <c r="BM112" i="1"/>
  <c r="BL112" i="1"/>
  <c r="BH112" i="1"/>
  <c r="BD112" i="1"/>
  <c r="AX112" i="1"/>
  <c r="AR112" i="1"/>
  <c r="BE112" i="1" s="1"/>
  <c r="AM112" i="1"/>
  <c r="AK112" i="1" s="1"/>
  <c r="AC112" i="1"/>
  <c r="AB112" i="1"/>
  <c r="AA112" i="1" s="1"/>
  <c r="T112" i="1"/>
  <c r="N112" i="1"/>
  <c r="BA112" i="1" s="1"/>
  <c r="CK111" i="1"/>
  <c r="CJ111" i="1"/>
  <c r="CI111" i="1"/>
  <c r="AZ111" i="1" s="1"/>
  <c r="BB111" i="1" s="1"/>
  <c r="CH111" i="1"/>
  <c r="BN111" i="1"/>
  <c r="BO111" i="1" s="1"/>
  <c r="BM111" i="1"/>
  <c r="BL111" i="1"/>
  <c r="BJ111" i="1"/>
  <c r="BI111" i="1"/>
  <c r="BH111" i="1"/>
  <c r="BK111" i="1" s="1"/>
  <c r="BE111" i="1"/>
  <c r="BD111" i="1"/>
  <c r="AX111" i="1"/>
  <c r="AR111" i="1"/>
  <c r="AM111" i="1"/>
  <c r="AL111" i="1"/>
  <c r="AK111" i="1"/>
  <c r="R111" i="1" s="1"/>
  <c r="AC111" i="1"/>
  <c r="AB111" i="1"/>
  <c r="AA111" i="1" s="1"/>
  <c r="W111" i="1"/>
  <c r="T111" i="1"/>
  <c r="CK110" i="1"/>
  <c r="CJ110" i="1"/>
  <c r="CH110" i="1"/>
  <c r="CI110" i="1" s="1"/>
  <c r="AZ110" i="1" s="1"/>
  <c r="BM110" i="1"/>
  <c r="BL110" i="1"/>
  <c r="BK110" i="1"/>
  <c r="BJ110" i="1"/>
  <c r="BN110" i="1" s="1"/>
  <c r="BO110" i="1" s="1"/>
  <c r="BH110" i="1"/>
  <c r="BI110" i="1" s="1"/>
  <c r="BD110" i="1"/>
  <c r="BB110" i="1"/>
  <c r="AX110" i="1"/>
  <c r="AR110" i="1"/>
  <c r="BE110" i="1" s="1"/>
  <c r="AM110" i="1"/>
  <c r="AK110" i="1" s="1"/>
  <c r="AC110" i="1"/>
  <c r="AA110" i="1" s="1"/>
  <c r="AB110" i="1"/>
  <c r="T110" i="1"/>
  <c r="R110" i="1"/>
  <c r="CK109" i="1"/>
  <c r="CJ109" i="1"/>
  <c r="CI109" i="1"/>
  <c r="CH109" i="1"/>
  <c r="BM109" i="1"/>
  <c r="BL109" i="1"/>
  <c r="BJ109" i="1"/>
  <c r="BN109" i="1" s="1"/>
  <c r="BO109" i="1" s="1"/>
  <c r="BI109" i="1"/>
  <c r="BH109" i="1"/>
  <c r="BK109" i="1" s="1"/>
  <c r="BD109" i="1"/>
  <c r="AZ109" i="1"/>
  <c r="AX109" i="1"/>
  <c r="AR109" i="1"/>
  <c r="BE109" i="1" s="1"/>
  <c r="AM109" i="1"/>
  <c r="AK109" i="1"/>
  <c r="M109" i="1" s="1"/>
  <c r="L109" i="1" s="1"/>
  <c r="AE109" i="1"/>
  <c r="AC109" i="1"/>
  <c r="AB109" i="1"/>
  <c r="AA109" i="1"/>
  <c r="W109" i="1"/>
  <c r="T109" i="1"/>
  <c r="O109" i="1"/>
  <c r="N109" i="1"/>
  <c r="BA109" i="1" s="1"/>
  <c r="CK108" i="1"/>
  <c r="CJ108" i="1"/>
  <c r="CH108" i="1"/>
  <c r="BM108" i="1"/>
  <c r="BL108" i="1"/>
  <c r="BH108" i="1"/>
  <c r="BE108" i="1"/>
  <c r="BD108" i="1"/>
  <c r="AX108" i="1"/>
  <c r="AR108" i="1"/>
  <c r="AM108" i="1"/>
  <c r="AK108" i="1" s="1"/>
  <c r="AC108" i="1"/>
  <c r="AB108" i="1"/>
  <c r="AA108" i="1" s="1"/>
  <c r="T108" i="1"/>
  <c r="M108" i="1"/>
  <c r="L108" i="1"/>
  <c r="AE108" i="1" s="1"/>
  <c r="CK107" i="1"/>
  <c r="CJ107" i="1"/>
  <c r="CI107" i="1" s="1"/>
  <c r="AZ107" i="1" s="1"/>
  <c r="BB107" i="1" s="1"/>
  <c r="CH107" i="1"/>
  <c r="BN107" i="1"/>
  <c r="BO107" i="1" s="1"/>
  <c r="BM107" i="1"/>
  <c r="BL107" i="1"/>
  <c r="BJ107" i="1"/>
  <c r="BI107" i="1"/>
  <c r="BH107" i="1"/>
  <c r="BK107" i="1" s="1"/>
  <c r="BD107" i="1"/>
  <c r="AX107" i="1"/>
  <c r="AR107" i="1"/>
  <c r="BE107" i="1" s="1"/>
  <c r="AM107" i="1"/>
  <c r="AK107" i="1"/>
  <c r="AC107" i="1"/>
  <c r="AB107" i="1"/>
  <c r="AA107" i="1" s="1"/>
  <c r="W107" i="1"/>
  <c r="T107" i="1"/>
  <c r="R107" i="1"/>
  <c r="CK106" i="1"/>
  <c r="CJ106" i="1"/>
  <c r="CH106" i="1"/>
  <c r="BM106" i="1"/>
  <c r="BL106" i="1"/>
  <c r="BK106" i="1"/>
  <c r="BJ106" i="1"/>
  <c r="BN106" i="1" s="1"/>
  <c r="BO106" i="1" s="1"/>
  <c r="BH106" i="1"/>
  <c r="BI106" i="1" s="1"/>
  <c r="BD106" i="1"/>
  <c r="AX106" i="1"/>
  <c r="AR106" i="1"/>
  <c r="BE106" i="1" s="1"/>
  <c r="AM106" i="1"/>
  <c r="AK106" i="1" s="1"/>
  <c r="AC106" i="1"/>
  <c r="AB106" i="1"/>
  <c r="AA106" i="1" s="1"/>
  <c r="T106" i="1"/>
  <c r="CK105" i="1"/>
  <c r="CJ105" i="1"/>
  <c r="CH105" i="1"/>
  <c r="W105" i="1" s="1"/>
  <c r="BN105" i="1"/>
  <c r="BO105" i="1" s="1"/>
  <c r="BM105" i="1"/>
  <c r="BL105" i="1"/>
  <c r="BJ105" i="1"/>
  <c r="BI105" i="1"/>
  <c r="BH105" i="1"/>
  <c r="BK105" i="1" s="1"/>
  <c r="BD105" i="1"/>
  <c r="AX105" i="1"/>
  <c r="AR105" i="1"/>
  <c r="BE105" i="1" s="1"/>
  <c r="AM105" i="1"/>
  <c r="AK105" i="1"/>
  <c r="M105" i="1" s="1"/>
  <c r="L105" i="1" s="1"/>
  <c r="AC105" i="1"/>
  <c r="AB105" i="1"/>
  <c r="AA105" i="1"/>
  <c r="T105" i="1"/>
  <c r="R105" i="1"/>
  <c r="CK104" i="1"/>
  <c r="CJ104" i="1"/>
  <c r="CI104" i="1"/>
  <c r="AZ104" i="1" s="1"/>
  <c r="CH104" i="1"/>
  <c r="W104" i="1" s="1"/>
  <c r="BM104" i="1"/>
  <c r="BL104" i="1"/>
  <c r="BI104" i="1"/>
  <c r="BH104" i="1"/>
  <c r="BK104" i="1" s="1"/>
  <c r="BE104" i="1"/>
  <c r="BD104" i="1"/>
  <c r="AX104" i="1"/>
  <c r="BB104" i="1" s="1"/>
  <c r="AR104" i="1"/>
  <c r="AM104" i="1"/>
  <c r="AK104" i="1" s="1"/>
  <c r="O104" i="1" s="1"/>
  <c r="AL104" i="1"/>
  <c r="AC104" i="1"/>
  <c r="AB104" i="1"/>
  <c r="T104" i="1"/>
  <c r="R104" i="1"/>
  <c r="CK103" i="1"/>
  <c r="CJ103" i="1"/>
  <c r="CI103" i="1"/>
  <c r="AZ103" i="1" s="1"/>
  <c r="CH103" i="1"/>
  <c r="BM103" i="1"/>
  <c r="BL103" i="1"/>
  <c r="BH103" i="1"/>
  <c r="BD103" i="1"/>
  <c r="AX103" i="1"/>
  <c r="BB103" i="1" s="1"/>
  <c r="AR103" i="1"/>
  <c r="BE103" i="1" s="1"/>
  <c r="AM103" i="1"/>
  <c r="AL103" i="1"/>
  <c r="AK103" i="1"/>
  <c r="M103" i="1" s="1"/>
  <c r="L103" i="1" s="1"/>
  <c r="AC103" i="1"/>
  <c r="AB103" i="1"/>
  <c r="AA103" i="1" s="1"/>
  <c r="W103" i="1"/>
  <c r="T103" i="1"/>
  <c r="O103" i="1"/>
  <c r="N103" i="1"/>
  <c r="BA103" i="1" s="1"/>
  <c r="BC103" i="1" s="1"/>
  <c r="CK102" i="1"/>
  <c r="CJ102" i="1"/>
  <c r="CH102" i="1"/>
  <c r="CI102" i="1" s="1"/>
  <c r="AZ102" i="1" s="1"/>
  <c r="BM102" i="1"/>
  <c r="BL102" i="1"/>
  <c r="BH102" i="1"/>
  <c r="BK102" i="1" s="1"/>
  <c r="BD102" i="1"/>
  <c r="AX102" i="1"/>
  <c r="AR102" i="1"/>
  <c r="BE102" i="1" s="1"/>
  <c r="AM102" i="1"/>
  <c r="AK102" i="1" s="1"/>
  <c r="AL102" i="1"/>
  <c r="AC102" i="1"/>
  <c r="AB102" i="1"/>
  <c r="AA102" i="1" s="1"/>
  <c r="T102" i="1"/>
  <c r="CK101" i="1"/>
  <c r="CJ101" i="1"/>
  <c r="CI101" i="1" s="1"/>
  <c r="AZ101" i="1" s="1"/>
  <c r="CH101" i="1"/>
  <c r="BN101" i="1"/>
  <c r="BO101" i="1" s="1"/>
  <c r="BM101" i="1"/>
  <c r="BL101" i="1"/>
  <c r="BJ101" i="1"/>
  <c r="BI101" i="1"/>
  <c r="BH101" i="1"/>
  <c r="BK101" i="1" s="1"/>
  <c r="BE101" i="1"/>
  <c r="BD101" i="1"/>
  <c r="BB101" i="1"/>
  <c r="AX101" i="1"/>
  <c r="AR101" i="1"/>
  <c r="AM101" i="1"/>
  <c r="AK101" i="1"/>
  <c r="O101" i="1" s="1"/>
  <c r="AC101" i="1"/>
  <c r="AB101" i="1"/>
  <c r="AA101" i="1" s="1"/>
  <c r="W101" i="1"/>
  <c r="T101" i="1"/>
  <c r="R101" i="1"/>
  <c r="CK100" i="1"/>
  <c r="CJ100" i="1"/>
  <c r="CH100" i="1"/>
  <c r="BM100" i="1"/>
  <c r="BL100" i="1"/>
  <c r="BK100" i="1"/>
  <c r="BJ100" i="1"/>
  <c r="BN100" i="1" s="1"/>
  <c r="BO100" i="1" s="1"/>
  <c r="BH100" i="1"/>
  <c r="BI100" i="1" s="1"/>
  <c r="BD100" i="1"/>
  <c r="BA100" i="1"/>
  <c r="AX100" i="1"/>
  <c r="AR100" i="1"/>
  <c r="BE100" i="1" s="1"/>
  <c r="AM100" i="1"/>
  <c r="AK100" i="1"/>
  <c r="O100" i="1" s="1"/>
  <c r="AC100" i="1"/>
  <c r="AB100" i="1"/>
  <c r="AA100" i="1"/>
  <c r="T100" i="1"/>
  <c r="R100" i="1"/>
  <c r="N100" i="1"/>
  <c r="CK99" i="1"/>
  <c r="CJ99" i="1"/>
  <c r="CH99" i="1"/>
  <c r="BM99" i="1"/>
  <c r="BL99" i="1"/>
  <c r="BH99" i="1"/>
  <c r="BD99" i="1"/>
  <c r="AX99" i="1"/>
  <c r="AR99" i="1"/>
  <c r="BE99" i="1" s="1"/>
  <c r="AM99" i="1"/>
  <c r="AL99" i="1"/>
  <c r="AK99" i="1"/>
  <c r="M99" i="1" s="1"/>
  <c r="L99" i="1" s="1"/>
  <c r="AC99" i="1"/>
  <c r="AB99" i="1"/>
  <c r="AA99" i="1" s="1"/>
  <c r="T99" i="1"/>
  <c r="O99" i="1"/>
  <c r="N99" i="1"/>
  <c r="BA99" i="1" s="1"/>
  <c r="CK98" i="1"/>
  <c r="CJ98" i="1"/>
  <c r="CH98" i="1"/>
  <c r="CI98" i="1" s="1"/>
  <c r="AZ98" i="1" s="1"/>
  <c r="BB98" i="1" s="1"/>
  <c r="BM98" i="1"/>
  <c r="BL98" i="1"/>
  <c r="BH98" i="1"/>
  <c r="BK98" i="1" s="1"/>
  <c r="BD98" i="1"/>
  <c r="AX98" i="1"/>
  <c r="AR98" i="1"/>
  <c r="BE98" i="1" s="1"/>
  <c r="AM98" i="1"/>
  <c r="AK98" i="1" s="1"/>
  <c r="AC98" i="1"/>
  <c r="AB98" i="1"/>
  <c r="AA98" i="1" s="1"/>
  <c r="T98" i="1"/>
  <c r="CK97" i="1"/>
  <c r="CJ97" i="1"/>
  <c r="CI97" i="1" s="1"/>
  <c r="AZ97" i="1" s="1"/>
  <c r="BB97" i="1" s="1"/>
  <c r="CH97" i="1"/>
  <c r="BN97" i="1"/>
  <c r="BO97" i="1" s="1"/>
  <c r="BM97" i="1"/>
  <c r="BL97" i="1"/>
  <c r="BJ97" i="1"/>
  <c r="BI97" i="1"/>
  <c r="BH97" i="1"/>
  <c r="BK97" i="1" s="1"/>
  <c r="BE97" i="1"/>
  <c r="BD97" i="1"/>
  <c r="AX97" i="1"/>
  <c r="AR97" i="1"/>
  <c r="AM97" i="1"/>
  <c r="AL97" i="1"/>
  <c r="AK97" i="1"/>
  <c r="O97" i="1" s="1"/>
  <c r="AC97" i="1"/>
  <c r="AB97" i="1"/>
  <c r="AA97" i="1" s="1"/>
  <c r="W97" i="1"/>
  <c r="T97" i="1"/>
  <c r="R97" i="1"/>
  <c r="CK96" i="1"/>
  <c r="CJ96" i="1"/>
  <c r="CH96" i="1"/>
  <c r="BM96" i="1"/>
  <c r="BL96" i="1"/>
  <c r="BK96" i="1"/>
  <c r="BJ96" i="1"/>
  <c r="BN96" i="1" s="1"/>
  <c r="BO96" i="1" s="1"/>
  <c r="BH96" i="1"/>
  <c r="BI96" i="1" s="1"/>
  <c r="BD96" i="1"/>
  <c r="BA96" i="1"/>
  <c r="AX96" i="1"/>
  <c r="AR96" i="1"/>
  <c r="BE96" i="1" s="1"/>
  <c r="AM96" i="1"/>
  <c r="AK96" i="1"/>
  <c r="O96" i="1" s="1"/>
  <c r="AC96" i="1"/>
  <c r="AB96" i="1"/>
  <c r="AA96" i="1"/>
  <c r="T96" i="1"/>
  <c r="R96" i="1"/>
  <c r="N96" i="1"/>
  <c r="CK95" i="1"/>
  <c r="CJ95" i="1"/>
  <c r="CH95" i="1"/>
  <c r="BM95" i="1"/>
  <c r="BL95" i="1"/>
  <c r="BH95" i="1"/>
  <c r="BD95" i="1"/>
  <c r="AX95" i="1"/>
  <c r="AR95" i="1"/>
  <c r="BE95" i="1" s="1"/>
  <c r="AM95" i="1"/>
  <c r="AL95" i="1"/>
  <c r="AK95" i="1"/>
  <c r="M95" i="1" s="1"/>
  <c r="L95" i="1" s="1"/>
  <c r="AC95" i="1"/>
  <c r="AB95" i="1"/>
  <c r="AA95" i="1" s="1"/>
  <c r="T95" i="1"/>
  <c r="O95" i="1"/>
  <c r="N95" i="1"/>
  <c r="BA95" i="1" s="1"/>
  <c r="CK94" i="1"/>
  <c r="CJ94" i="1"/>
  <c r="CH94" i="1"/>
  <c r="BM94" i="1"/>
  <c r="BL94" i="1"/>
  <c r="BH94" i="1"/>
  <c r="BE94" i="1"/>
  <c r="BD94" i="1"/>
  <c r="AX94" i="1"/>
  <c r="AR94" i="1"/>
  <c r="AM94" i="1"/>
  <c r="AK94" i="1" s="1"/>
  <c r="AL94" i="1" s="1"/>
  <c r="AC94" i="1"/>
  <c r="AB94" i="1"/>
  <c r="AA94" i="1" s="1"/>
  <c r="T94" i="1"/>
  <c r="N94" i="1"/>
  <c r="BA94" i="1" s="1"/>
  <c r="CK93" i="1"/>
  <c r="CJ93" i="1"/>
  <c r="CI93" i="1" s="1"/>
  <c r="AZ93" i="1" s="1"/>
  <c r="CH93" i="1"/>
  <c r="BN93" i="1"/>
  <c r="BO93" i="1" s="1"/>
  <c r="BM93" i="1"/>
  <c r="BL93" i="1"/>
  <c r="BJ93" i="1"/>
  <c r="BI93" i="1"/>
  <c r="BH93" i="1"/>
  <c r="BK93" i="1" s="1"/>
  <c r="BE93" i="1"/>
  <c r="BD93" i="1"/>
  <c r="BB93" i="1"/>
  <c r="AX93" i="1"/>
  <c r="AR93" i="1"/>
  <c r="AM93" i="1"/>
  <c r="AK93" i="1"/>
  <c r="R93" i="1" s="1"/>
  <c r="AC93" i="1"/>
  <c r="AB93" i="1"/>
  <c r="AA93" i="1"/>
  <c r="W93" i="1"/>
  <c r="T93" i="1"/>
  <c r="CK92" i="1"/>
  <c r="CJ92" i="1"/>
  <c r="CH92" i="1"/>
  <c r="BM92" i="1"/>
  <c r="BL92" i="1"/>
  <c r="BK92" i="1"/>
  <c r="BJ92" i="1"/>
  <c r="BN92" i="1" s="1"/>
  <c r="BO92" i="1" s="1"/>
  <c r="BH92" i="1"/>
  <c r="BI92" i="1" s="1"/>
  <c r="BD92" i="1"/>
  <c r="AX92" i="1"/>
  <c r="AR92" i="1"/>
  <c r="BE92" i="1" s="1"/>
  <c r="AM92" i="1"/>
  <c r="AK92" i="1" s="1"/>
  <c r="AC92" i="1"/>
  <c r="AA92" i="1" s="1"/>
  <c r="AB92" i="1"/>
  <c r="T92" i="1"/>
  <c r="R92" i="1"/>
  <c r="CK91" i="1"/>
  <c r="CJ91" i="1"/>
  <c r="CI91" i="1" s="1"/>
  <c r="AZ91" i="1" s="1"/>
  <c r="CH91" i="1"/>
  <c r="BM91" i="1"/>
  <c r="BL91" i="1"/>
  <c r="BH91" i="1"/>
  <c r="BK91" i="1" s="1"/>
  <c r="BD91" i="1"/>
  <c r="AX91" i="1"/>
  <c r="AR91" i="1"/>
  <c r="BE91" i="1" s="1"/>
  <c r="AM91" i="1"/>
  <c r="AL91" i="1"/>
  <c r="AK91" i="1"/>
  <c r="M91" i="1" s="1"/>
  <c r="L91" i="1" s="1"/>
  <c r="AC91" i="1"/>
  <c r="AB91" i="1"/>
  <c r="AA91" i="1" s="1"/>
  <c r="W91" i="1"/>
  <c r="T91" i="1"/>
  <c r="O91" i="1"/>
  <c r="N91" i="1"/>
  <c r="BA91" i="1" s="1"/>
  <c r="CK90" i="1"/>
  <c r="CJ90" i="1"/>
  <c r="CH90" i="1"/>
  <c r="BM90" i="1"/>
  <c r="BL90" i="1"/>
  <c r="BH90" i="1"/>
  <c r="BD90" i="1"/>
  <c r="AX90" i="1"/>
  <c r="AR90" i="1"/>
  <c r="BE90" i="1" s="1"/>
  <c r="AM90" i="1"/>
  <c r="AK90" i="1" s="1"/>
  <c r="O90" i="1" s="1"/>
  <c r="AC90" i="1"/>
  <c r="AB90" i="1"/>
  <c r="T90" i="1"/>
  <c r="R90" i="1"/>
  <c r="N90" i="1"/>
  <c r="BA90" i="1" s="1"/>
  <c r="M90" i="1"/>
  <c r="L90" i="1" s="1"/>
  <c r="CK89" i="1"/>
  <c r="CJ89" i="1"/>
  <c r="CI89" i="1" s="1"/>
  <c r="AZ89" i="1" s="1"/>
  <c r="CH89" i="1"/>
  <c r="BN89" i="1"/>
  <c r="BO89" i="1" s="1"/>
  <c r="BM89" i="1"/>
  <c r="BL89" i="1"/>
  <c r="BJ89" i="1"/>
  <c r="BI89" i="1"/>
  <c r="BH89" i="1"/>
  <c r="BK89" i="1" s="1"/>
  <c r="BE89" i="1"/>
  <c r="BD89" i="1"/>
  <c r="AX89" i="1"/>
  <c r="AR89" i="1"/>
  <c r="AM89" i="1"/>
  <c r="AK89" i="1"/>
  <c r="N89" i="1" s="1"/>
  <c r="BA89" i="1" s="1"/>
  <c r="AE89" i="1"/>
  <c r="AC89" i="1"/>
  <c r="AA89" i="1" s="1"/>
  <c r="AB89" i="1"/>
  <c r="W89" i="1"/>
  <c r="X89" i="1" s="1"/>
  <c r="Y89" i="1" s="1"/>
  <c r="T89" i="1"/>
  <c r="R89" i="1"/>
  <c r="M89" i="1"/>
  <c r="L89" i="1"/>
  <c r="U89" i="1" s="1"/>
  <c r="S89" i="1" s="1"/>
  <c r="V89" i="1" s="1"/>
  <c r="CK88" i="1"/>
  <c r="CJ88" i="1"/>
  <c r="CH88" i="1"/>
  <c r="BM88" i="1"/>
  <c r="BL88" i="1"/>
  <c r="BH88" i="1"/>
  <c r="BI88" i="1" s="1"/>
  <c r="BE88" i="1"/>
  <c r="BD88" i="1"/>
  <c r="AX88" i="1"/>
  <c r="AR88" i="1"/>
  <c r="AM88" i="1"/>
  <c r="AK88" i="1" s="1"/>
  <c r="AC88" i="1"/>
  <c r="AB88" i="1"/>
  <c r="AA88" i="1"/>
  <c r="T88" i="1"/>
  <c r="CK87" i="1"/>
  <c r="CJ87" i="1"/>
  <c r="CH87" i="1"/>
  <c r="W87" i="1" s="1"/>
  <c r="BM87" i="1"/>
  <c r="BL87" i="1"/>
  <c r="BI87" i="1"/>
  <c r="BH87" i="1"/>
  <c r="BK87" i="1" s="1"/>
  <c r="BD87" i="1"/>
  <c r="AX87" i="1"/>
  <c r="AR87" i="1"/>
  <c r="BE87" i="1" s="1"/>
  <c r="AM87" i="1"/>
  <c r="AK87" i="1"/>
  <c r="AC87" i="1"/>
  <c r="AB87" i="1"/>
  <c r="AA87" i="1" s="1"/>
  <c r="T87" i="1"/>
  <c r="O87" i="1"/>
  <c r="CK86" i="1"/>
  <c r="CJ86" i="1"/>
  <c r="CH86" i="1"/>
  <c r="CI86" i="1" s="1"/>
  <c r="AZ86" i="1" s="1"/>
  <c r="BB86" i="1" s="1"/>
  <c r="BN86" i="1"/>
  <c r="BO86" i="1" s="1"/>
  <c r="BM86" i="1"/>
  <c r="BL86" i="1"/>
  <c r="BH86" i="1"/>
  <c r="BJ86" i="1" s="1"/>
  <c r="BE86" i="1"/>
  <c r="BD86" i="1"/>
  <c r="AX86" i="1"/>
  <c r="AR86" i="1"/>
  <c r="AM86" i="1"/>
  <c r="AK86" i="1" s="1"/>
  <c r="R86" i="1" s="1"/>
  <c r="AL86" i="1"/>
  <c r="AC86" i="1"/>
  <c r="AB86" i="1"/>
  <c r="AA86" i="1" s="1"/>
  <c r="W86" i="1"/>
  <c r="T86" i="1"/>
  <c r="O86" i="1"/>
  <c r="N86" i="1"/>
  <c r="BA86" i="1" s="1"/>
  <c r="BC86" i="1" s="1"/>
  <c r="M86" i="1"/>
  <c r="L86" i="1" s="1"/>
  <c r="CK85" i="1"/>
  <c r="CJ85" i="1"/>
  <c r="CI85" i="1" s="1"/>
  <c r="AZ85" i="1" s="1"/>
  <c r="CH85" i="1"/>
  <c r="BM85" i="1"/>
  <c r="BL85" i="1"/>
  <c r="BJ85" i="1"/>
  <c r="BN85" i="1" s="1"/>
  <c r="BO85" i="1" s="1"/>
  <c r="BI85" i="1"/>
  <c r="BH85" i="1"/>
  <c r="BK85" i="1" s="1"/>
  <c r="BE85" i="1"/>
  <c r="BD85" i="1"/>
  <c r="AX85" i="1"/>
  <c r="BB85" i="1" s="1"/>
  <c r="AR85" i="1"/>
  <c r="AM85" i="1"/>
  <c r="AK85" i="1" s="1"/>
  <c r="AC85" i="1"/>
  <c r="AB85" i="1"/>
  <c r="AA85" i="1" s="1"/>
  <c r="W85" i="1"/>
  <c r="T85" i="1"/>
  <c r="CK84" i="1"/>
  <c r="W84" i="1" s="1"/>
  <c r="CJ84" i="1"/>
  <c r="CH84" i="1"/>
  <c r="CI84" i="1" s="1"/>
  <c r="AZ84" i="1" s="1"/>
  <c r="BB84" i="1" s="1"/>
  <c r="BN84" i="1"/>
  <c r="BO84" i="1" s="1"/>
  <c r="BM84" i="1"/>
  <c r="BL84" i="1"/>
  <c r="BK84" i="1"/>
  <c r="BJ84" i="1"/>
  <c r="BH84" i="1"/>
  <c r="BI84" i="1" s="1"/>
  <c r="BE84" i="1"/>
  <c r="BD84" i="1"/>
  <c r="AX84" i="1"/>
  <c r="AR84" i="1"/>
  <c r="AM84" i="1"/>
  <c r="AK84" i="1" s="1"/>
  <c r="AC84" i="1"/>
  <c r="AB84" i="1"/>
  <c r="AA84" i="1" s="1"/>
  <c r="T84" i="1"/>
  <c r="CK83" i="1"/>
  <c r="CJ83" i="1"/>
  <c r="CI83" i="1" s="1"/>
  <c r="AZ83" i="1" s="1"/>
  <c r="BB83" i="1" s="1"/>
  <c r="CH83" i="1"/>
  <c r="BM83" i="1"/>
  <c r="BL83" i="1"/>
  <c r="BK83" i="1"/>
  <c r="BJ83" i="1"/>
  <c r="BN83" i="1" s="1"/>
  <c r="BO83" i="1" s="1"/>
  <c r="BI83" i="1"/>
  <c r="BH83" i="1"/>
  <c r="BD83" i="1"/>
  <c r="AX83" i="1"/>
  <c r="AR83" i="1"/>
  <c r="BE83" i="1" s="1"/>
  <c r="AM83" i="1"/>
  <c r="AK83" i="1"/>
  <c r="M83" i="1" s="1"/>
  <c r="L83" i="1" s="1"/>
  <c r="AC83" i="1"/>
  <c r="AB83" i="1"/>
  <c r="AA83" i="1"/>
  <c r="W83" i="1"/>
  <c r="T83" i="1"/>
  <c r="R83" i="1"/>
  <c r="O83" i="1"/>
  <c r="N83" i="1"/>
  <c r="BA83" i="1" s="1"/>
  <c r="BC83" i="1" s="1"/>
  <c r="CK82" i="1"/>
  <c r="CJ82" i="1"/>
  <c r="CH82" i="1"/>
  <c r="CI82" i="1" s="1"/>
  <c r="AZ82" i="1" s="1"/>
  <c r="BM82" i="1"/>
  <c r="BL82" i="1"/>
  <c r="BH82" i="1"/>
  <c r="BK82" i="1" s="1"/>
  <c r="BD82" i="1"/>
  <c r="AX82" i="1"/>
  <c r="BB82" i="1" s="1"/>
  <c r="AR82" i="1"/>
  <c r="BE82" i="1" s="1"/>
  <c r="AM82" i="1"/>
  <c r="AK82" i="1" s="1"/>
  <c r="AC82" i="1"/>
  <c r="AB82" i="1"/>
  <c r="AA82" i="1" s="1"/>
  <c r="T82" i="1"/>
  <c r="CK81" i="1"/>
  <c r="CJ81" i="1"/>
  <c r="CH81" i="1"/>
  <c r="CI81" i="1" s="1"/>
  <c r="AZ81" i="1" s="1"/>
  <c r="BB81" i="1" s="1"/>
  <c r="BM81" i="1"/>
  <c r="BL81" i="1"/>
  <c r="BH81" i="1"/>
  <c r="BK81" i="1" s="1"/>
  <c r="BD81" i="1"/>
  <c r="AX81" i="1"/>
  <c r="AR81" i="1"/>
  <c r="BE81" i="1" s="1"/>
  <c r="AM81" i="1"/>
  <c r="AL81" i="1"/>
  <c r="AK81" i="1"/>
  <c r="R81" i="1" s="1"/>
  <c r="AC81" i="1"/>
  <c r="AB81" i="1"/>
  <c r="AA81" i="1" s="1"/>
  <c r="T81" i="1"/>
  <c r="N81" i="1"/>
  <c r="BA81" i="1" s="1"/>
  <c r="BC81" i="1" s="1"/>
  <c r="CK80" i="1"/>
  <c r="W80" i="1" s="1"/>
  <c r="CJ80" i="1"/>
  <c r="CI80" i="1" s="1"/>
  <c r="AZ80" i="1" s="1"/>
  <c r="BB80" i="1" s="1"/>
  <c r="CH80" i="1"/>
  <c r="BN80" i="1"/>
  <c r="BO80" i="1" s="1"/>
  <c r="BM80" i="1"/>
  <c r="BL80" i="1"/>
  <c r="BK80" i="1"/>
  <c r="BJ80" i="1"/>
  <c r="BI80" i="1"/>
  <c r="BH80" i="1"/>
  <c r="BD80" i="1"/>
  <c r="AX80" i="1"/>
  <c r="AR80" i="1"/>
  <c r="BE80" i="1" s="1"/>
  <c r="AM80" i="1"/>
  <c r="AL80" i="1"/>
  <c r="AK80" i="1"/>
  <c r="O80" i="1" s="1"/>
  <c r="AC80" i="1"/>
  <c r="AB80" i="1"/>
  <c r="AA80" i="1" s="1"/>
  <c r="T80" i="1"/>
  <c r="R80" i="1"/>
  <c r="CK79" i="1"/>
  <c r="CJ79" i="1"/>
  <c r="CI79" i="1" s="1"/>
  <c r="CH79" i="1"/>
  <c r="BM79" i="1"/>
  <c r="BL79" i="1"/>
  <c r="BJ79" i="1"/>
  <c r="BN79" i="1" s="1"/>
  <c r="BO79" i="1" s="1"/>
  <c r="BI79" i="1"/>
  <c r="BH79" i="1"/>
  <c r="BK79" i="1" s="1"/>
  <c r="BD79" i="1"/>
  <c r="AZ79" i="1"/>
  <c r="BB79" i="1" s="1"/>
  <c r="AX79" i="1"/>
  <c r="AR79" i="1"/>
  <c r="BE79" i="1" s="1"/>
  <c r="AM79" i="1"/>
  <c r="AK79" i="1" s="1"/>
  <c r="AC79" i="1"/>
  <c r="AB79" i="1"/>
  <c r="AA79" i="1" s="1"/>
  <c r="W79" i="1"/>
  <c r="T79" i="1"/>
  <c r="CK78" i="1"/>
  <c r="CJ78" i="1"/>
  <c r="CH78" i="1"/>
  <c r="BM78" i="1"/>
  <c r="BL78" i="1"/>
  <c r="BH78" i="1"/>
  <c r="BD78" i="1"/>
  <c r="AX78" i="1"/>
  <c r="AR78" i="1"/>
  <c r="BE78" i="1" s="1"/>
  <c r="AM78" i="1"/>
  <c r="AK78" i="1" s="1"/>
  <c r="AC78" i="1"/>
  <c r="AB78" i="1"/>
  <c r="AA78" i="1" s="1"/>
  <c r="T78" i="1"/>
  <c r="N78" i="1"/>
  <c r="BA78" i="1" s="1"/>
  <c r="CK77" i="1"/>
  <c r="CJ77" i="1"/>
  <c r="CH77" i="1"/>
  <c r="CI77" i="1" s="1"/>
  <c r="AZ77" i="1" s="1"/>
  <c r="BB77" i="1" s="1"/>
  <c r="BM77" i="1"/>
  <c r="BL77" i="1"/>
  <c r="BH77" i="1"/>
  <c r="BK77" i="1" s="1"/>
  <c r="BD77" i="1"/>
  <c r="AX77" i="1"/>
  <c r="AR77" i="1"/>
  <c r="BE77" i="1" s="1"/>
  <c r="AM77" i="1"/>
  <c r="AL77" i="1"/>
  <c r="AK77" i="1"/>
  <c r="R77" i="1" s="1"/>
  <c r="AC77" i="1"/>
  <c r="AB77" i="1"/>
  <c r="AA77" i="1" s="1"/>
  <c r="T77" i="1"/>
  <c r="N77" i="1"/>
  <c r="BA77" i="1" s="1"/>
  <c r="BC77" i="1" s="1"/>
  <c r="CK76" i="1"/>
  <c r="W76" i="1" s="1"/>
  <c r="CJ76" i="1"/>
  <c r="CI76" i="1" s="1"/>
  <c r="AZ76" i="1" s="1"/>
  <c r="CH76" i="1"/>
  <c r="BN76" i="1"/>
  <c r="BO76" i="1" s="1"/>
  <c r="BM76" i="1"/>
  <c r="BL76" i="1"/>
  <c r="BK76" i="1"/>
  <c r="BJ76" i="1"/>
  <c r="BI76" i="1"/>
  <c r="BH76" i="1"/>
  <c r="BD76" i="1"/>
  <c r="BB76" i="1"/>
  <c r="AX76" i="1"/>
  <c r="AR76" i="1"/>
  <c r="BE76" i="1" s="1"/>
  <c r="AM76" i="1"/>
  <c r="AL76" i="1"/>
  <c r="AK76" i="1"/>
  <c r="N76" i="1" s="1"/>
  <c r="BA76" i="1" s="1"/>
  <c r="BC76" i="1" s="1"/>
  <c r="AC76" i="1"/>
  <c r="AB76" i="1"/>
  <c r="AA76" i="1" s="1"/>
  <c r="T76" i="1"/>
  <c r="R76" i="1"/>
  <c r="O76" i="1"/>
  <c r="CK75" i="1"/>
  <c r="CJ75" i="1"/>
  <c r="CI75" i="1" s="1"/>
  <c r="CH75" i="1"/>
  <c r="BM75" i="1"/>
  <c r="BL75" i="1"/>
  <c r="BJ75" i="1"/>
  <c r="BN75" i="1" s="1"/>
  <c r="BO75" i="1" s="1"/>
  <c r="BI75" i="1"/>
  <c r="BH75" i="1"/>
  <c r="BK75" i="1" s="1"/>
  <c r="BD75" i="1"/>
  <c r="AZ75" i="1"/>
  <c r="BB75" i="1" s="1"/>
  <c r="AX75" i="1"/>
  <c r="AR75" i="1"/>
  <c r="BE75" i="1" s="1"/>
  <c r="AM75" i="1"/>
  <c r="AK75" i="1" s="1"/>
  <c r="O75" i="1" s="1"/>
  <c r="AC75" i="1"/>
  <c r="AB75" i="1"/>
  <c r="AA75" i="1" s="1"/>
  <c r="W75" i="1"/>
  <c r="T75" i="1"/>
  <c r="R75" i="1"/>
  <c r="CK74" i="1"/>
  <c r="CJ74" i="1"/>
  <c r="CH74" i="1"/>
  <c r="BO74" i="1"/>
  <c r="BM74" i="1"/>
  <c r="BL74" i="1"/>
  <c r="BJ74" i="1"/>
  <c r="BN74" i="1" s="1"/>
  <c r="BH74" i="1"/>
  <c r="BD74" i="1"/>
  <c r="AX74" i="1"/>
  <c r="AR74" i="1"/>
  <c r="BE74" i="1" s="1"/>
  <c r="AM74" i="1"/>
  <c r="AK74" i="1" s="1"/>
  <c r="N74" i="1" s="1"/>
  <c r="BA74" i="1" s="1"/>
  <c r="AC74" i="1"/>
  <c r="AB74" i="1"/>
  <c r="AA74" i="1" s="1"/>
  <c r="T74" i="1"/>
  <c r="CK73" i="1"/>
  <c r="CJ73" i="1"/>
  <c r="CH73" i="1"/>
  <c r="BM73" i="1"/>
  <c r="BL73" i="1"/>
  <c r="BH73" i="1"/>
  <c r="BD73" i="1"/>
  <c r="AX73" i="1"/>
  <c r="AR73" i="1"/>
  <c r="BE73" i="1" s="1"/>
  <c r="AM73" i="1"/>
  <c r="AK73" i="1"/>
  <c r="O73" i="1" s="1"/>
  <c r="AC73" i="1"/>
  <c r="AB73" i="1"/>
  <c r="AA73" i="1" s="1"/>
  <c r="T73" i="1"/>
  <c r="R73" i="1"/>
  <c r="CK72" i="1"/>
  <c r="W72" i="1" s="1"/>
  <c r="CJ72" i="1"/>
  <c r="CI72" i="1" s="1"/>
  <c r="AZ72" i="1" s="1"/>
  <c r="CH72" i="1"/>
  <c r="BM72" i="1"/>
  <c r="BL72" i="1"/>
  <c r="BK72" i="1"/>
  <c r="BJ72" i="1"/>
  <c r="BN72" i="1" s="1"/>
  <c r="BO72" i="1" s="1"/>
  <c r="BI72" i="1"/>
  <c r="BH72" i="1"/>
  <c r="BD72" i="1"/>
  <c r="AX72" i="1"/>
  <c r="AR72" i="1"/>
  <c r="BE72" i="1" s="1"/>
  <c r="AM72" i="1"/>
  <c r="AL72" i="1"/>
  <c r="AK72" i="1"/>
  <c r="AC72" i="1"/>
  <c r="AB72" i="1"/>
  <c r="AA72" i="1" s="1"/>
  <c r="T72" i="1"/>
  <c r="R72" i="1"/>
  <c r="O72" i="1"/>
  <c r="CK71" i="1"/>
  <c r="CJ71" i="1"/>
  <c r="CI71" i="1" s="1"/>
  <c r="AZ71" i="1" s="1"/>
  <c r="CH71" i="1"/>
  <c r="W71" i="1" s="1"/>
  <c r="BM71" i="1"/>
  <c r="BL71" i="1"/>
  <c r="BI71" i="1"/>
  <c r="BH71" i="1"/>
  <c r="BK71" i="1" s="1"/>
  <c r="BD71" i="1"/>
  <c r="AX71" i="1"/>
  <c r="AR71" i="1"/>
  <c r="BE71" i="1" s="1"/>
  <c r="AM71" i="1"/>
  <c r="AK71" i="1" s="1"/>
  <c r="AL71" i="1" s="1"/>
  <c r="AC71" i="1"/>
  <c r="AB71" i="1"/>
  <c r="AA71" i="1"/>
  <c r="T71" i="1"/>
  <c r="CK70" i="1"/>
  <c r="W70" i="1" s="1"/>
  <c r="CJ70" i="1"/>
  <c r="CI70" i="1" s="1"/>
  <c r="AZ70" i="1" s="1"/>
  <c r="BB70" i="1" s="1"/>
  <c r="CH70" i="1"/>
  <c r="BM70" i="1"/>
  <c r="BL70" i="1"/>
  <c r="BK70" i="1"/>
  <c r="BJ70" i="1"/>
  <c r="BN70" i="1" s="1"/>
  <c r="BO70" i="1" s="1"/>
  <c r="BI70" i="1"/>
  <c r="BH70" i="1"/>
  <c r="BD70" i="1"/>
  <c r="AX70" i="1"/>
  <c r="AR70" i="1"/>
  <c r="BE70" i="1" s="1"/>
  <c r="AM70" i="1"/>
  <c r="AK70" i="1"/>
  <c r="O70" i="1" s="1"/>
  <c r="AC70" i="1"/>
  <c r="AB70" i="1"/>
  <c r="AA70" i="1"/>
  <c r="T70" i="1"/>
  <c r="R70" i="1"/>
  <c r="CK69" i="1"/>
  <c r="CJ69" i="1"/>
  <c r="CI69" i="1" s="1"/>
  <c r="CH69" i="1"/>
  <c r="BM69" i="1"/>
  <c r="BL69" i="1"/>
  <c r="BJ69" i="1"/>
  <c r="BN69" i="1" s="1"/>
  <c r="BO69" i="1" s="1"/>
  <c r="BI69" i="1"/>
  <c r="BH69" i="1"/>
  <c r="BK69" i="1" s="1"/>
  <c r="BD69" i="1"/>
  <c r="AZ69" i="1"/>
  <c r="AX69" i="1"/>
  <c r="AR69" i="1"/>
  <c r="BE69" i="1" s="1"/>
  <c r="AM69" i="1"/>
  <c r="AK69" i="1" s="1"/>
  <c r="AC69" i="1"/>
  <c r="AA69" i="1" s="1"/>
  <c r="AB69" i="1"/>
  <c r="W69" i="1"/>
  <c r="T69" i="1"/>
  <c r="CK68" i="1"/>
  <c r="CJ68" i="1"/>
  <c r="CH68" i="1"/>
  <c r="BM68" i="1"/>
  <c r="BL68" i="1"/>
  <c r="BH68" i="1"/>
  <c r="BD68" i="1"/>
  <c r="AX68" i="1"/>
  <c r="AR68" i="1"/>
  <c r="BE68" i="1" s="1"/>
  <c r="AM68" i="1"/>
  <c r="AK68" i="1" s="1"/>
  <c r="AC68" i="1"/>
  <c r="AB68" i="1"/>
  <c r="AA68" i="1" s="1"/>
  <c r="T68" i="1"/>
  <c r="CK67" i="1"/>
  <c r="CJ67" i="1"/>
  <c r="CH67" i="1"/>
  <c r="CI67" i="1" s="1"/>
  <c r="AZ67" i="1" s="1"/>
  <c r="BB67" i="1" s="1"/>
  <c r="BM67" i="1"/>
  <c r="BL67" i="1"/>
  <c r="BH67" i="1"/>
  <c r="BK67" i="1" s="1"/>
  <c r="BE67" i="1"/>
  <c r="BD67" i="1"/>
  <c r="AX67" i="1"/>
  <c r="AR67" i="1"/>
  <c r="AM67" i="1"/>
  <c r="AL67" i="1"/>
  <c r="AK67" i="1"/>
  <c r="R67" i="1" s="1"/>
  <c r="AC67" i="1"/>
  <c r="AB67" i="1"/>
  <c r="AA67" i="1" s="1"/>
  <c r="T67" i="1"/>
  <c r="CK66" i="1"/>
  <c r="W66" i="1" s="1"/>
  <c r="CJ66" i="1"/>
  <c r="CI66" i="1" s="1"/>
  <c r="AZ66" i="1" s="1"/>
  <c r="CH66" i="1"/>
  <c r="BM66" i="1"/>
  <c r="BL66" i="1"/>
  <c r="BK66" i="1"/>
  <c r="BJ66" i="1"/>
  <c r="BN66" i="1" s="1"/>
  <c r="BO66" i="1" s="1"/>
  <c r="BI66" i="1"/>
  <c r="BH66" i="1"/>
  <c r="BD66" i="1"/>
  <c r="BB66" i="1"/>
  <c r="AX66" i="1"/>
  <c r="AR66" i="1"/>
  <c r="BE66" i="1" s="1"/>
  <c r="AM66" i="1"/>
  <c r="AK66" i="1"/>
  <c r="O66" i="1" s="1"/>
  <c r="AC66" i="1"/>
  <c r="AB66" i="1"/>
  <c r="AA66" i="1"/>
  <c r="T66" i="1"/>
  <c r="R66" i="1"/>
  <c r="CK65" i="1"/>
  <c r="CJ65" i="1"/>
  <c r="CI65" i="1" s="1"/>
  <c r="CH65" i="1"/>
  <c r="BM65" i="1"/>
  <c r="BL65" i="1"/>
  <c r="BJ65" i="1"/>
  <c r="BN65" i="1" s="1"/>
  <c r="BO65" i="1" s="1"/>
  <c r="BI65" i="1"/>
  <c r="BH65" i="1"/>
  <c r="BK65" i="1" s="1"/>
  <c r="BD65" i="1"/>
  <c r="AZ65" i="1"/>
  <c r="AX65" i="1"/>
  <c r="BB65" i="1" s="1"/>
  <c r="AR65" i="1"/>
  <c r="BE65" i="1" s="1"/>
  <c r="AM65" i="1"/>
  <c r="AK65" i="1" s="1"/>
  <c r="AC65" i="1"/>
  <c r="AB65" i="1"/>
  <c r="AA65" i="1" s="1"/>
  <c r="W65" i="1"/>
  <c r="T65" i="1"/>
  <c r="CK64" i="1"/>
  <c r="CJ64" i="1"/>
  <c r="CH64" i="1"/>
  <c r="BM64" i="1"/>
  <c r="BL64" i="1"/>
  <c r="BH64" i="1"/>
  <c r="BD64" i="1"/>
  <c r="AX64" i="1"/>
  <c r="AR64" i="1"/>
  <c r="BE64" i="1" s="1"/>
  <c r="AM64" i="1"/>
  <c r="AK64" i="1" s="1"/>
  <c r="AC64" i="1"/>
  <c r="AB64" i="1"/>
  <c r="AA64" i="1" s="1"/>
  <c r="T64" i="1"/>
  <c r="CK63" i="1"/>
  <c r="CJ63" i="1"/>
  <c r="CH63" i="1"/>
  <c r="CI63" i="1" s="1"/>
  <c r="AZ63" i="1" s="1"/>
  <c r="BB63" i="1" s="1"/>
  <c r="BM63" i="1"/>
  <c r="BL63" i="1"/>
  <c r="BH63" i="1"/>
  <c r="BK63" i="1" s="1"/>
  <c r="BE63" i="1"/>
  <c r="BD63" i="1"/>
  <c r="AX63" i="1"/>
  <c r="AR63" i="1"/>
  <c r="AM63" i="1"/>
  <c r="AL63" i="1"/>
  <c r="AK63" i="1"/>
  <c r="R63" i="1" s="1"/>
  <c r="AC63" i="1"/>
  <c r="AB63" i="1"/>
  <c r="AA63" i="1" s="1"/>
  <c r="T63" i="1"/>
  <c r="CK62" i="1"/>
  <c r="W62" i="1" s="1"/>
  <c r="CJ62" i="1"/>
  <c r="CI62" i="1" s="1"/>
  <c r="AZ62" i="1" s="1"/>
  <c r="CH62" i="1"/>
  <c r="BM62" i="1"/>
  <c r="BL62" i="1"/>
  <c r="BK62" i="1"/>
  <c r="BJ62" i="1"/>
  <c r="BN62" i="1" s="1"/>
  <c r="BO62" i="1" s="1"/>
  <c r="BI62" i="1"/>
  <c r="BH62" i="1"/>
  <c r="BD62" i="1"/>
  <c r="BB62" i="1"/>
  <c r="AX62" i="1"/>
  <c r="AR62" i="1"/>
  <c r="BE62" i="1" s="1"/>
  <c r="AM62" i="1"/>
  <c r="AK62" i="1"/>
  <c r="O62" i="1" s="1"/>
  <c r="AC62" i="1"/>
  <c r="AB62" i="1"/>
  <c r="AA62" i="1"/>
  <c r="T62" i="1"/>
  <c r="R62" i="1"/>
  <c r="CK61" i="1"/>
  <c r="CJ61" i="1"/>
  <c r="CI61" i="1" s="1"/>
  <c r="CH61" i="1"/>
  <c r="BM61" i="1"/>
  <c r="BL61" i="1"/>
  <c r="BJ61" i="1"/>
  <c r="BN61" i="1" s="1"/>
  <c r="BO61" i="1" s="1"/>
  <c r="BI61" i="1"/>
  <c r="BH61" i="1"/>
  <c r="BK61" i="1" s="1"/>
  <c r="BD61" i="1"/>
  <c r="AZ61" i="1"/>
  <c r="AX61" i="1"/>
  <c r="AR61" i="1"/>
  <c r="BE61" i="1" s="1"/>
  <c r="AM61" i="1"/>
  <c r="AK61" i="1" s="1"/>
  <c r="AC61" i="1"/>
  <c r="AB61" i="1"/>
  <c r="AA61" i="1" s="1"/>
  <c r="W61" i="1"/>
  <c r="T61" i="1"/>
  <c r="CK60" i="1"/>
  <c r="CJ60" i="1"/>
  <c r="CH60" i="1"/>
  <c r="BM60" i="1"/>
  <c r="BL60" i="1"/>
  <c r="BH60" i="1"/>
  <c r="BD60" i="1"/>
  <c r="AX60" i="1"/>
  <c r="AR60" i="1"/>
  <c r="BE60" i="1" s="1"/>
  <c r="AM60" i="1"/>
  <c r="AK60" i="1" s="1"/>
  <c r="AC60" i="1"/>
  <c r="AB60" i="1"/>
  <c r="AA60" i="1" s="1"/>
  <c r="T60" i="1"/>
  <c r="M60" i="1"/>
  <c r="L60" i="1"/>
  <c r="AE60" i="1" s="1"/>
  <c r="CK59" i="1"/>
  <c r="CJ59" i="1"/>
  <c r="CH59" i="1"/>
  <c r="CI59" i="1" s="1"/>
  <c r="AZ59" i="1" s="1"/>
  <c r="BM59" i="1"/>
  <c r="BL59" i="1"/>
  <c r="BH59" i="1"/>
  <c r="BK59" i="1" s="1"/>
  <c r="BE59" i="1"/>
  <c r="BD59" i="1"/>
  <c r="BB59" i="1"/>
  <c r="AX59" i="1"/>
  <c r="AR59" i="1"/>
  <c r="AM59" i="1"/>
  <c r="AK59" i="1"/>
  <c r="AC59" i="1"/>
  <c r="AB59" i="1"/>
  <c r="AA59" i="1" s="1"/>
  <c r="T59" i="1"/>
  <c r="R59" i="1"/>
  <c r="CK58" i="1"/>
  <c r="W58" i="1" s="1"/>
  <c r="CJ58" i="1"/>
  <c r="CI58" i="1" s="1"/>
  <c r="AZ58" i="1" s="1"/>
  <c r="BB58" i="1" s="1"/>
  <c r="CH58" i="1"/>
  <c r="BM58" i="1"/>
  <c r="BL58" i="1"/>
  <c r="BK58" i="1"/>
  <c r="BJ58" i="1"/>
  <c r="BN58" i="1" s="1"/>
  <c r="BO58" i="1" s="1"/>
  <c r="BI58" i="1"/>
  <c r="BH58" i="1"/>
  <c r="BD58" i="1"/>
  <c r="AX58" i="1"/>
  <c r="AR58" i="1"/>
  <c r="BE58" i="1" s="1"/>
  <c r="AM58" i="1"/>
  <c r="AK58" i="1"/>
  <c r="O58" i="1" s="1"/>
  <c r="AC58" i="1"/>
  <c r="AB58" i="1"/>
  <c r="AA58" i="1"/>
  <c r="T58" i="1"/>
  <c r="R58" i="1"/>
  <c r="CK57" i="1"/>
  <c r="CJ57" i="1"/>
  <c r="CH57" i="1"/>
  <c r="CI57" i="1" s="1"/>
  <c r="AZ57" i="1" s="1"/>
  <c r="BM57" i="1"/>
  <c r="BL57" i="1"/>
  <c r="BH57" i="1"/>
  <c r="BK57" i="1" s="1"/>
  <c r="BD57" i="1"/>
  <c r="AX57" i="1"/>
  <c r="AR57" i="1"/>
  <c r="BE57" i="1" s="1"/>
  <c r="AM57" i="1"/>
  <c r="AK57" i="1" s="1"/>
  <c r="AC57" i="1"/>
  <c r="AB57" i="1"/>
  <c r="AA57" i="1" s="1"/>
  <c r="T57" i="1"/>
  <c r="O57" i="1"/>
  <c r="N57" i="1"/>
  <c r="BA57" i="1" s="1"/>
  <c r="CK56" i="1"/>
  <c r="CJ56" i="1"/>
  <c r="CH56" i="1"/>
  <c r="BM56" i="1"/>
  <c r="BL56" i="1"/>
  <c r="BH56" i="1"/>
  <c r="BE56" i="1"/>
  <c r="BD56" i="1"/>
  <c r="AX56" i="1"/>
  <c r="AR56" i="1"/>
  <c r="AM56" i="1"/>
  <c r="AK56" i="1" s="1"/>
  <c r="AL56" i="1" s="1"/>
  <c r="AC56" i="1"/>
  <c r="AB56" i="1"/>
  <c r="AA56" i="1" s="1"/>
  <c r="T56" i="1"/>
  <c r="N56" i="1"/>
  <c r="BA56" i="1" s="1"/>
  <c r="CK55" i="1"/>
  <c r="CJ55" i="1"/>
  <c r="CH55" i="1"/>
  <c r="CI55" i="1" s="1"/>
  <c r="AZ55" i="1" s="1"/>
  <c r="BM55" i="1"/>
  <c r="BL55" i="1"/>
  <c r="BH55" i="1"/>
  <c r="BK55" i="1" s="1"/>
  <c r="BE55" i="1"/>
  <c r="BD55" i="1"/>
  <c r="BB55" i="1"/>
  <c r="AX55" i="1"/>
  <c r="AR55" i="1"/>
  <c r="AM55" i="1"/>
  <c r="AK55" i="1"/>
  <c r="AC55" i="1"/>
  <c r="AB55" i="1"/>
  <c r="AA55" i="1" s="1"/>
  <c r="T55" i="1"/>
  <c r="R55" i="1"/>
  <c r="CK54" i="1"/>
  <c r="W54" i="1" s="1"/>
  <c r="CJ54" i="1"/>
  <c r="CI54" i="1" s="1"/>
  <c r="AZ54" i="1" s="1"/>
  <c r="BB54" i="1" s="1"/>
  <c r="CH54" i="1"/>
  <c r="BM54" i="1"/>
  <c r="BL54" i="1"/>
  <c r="BK54" i="1"/>
  <c r="BJ54" i="1"/>
  <c r="BN54" i="1" s="1"/>
  <c r="BO54" i="1" s="1"/>
  <c r="BI54" i="1"/>
  <c r="BH54" i="1"/>
  <c r="BD54" i="1"/>
  <c r="AX54" i="1"/>
  <c r="AR54" i="1"/>
  <c r="BE54" i="1" s="1"/>
  <c r="AM54" i="1"/>
  <c r="AK54" i="1"/>
  <c r="O54" i="1" s="1"/>
  <c r="AC54" i="1"/>
  <c r="AB54" i="1"/>
  <c r="AA54" i="1"/>
  <c r="T54" i="1"/>
  <c r="R54" i="1"/>
  <c r="CK53" i="1"/>
  <c r="CJ53" i="1"/>
  <c r="CH53" i="1"/>
  <c r="CI53" i="1" s="1"/>
  <c r="AZ53" i="1" s="1"/>
  <c r="BM53" i="1"/>
  <c r="BL53" i="1"/>
  <c r="BH53" i="1"/>
  <c r="BK53" i="1" s="1"/>
  <c r="BD53" i="1"/>
  <c r="AX53" i="1"/>
  <c r="AR53" i="1"/>
  <c r="BE53" i="1" s="1"/>
  <c r="AM53" i="1"/>
  <c r="AK53" i="1" s="1"/>
  <c r="AC53" i="1"/>
  <c r="AB53" i="1"/>
  <c r="AA53" i="1" s="1"/>
  <c r="T53" i="1"/>
  <c r="O53" i="1"/>
  <c r="N53" i="1"/>
  <c r="BA53" i="1" s="1"/>
  <c r="CK52" i="1"/>
  <c r="CJ52" i="1"/>
  <c r="CI52" i="1"/>
  <c r="CH52" i="1"/>
  <c r="BM52" i="1"/>
  <c r="BL52" i="1"/>
  <c r="BH52" i="1"/>
  <c r="BE52" i="1"/>
  <c r="BD52" i="1"/>
  <c r="AZ52" i="1"/>
  <c r="AX52" i="1"/>
  <c r="AR52" i="1"/>
  <c r="AM52" i="1"/>
  <c r="AK52" i="1" s="1"/>
  <c r="R52" i="1" s="1"/>
  <c r="AC52" i="1"/>
  <c r="AB52" i="1"/>
  <c r="W52" i="1"/>
  <c r="T52" i="1"/>
  <c r="O52" i="1"/>
  <c r="CK51" i="1"/>
  <c r="CJ51" i="1"/>
  <c r="CH51" i="1"/>
  <c r="BM51" i="1"/>
  <c r="BL51" i="1"/>
  <c r="BH51" i="1"/>
  <c r="BD51" i="1"/>
  <c r="AX51" i="1"/>
  <c r="AR51" i="1"/>
  <c r="BE51" i="1" s="1"/>
  <c r="AM51" i="1"/>
  <c r="AK51" i="1" s="1"/>
  <c r="AC51" i="1"/>
  <c r="AB51" i="1"/>
  <c r="AA51" i="1" s="1"/>
  <c r="T51" i="1"/>
  <c r="CK50" i="1"/>
  <c r="W50" i="1" s="1"/>
  <c r="CJ50" i="1"/>
  <c r="CI50" i="1" s="1"/>
  <c r="CH50" i="1"/>
  <c r="BN50" i="1"/>
  <c r="BO50" i="1" s="1"/>
  <c r="BM50" i="1"/>
  <c r="BL50" i="1"/>
  <c r="BK50" i="1"/>
  <c r="BJ50" i="1"/>
  <c r="BI50" i="1"/>
  <c r="BH50" i="1"/>
  <c r="BD50" i="1"/>
  <c r="BB50" i="1"/>
  <c r="AZ50" i="1"/>
  <c r="AX50" i="1"/>
  <c r="AR50" i="1"/>
  <c r="BE50" i="1" s="1"/>
  <c r="AM50" i="1"/>
  <c r="AK50" i="1"/>
  <c r="AC50" i="1"/>
  <c r="AB50" i="1"/>
  <c r="AA50" i="1" s="1"/>
  <c r="T50" i="1"/>
  <c r="CK49" i="1"/>
  <c r="W49" i="1" s="1"/>
  <c r="CJ49" i="1"/>
  <c r="CI49" i="1"/>
  <c r="AZ49" i="1" s="1"/>
  <c r="BB49" i="1" s="1"/>
  <c r="CH49" i="1"/>
  <c r="BM49" i="1"/>
  <c r="BL49" i="1"/>
  <c r="BJ49" i="1"/>
  <c r="BN49" i="1" s="1"/>
  <c r="BO49" i="1" s="1"/>
  <c r="BI49" i="1"/>
  <c r="BH49" i="1"/>
  <c r="BK49" i="1" s="1"/>
  <c r="BD49" i="1"/>
  <c r="AX49" i="1"/>
  <c r="AR49" i="1"/>
  <c r="BE49" i="1" s="1"/>
  <c r="AM49" i="1"/>
  <c r="AK49" i="1" s="1"/>
  <c r="AL49" i="1" s="1"/>
  <c r="AC49" i="1"/>
  <c r="AA49" i="1" s="1"/>
  <c r="AB49" i="1"/>
  <c r="T49" i="1"/>
  <c r="O49" i="1"/>
  <c r="CK48" i="1"/>
  <c r="CJ48" i="1"/>
  <c r="CH48" i="1"/>
  <c r="CI48" i="1" s="1"/>
  <c r="AZ48" i="1" s="1"/>
  <c r="BN48" i="1"/>
  <c r="BO48" i="1" s="1"/>
  <c r="BM48" i="1"/>
  <c r="BL48" i="1"/>
  <c r="BJ48" i="1"/>
  <c r="BH48" i="1"/>
  <c r="BK48" i="1" s="1"/>
  <c r="BD48" i="1"/>
  <c r="AX48" i="1"/>
  <c r="AR48" i="1"/>
  <c r="BE48" i="1" s="1"/>
  <c r="AM48" i="1"/>
  <c r="AK48" i="1"/>
  <c r="R48" i="1" s="1"/>
  <c r="AC48" i="1"/>
  <c r="AB48" i="1"/>
  <c r="AA48" i="1" s="1"/>
  <c r="W48" i="1"/>
  <c r="T48" i="1"/>
  <c r="M48" i="1"/>
  <c r="L48" i="1" s="1"/>
  <c r="CK47" i="1"/>
  <c r="CJ47" i="1"/>
  <c r="CH47" i="1"/>
  <c r="BM47" i="1"/>
  <c r="BL47" i="1"/>
  <c r="BH47" i="1"/>
  <c r="BE47" i="1"/>
  <c r="BD47" i="1"/>
  <c r="AX47" i="1"/>
  <c r="AR47" i="1"/>
  <c r="AM47" i="1"/>
  <c r="AK47" i="1" s="1"/>
  <c r="AC47" i="1"/>
  <c r="AB47" i="1"/>
  <c r="AA47" i="1"/>
  <c r="T47" i="1"/>
  <c r="CK46" i="1"/>
  <c r="CJ46" i="1"/>
  <c r="CI46" i="1"/>
  <c r="CH46" i="1"/>
  <c r="BN46" i="1"/>
  <c r="BO46" i="1" s="1"/>
  <c r="BM46" i="1"/>
  <c r="BL46" i="1"/>
  <c r="BK46" i="1"/>
  <c r="BJ46" i="1"/>
  <c r="BI46" i="1"/>
  <c r="BH46" i="1"/>
  <c r="BD46" i="1"/>
  <c r="AZ46" i="1"/>
  <c r="BB46" i="1" s="1"/>
  <c r="AX46" i="1"/>
  <c r="AR46" i="1"/>
  <c r="BE46" i="1" s="1"/>
  <c r="AM46" i="1"/>
  <c r="AK46" i="1"/>
  <c r="AC46" i="1"/>
  <c r="AB46" i="1"/>
  <c r="AA46" i="1" s="1"/>
  <c r="W46" i="1"/>
  <c r="T46" i="1"/>
  <c r="CK45" i="1"/>
  <c r="CJ45" i="1"/>
  <c r="CH45" i="1"/>
  <c r="CI45" i="1" s="1"/>
  <c r="AZ45" i="1" s="1"/>
  <c r="BB45" i="1" s="1"/>
  <c r="BM45" i="1"/>
  <c r="BL45" i="1"/>
  <c r="BJ45" i="1"/>
  <c r="BN45" i="1" s="1"/>
  <c r="BO45" i="1" s="1"/>
  <c r="BH45" i="1"/>
  <c r="BK45" i="1" s="1"/>
  <c r="BE45" i="1"/>
  <c r="BD45" i="1"/>
  <c r="AX45" i="1"/>
  <c r="AR45" i="1"/>
  <c r="AM45" i="1"/>
  <c r="AK45" i="1" s="1"/>
  <c r="AL45" i="1" s="1"/>
  <c r="AC45" i="1"/>
  <c r="AB45" i="1"/>
  <c r="W45" i="1"/>
  <c r="T45" i="1"/>
  <c r="N45" i="1"/>
  <c r="BA45" i="1" s="1"/>
  <c r="CK44" i="1"/>
  <c r="CJ44" i="1"/>
  <c r="CH44" i="1"/>
  <c r="CI44" i="1" s="1"/>
  <c r="AZ44" i="1" s="1"/>
  <c r="BM44" i="1"/>
  <c r="BL44" i="1"/>
  <c r="BJ44" i="1"/>
  <c r="BN44" i="1" s="1"/>
  <c r="BO44" i="1" s="1"/>
  <c r="BI44" i="1"/>
  <c r="BH44" i="1"/>
  <c r="BK44" i="1" s="1"/>
  <c r="BE44" i="1"/>
  <c r="BD44" i="1"/>
  <c r="AX44" i="1"/>
  <c r="AR44" i="1"/>
  <c r="AM44" i="1"/>
  <c r="AK44" i="1" s="1"/>
  <c r="AC44" i="1"/>
  <c r="AB44" i="1"/>
  <c r="AA44" i="1"/>
  <c r="W44" i="1"/>
  <c r="T44" i="1"/>
  <c r="CK43" i="1"/>
  <c r="CJ43" i="1"/>
  <c r="CH43" i="1"/>
  <c r="BM43" i="1"/>
  <c r="BL43" i="1"/>
  <c r="BK43" i="1"/>
  <c r="BH43" i="1"/>
  <c r="BE43" i="1"/>
  <c r="BD43" i="1"/>
  <c r="AX43" i="1"/>
  <c r="AR43" i="1"/>
  <c r="AM43" i="1"/>
  <c r="AL43" i="1"/>
  <c r="AK43" i="1"/>
  <c r="O43" i="1" s="1"/>
  <c r="AC43" i="1"/>
  <c r="AB43" i="1"/>
  <c r="AA43" i="1" s="1"/>
  <c r="T43" i="1"/>
  <c r="R43" i="1"/>
  <c r="N43" i="1"/>
  <c r="BA43" i="1" s="1"/>
  <c r="M43" i="1"/>
  <c r="L43" i="1"/>
  <c r="AE43" i="1" s="1"/>
  <c r="CK42" i="1"/>
  <c r="CJ42" i="1"/>
  <c r="CI42" i="1" s="1"/>
  <c r="AZ42" i="1" s="1"/>
  <c r="BB42" i="1" s="1"/>
  <c r="CH42" i="1"/>
  <c r="BM42" i="1"/>
  <c r="BL42" i="1"/>
  <c r="BK42" i="1"/>
  <c r="BJ42" i="1"/>
  <c r="BN42" i="1" s="1"/>
  <c r="BO42" i="1" s="1"/>
  <c r="BI42" i="1"/>
  <c r="BH42" i="1"/>
  <c r="BE42" i="1"/>
  <c r="BD42" i="1"/>
  <c r="AX42" i="1"/>
  <c r="AR42" i="1"/>
  <c r="AM42" i="1"/>
  <c r="AK42" i="1" s="1"/>
  <c r="AC42" i="1"/>
  <c r="AA42" i="1" s="1"/>
  <c r="AB42" i="1"/>
  <c r="W42" i="1"/>
  <c r="T42" i="1"/>
  <c r="CK41" i="1"/>
  <c r="CJ41" i="1"/>
  <c r="CH41" i="1"/>
  <c r="CI41" i="1" s="1"/>
  <c r="AZ41" i="1" s="1"/>
  <c r="BM41" i="1"/>
  <c r="BL41" i="1"/>
  <c r="BJ41" i="1"/>
  <c r="BN41" i="1" s="1"/>
  <c r="BO41" i="1" s="1"/>
  <c r="BH41" i="1"/>
  <c r="BK41" i="1" s="1"/>
  <c r="BD41" i="1"/>
  <c r="AX41" i="1"/>
  <c r="AR41" i="1"/>
  <c r="BE41" i="1" s="1"/>
  <c r="AM41" i="1"/>
  <c r="AK41" i="1"/>
  <c r="R41" i="1" s="1"/>
  <c r="AC41" i="1"/>
  <c r="AB41" i="1"/>
  <c r="AA41" i="1"/>
  <c r="T41" i="1"/>
  <c r="CK40" i="1"/>
  <c r="CJ40" i="1"/>
  <c r="CH40" i="1"/>
  <c r="CI40" i="1" s="1"/>
  <c r="AZ40" i="1" s="1"/>
  <c r="BM40" i="1"/>
  <c r="BL40" i="1"/>
  <c r="BK40" i="1"/>
  <c r="BH40" i="1"/>
  <c r="BJ40" i="1" s="1"/>
  <c r="BN40" i="1" s="1"/>
  <c r="BO40" i="1" s="1"/>
  <c r="BD40" i="1"/>
  <c r="BA40" i="1"/>
  <c r="AX40" i="1"/>
  <c r="AR40" i="1"/>
  <c r="BE40" i="1" s="1"/>
  <c r="AM40" i="1"/>
  <c r="AL40" i="1"/>
  <c r="AK40" i="1"/>
  <c r="O40" i="1" s="1"/>
  <c r="AC40" i="1"/>
  <c r="AB40" i="1"/>
  <c r="AA40" i="1" s="1"/>
  <c r="T40" i="1"/>
  <c r="N40" i="1"/>
  <c r="CK39" i="1"/>
  <c r="CJ39" i="1"/>
  <c r="CI39" i="1"/>
  <c r="AZ39" i="1" s="1"/>
  <c r="CH39" i="1"/>
  <c r="BM39" i="1"/>
  <c r="BL39" i="1"/>
  <c r="BK39" i="1"/>
  <c r="BI39" i="1"/>
  <c r="BH39" i="1"/>
  <c r="BJ39" i="1" s="1"/>
  <c r="BN39" i="1" s="1"/>
  <c r="BO39" i="1" s="1"/>
  <c r="BD39" i="1"/>
  <c r="AX39" i="1"/>
  <c r="BB39" i="1" s="1"/>
  <c r="AR39" i="1"/>
  <c r="BE39" i="1" s="1"/>
  <c r="AM39" i="1"/>
  <c r="AL39" i="1"/>
  <c r="AK39" i="1"/>
  <c r="N39" i="1" s="1"/>
  <c r="BA39" i="1" s="1"/>
  <c r="BC39" i="1" s="1"/>
  <c r="AC39" i="1"/>
  <c r="AB39" i="1"/>
  <c r="AA39" i="1" s="1"/>
  <c r="W39" i="1"/>
  <c r="T39" i="1"/>
  <c r="R39" i="1"/>
  <c r="O39" i="1"/>
  <c r="CK38" i="1"/>
  <c r="CJ38" i="1"/>
  <c r="CI38" i="1" s="1"/>
  <c r="AZ38" i="1" s="1"/>
  <c r="CH38" i="1"/>
  <c r="BM38" i="1"/>
  <c r="BL38" i="1"/>
  <c r="BK38" i="1"/>
  <c r="BJ38" i="1"/>
  <c r="BN38" i="1" s="1"/>
  <c r="BO38" i="1" s="1"/>
  <c r="BI38" i="1"/>
  <c r="BH38" i="1"/>
  <c r="BE38" i="1"/>
  <c r="BD38" i="1"/>
  <c r="BB38" i="1"/>
  <c r="AX38" i="1"/>
  <c r="AR38" i="1"/>
  <c r="AM38" i="1"/>
  <c r="AK38" i="1" s="1"/>
  <c r="AC38" i="1"/>
  <c r="AA38" i="1" s="1"/>
  <c r="AB38" i="1"/>
  <c r="W38" i="1"/>
  <c r="T38" i="1"/>
  <c r="R38" i="1"/>
  <c r="M38" i="1"/>
  <c r="L38" i="1" s="1"/>
  <c r="CK37" i="1"/>
  <c r="CJ37" i="1"/>
  <c r="CH37" i="1"/>
  <c r="CI37" i="1" s="1"/>
  <c r="AZ37" i="1" s="1"/>
  <c r="BM37" i="1"/>
  <c r="BL37" i="1"/>
  <c r="BJ37" i="1"/>
  <c r="BN37" i="1" s="1"/>
  <c r="BO37" i="1" s="1"/>
  <c r="BH37" i="1"/>
  <c r="BK37" i="1" s="1"/>
  <c r="BD37" i="1"/>
  <c r="AX37" i="1"/>
  <c r="AR37" i="1"/>
  <c r="BE37" i="1" s="1"/>
  <c r="AM37" i="1"/>
  <c r="AK37" i="1"/>
  <c r="N37" i="1" s="1"/>
  <c r="BA37" i="1" s="1"/>
  <c r="BC37" i="1" s="1"/>
  <c r="AC37" i="1"/>
  <c r="AB37" i="1"/>
  <c r="AA37" i="1"/>
  <c r="T37" i="1"/>
  <c r="CK36" i="1"/>
  <c r="CJ36" i="1"/>
  <c r="CH36" i="1"/>
  <c r="BM36" i="1"/>
  <c r="BL36" i="1"/>
  <c r="BK36" i="1"/>
  <c r="BH36" i="1"/>
  <c r="BD36" i="1"/>
  <c r="BA36" i="1"/>
  <c r="AX36" i="1"/>
  <c r="AR36" i="1"/>
  <c r="BE36" i="1" s="1"/>
  <c r="AM36" i="1"/>
  <c r="AL36" i="1"/>
  <c r="AK36" i="1"/>
  <c r="O36" i="1" s="1"/>
  <c r="AC36" i="1"/>
  <c r="AB36" i="1"/>
  <c r="AA36" i="1" s="1"/>
  <c r="T36" i="1"/>
  <c r="N36" i="1"/>
  <c r="CK35" i="1"/>
  <c r="CJ35" i="1"/>
  <c r="CI35" i="1"/>
  <c r="AZ35" i="1" s="1"/>
  <c r="CH35" i="1"/>
  <c r="BM35" i="1"/>
  <c r="BL35" i="1"/>
  <c r="BK35" i="1"/>
  <c r="BI35" i="1"/>
  <c r="BH35" i="1"/>
  <c r="BJ35" i="1" s="1"/>
  <c r="BN35" i="1" s="1"/>
  <c r="BO35" i="1" s="1"/>
  <c r="BD35" i="1"/>
  <c r="AX35" i="1"/>
  <c r="BB35" i="1" s="1"/>
  <c r="AR35" i="1"/>
  <c r="BE35" i="1" s="1"/>
  <c r="AM35" i="1"/>
  <c r="AL35" i="1"/>
  <c r="AK35" i="1"/>
  <c r="N35" i="1" s="1"/>
  <c r="BA35" i="1" s="1"/>
  <c r="AC35" i="1"/>
  <c r="AB35" i="1"/>
  <c r="AA35" i="1" s="1"/>
  <c r="W35" i="1"/>
  <c r="T35" i="1"/>
  <c r="R35" i="1"/>
  <c r="O35" i="1"/>
  <c r="CK34" i="1"/>
  <c r="CJ34" i="1"/>
  <c r="CI34" i="1" s="1"/>
  <c r="CH34" i="1"/>
  <c r="BM34" i="1"/>
  <c r="BL34" i="1"/>
  <c r="BK34" i="1"/>
  <c r="BJ34" i="1"/>
  <c r="BN34" i="1" s="1"/>
  <c r="BO34" i="1" s="1"/>
  <c r="BI34" i="1"/>
  <c r="BH34" i="1"/>
  <c r="BE34" i="1"/>
  <c r="BD34" i="1"/>
  <c r="BB34" i="1"/>
  <c r="AZ34" i="1"/>
  <c r="AX34" i="1"/>
  <c r="AR34" i="1"/>
  <c r="AM34" i="1"/>
  <c r="AK34" i="1" s="1"/>
  <c r="AC34" i="1"/>
  <c r="AA34" i="1" s="1"/>
  <c r="AB34" i="1"/>
  <c r="W34" i="1"/>
  <c r="T34" i="1"/>
  <c r="M34" i="1"/>
  <c r="L34" i="1" s="1"/>
  <c r="AE34" i="1" s="1"/>
  <c r="CK33" i="1"/>
  <c r="CJ33" i="1"/>
  <c r="CH33" i="1"/>
  <c r="CI33" i="1" s="1"/>
  <c r="AZ33" i="1" s="1"/>
  <c r="BC33" i="1" s="1"/>
  <c r="BM33" i="1"/>
  <c r="BL33" i="1"/>
  <c r="BH33" i="1"/>
  <c r="BD33" i="1"/>
  <c r="AX33" i="1"/>
  <c r="AR33" i="1"/>
  <c r="BE33" i="1" s="1"/>
  <c r="AM33" i="1"/>
  <c r="AK33" i="1"/>
  <c r="AC33" i="1"/>
  <c r="AB33" i="1"/>
  <c r="AA33" i="1"/>
  <c r="T33" i="1"/>
  <c r="O33" i="1"/>
  <c r="N33" i="1"/>
  <c r="BA33" i="1" s="1"/>
  <c r="M33" i="1"/>
  <c r="L33" i="1" s="1"/>
  <c r="CK32" i="1"/>
  <c r="CJ32" i="1"/>
  <c r="CH32" i="1"/>
  <c r="CI32" i="1" s="1"/>
  <c r="AZ32" i="1" s="1"/>
  <c r="BM32" i="1"/>
  <c r="BL32" i="1"/>
  <c r="BH32" i="1"/>
  <c r="BK32" i="1" s="1"/>
  <c r="BD32" i="1"/>
  <c r="AX32" i="1"/>
  <c r="BB32" i="1" s="1"/>
  <c r="AR32" i="1"/>
  <c r="BE32" i="1" s="1"/>
  <c r="AM32" i="1"/>
  <c r="AK32" i="1" s="1"/>
  <c r="AC32" i="1"/>
  <c r="AB32" i="1"/>
  <c r="AA32" i="1" s="1"/>
  <c r="T32" i="1"/>
  <c r="CK31" i="1"/>
  <c r="CJ31" i="1"/>
  <c r="CI31" i="1"/>
  <c r="AZ31" i="1" s="1"/>
  <c r="CH31" i="1"/>
  <c r="BM31" i="1"/>
  <c r="BL31" i="1"/>
  <c r="BI31" i="1"/>
  <c r="BH31" i="1"/>
  <c r="BK31" i="1" s="1"/>
  <c r="BD31" i="1"/>
  <c r="AX31" i="1"/>
  <c r="BB31" i="1" s="1"/>
  <c r="AR31" i="1"/>
  <c r="BE31" i="1" s="1"/>
  <c r="AM31" i="1"/>
  <c r="AL31" i="1"/>
  <c r="AK31" i="1"/>
  <c r="M31" i="1" s="1"/>
  <c r="L31" i="1" s="1"/>
  <c r="AC31" i="1"/>
  <c r="AB31" i="1"/>
  <c r="AA31" i="1" s="1"/>
  <c r="W31" i="1"/>
  <c r="T31" i="1"/>
  <c r="R31" i="1"/>
  <c r="O31" i="1"/>
  <c r="N31" i="1"/>
  <c r="BA31" i="1" s="1"/>
  <c r="BC31" i="1" s="1"/>
  <c r="CK30" i="1"/>
  <c r="W30" i="1" s="1"/>
  <c r="CJ30" i="1"/>
  <c r="CI30" i="1" s="1"/>
  <c r="AZ30" i="1" s="1"/>
  <c r="BB30" i="1" s="1"/>
  <c r="CH30" i="1"/>
  <c r="BM30" i="1"/>
  <c r="BL30" i="1"/>
  <c r="BK30" i="1"/>
  <c r="BJ30" i="1"/>
  <c r="BN30" i="1" s="1"/>
  <c r="BO30" i="1" s="1"/>
  <c r="BI30" i="1"/>
  <c r="BH30" i="1"/>
  <c r="BE30" i="1"/>
  <c r="BD30" i="1"/>
  <c r="AX30" i="1"/>
  <c r="AR30" i="1"/>
  <c r="AM30" i="1"/>
  <c r="AK30" i="1" s="1"/>
  <c r="AC30" i="1"/>
  <c r="AB30" i="1"/>
  <c r="AA30" i="1" s="1"/>
  <c r="T30" i="1"/>
  <c r="CK29" i="1"/>
  <c r="CJ29" i="1"/>
  <c r="CH29" i="1"/>
  <c r="CI29" i="1" s="1"/>
  <c r="AZ29" i="1" s="1"/>
  <c r="BB29" i="1" s="1"/>
  <c r="BM29" i="1"/>
  <c r="BL29" i="1"/>
  <c r="BJ29" i="1"/>
  <c r="BN29" i="1" s="1"/>
  <c r="BO29" i="1" s="1"/>
  <c r="BH29" i="1"/>
  <c r="BK29" i="1" s="1"/>
  <c r="BD29" i="1"/>
  <c r="AX29" i="1"/>
  <c r="AR29" i="1"/>
  <c r="BE29" i="1" s="1"/>
  <c r="AM29" i="1"/>
  <c r="AK29" i="1"/>
  <c r="N29" i="1" s="1"/>
  <c r="BA29" i="1" s="1"/>
  <c r="BC29" i="1" s="1"/>
  <c r="AC29" i="1"/>
  <c r="AB29" i="1"/>
  <c r="AA29" i="1"/>
  <c r="W29" i="1"/>
  <c r="T29" i="1"/>
  <c r="R29" i="1"/>
  <c r="CK28" i="1"/>
  <c r="CJ28" i="1"/>
  <c r="CH28" i="1"/>
  <c r="CI28" i="1" s="1"/>
  <c r="AZ28" i="1" s="1"/>
  <c r="BB28" i="1" s="1"/>
  <c r="BM28" i="1"/>
  <c r="BL28" i="1"/>
  <c r="BH28" i="1"/>
  <c r="BK28" i="1" s="1"/>
  <c r="BD28" i="1"/>
  <c r="AX28" i="1"/>
  <c r="AR28" i="1"/>
  <c r="BE28" i="1" s="1"/>
  <c r="AM28" i="1"/>
  <c r="AK28" i="1" s="1"/>
  <c r="AC28" i="1"/>
  <c r="AB28" i="1"/>
  <c r="AA28" i="1" s="1"/>
  <c r="T28" i="1"/>
  <c r="CK27" i="1"/>
  <c r="CJ27" i="1"/>
  <c r="CH27" i="1"/>
  <c r="CI27" i="1" s="1"/>
  <c r="AZ27" i="1" s="1"/>
  <c r="BM27" i="1"/>
  <c r="BL27" i="1"/>
  <c r="BH27" i="1"/>
  <c r="BK27" i="1" s="1"/>
  <c r="BD27" i="1"/>
  <c r="AX27" i="1"/>
  <c r="BB27" i="1" s="1"/>
  <c r="AR27" i="1"/>
  <c r="BE27" i="1" s="1"/>
  <c r="AM27" i="1"/>
  <c r="AL27" i="1"/>
  <c r="AK27" i="1"/>
  <c r="M27" i="1" s="1"/>
  <c r="L27" i="1" s="1"/>
  <c r="AC27" i="1"/>
  <c r="AB27" i="1"/>
  <c r="AA27" i="1" s="1"/>
  <c r="T27" i="1"/>
  <c r="R27" i="1"/>
  <c r="O27" i="1"/>
  <c r="N27" i="1"/>
  <c r="BA27" i="1" s="1"/>
  <c r="BC27" i="1" s="1"/>
  <c r="CK26" i="1"/>
  <c r="W26" i="1" s="1"/>
  <c r="CJ26" i="1"/>
  <c r="CH26" i="1"/>
  <c r="CI26" i="1" s="1"/>
  <c r="AZ26" i="1" s="1"/>
  <c r="BB26" i="1" s="1"/>
  <c r="BN26" i="1"/>
  <c r="BO26" i="1" s="1"/>
  <c r="BM26" i="1"/>
  <c r="BL26" i="1"/>
  <c r="BK26" i="1"/>
  <c r="BJ26" i="1"/>
  <c r="BH26" i="1"/>
  <c r="BI26" i="1" s="1"/>
  <c r="BE26" i="1"/>
  <c r="BD26" i="1"/>
  <c r="AX26" i="1"/>
  <c r="AR26" i="1"/>
  <c r="AM26" i="1"/>
  <c r="AK26" i="1" s="1"/>
  <c r="AC26" i="1"/>
  <c r="AB26" i="1"/>
  <c r="AA26" i="1" s="1"/>
  <c r="T26" i="1"/>
  <c r="CK25" i="1"/>
  <c r="CJ25" i="1"/>
  <c r="CH25" i="1"/>
  <c r="CI25" i="1" s="1"/>
  <c r="AZ25" i="1" s="1"/>
  <c r="BB25" i="1" s="1"/>
  <c r="BM25" i="1"/>
  <c r="BL25" i="1"/>
  <c r="BJ25" i="1"/>
  <c r="BN25" i="1" s="1"/>
  <c r="BO25" i="1" s="1"/>
  <c r="BH25" i="1"/>
  <c r="BK25" i="1" s="1"/>
  <c r="BD25" i="1"/>
  <c r="AX25" i="1"/>
  <c r="AR25" i="1"/>
  <c r="BE25" i="1" s="1"/>
  <c r="AM25" i="1"/>
  <c r="AK25" i="1"/>
  <c r="N25" i="1" s="1"/>
  <c r="BA25" i="1" s="1"/>
  <c r="BC25" i="1" s="1"/>
  <c r="AC25" i="1"/>
  <c r="AB25" i="1"/>
  <c r="AA25" i="1"/>
  <c r="T25" i="1"/>
  <c r="R25" i="1"/>
  <c r="CK24" i="1"/>
  <c r="CJ24" i="1"/>
  <c r="CH24" i="1"/>
  <c r="CI24" i="1" s="1"/>
  <c r="AZ24" i="1" s="1"/>
  <c r="BB24" i="1" s="1"/>
  <c r="BM24" i="1"/>
  <c r="BL24" i="1"/>
  <c r="BH24" i="1"/>
  <c r="BK24" i="1" s="1"/>
  <c r="BD24" i="1"/>
  <c r="AX24" i="1"/>
  <c r="AR24" i="1"/>
  <c r="BE24" i="1" s="1"/>
  <c r="AM24" i="1"/>
  <c r="AK24" i="1" s="1"/>
  <c r="AC24" i="1"/>
  <c r="AB24" i="1"/>
  <c r="AA24" i="1" s="1"/>
  <c r="T24" i="1"/>
  <c r="CK23" i="1"/>
  <c r="CJ23" i="1"/>
  <c r="CH23" i="1"/>
  <c r="CI23" i="1" s="1"/>
  <c r="AZ23" i="1" s="1"/>
  <c r="BM23" i="1"/>
  <c r="BL23" i="1"/>
  <c r="BH23" i="1"/>
  <c r="BK23" i="1" s="1"/>
  <c r="BD23" i="1"/>
  <c r="AX23" i="1"/>
  <c r="AR23" i="1"/>
  <c r="BE23" i="1" s="1"/>
  <c r="AM23" i="1"/>
  <c r="AL23" i="1"/>
  <c r="AK23" i="1"/>
  <c r="M23" i="1" s="1"/>
  <c r="L23" i="1" s="1"/>
  <c r="AC23" i="1"/>
  <c r="AB23" i="1"/>
  <c r="AA23" i="1" s="1"/>
  <c r="T23" i="1"/>
  <c r="R23" i="1"/>
  <c r="O23" i="1"/>
  <c r="N23" i="1"/>
  <c r="BA23" i="1" s="1"/>
  <c r="BC23" i="1" s="1"/>
  <c r="CK22" i="1"/>
  <c r="CJ22" i="1"/>
  <c r="CH22" i="1"/>
  <c r="CI22" i="1" s="1"/>
  <c r="AZ22" i="1" s="1"/>
  <c r="BB22" i="1" s="1"/>
  <c r="BN22" i="1"/>
  <c r="BO22" i="1" s="1"/>
  <c r="BM22" i="1"/>
  <c r="BL22" i="1"/>
  <c r="BK22" i="1"/>
  <c r="BJ22" i="1"/>
  <c r="BH22" i="1"/>
  <c r="BI22" i="1" s="1"/>
  <c r="BE22" i="1"/>
  <c r="BD22" i="1"/>
  <c r="AX22" i="1"/>
  <c r="AR22" i="1"/>
  <c r="AM22" i="1"/>
  <c r="AK22" i="1" s="1"/>
  <c r="AC22" i="1"/>
  <c r="AB22" i="1"/>
  <c r="AA22" i="1" s="1"/>
  <c r="T22" i="1"/>
  <c r="CK21" i="1"/>
  <c r="CJ21" i="1"/>
  <c r="CH21" i="1"/>
  <c r="CI21" i="1" s="1"/>
  <c r="AZ21" i="1" s="1"/>
  <c r="BB21" i="1" s="1"/>
  <c r="BM21" i="1"/>
  <c r="BL21" i="1"/>
  <c r="BJ21" i="1"/>
  <c r="BN21" i="1" s="1"/>
  <c r="BO21" i="1" s="1"/>
  <c r="BH21" i="1"/>
  <c r="BK21" i="1" s="1"/>
  <c r="BD21" i="1"/>
  <c r="AX21" i="1"/>
  <c r="AR21" i="1"/>
  <c r="BE21" i="1" s="1"/>
  <c r="AM21" i="1"/>
  <c r="AK21" i="1"/>
  <c r="N21" i="1" s="1"/>
  <c r="BA21" i="1" s="1"/>
  <c r="BC21" i="1" s="1"/>
  <c r="AC21" i="1"/>
  <c r="AB21" i="1"/>
  <c r="AA21" i="1"/>
  <c r="T21" i="1"/>
  <c r="R21" i="1"/>
  <c r="CK20" i="1"/>
  <c r="CJ20" i="1"/>
  <c r="CH20" i="1"/>
  <c r="CI20" i="1" s="1"/>
  <c r="AZ20" i="1" s="1"/>
  <c r="BB20" i="1" s="1"/>
  <c r="BM20" i="1"/>
  <c r="BL20" i="1"/>
  <c r="BH20" i="1"/>
  <c r="BK20" i="1" s="1"/>
  <c r="BD20" i="1"/>
  <c r="AX20" i="1"/>
  <c r="AR20" i="1"/>
  <c r="BE20" i="1" s="1"/>
  <c r="AM20" i="1"/>
  <c r="AK20" i="1" s="1"/>
  <c r="AC20" i="1"/>
  <c r="AB20" i="1"/>
  <c r="AA20" i="1" s="1"/>
  <c r="T20" i="1"/>
  <c r="CK19" i="1"/>
  <c r="CJ19" i="1"/>
  <c r="CH19" i="1"/>
  <c r="CI19" i="1" s="1"/>
  <c r="AZ19" i="1" s="1"/>
  <c r="BM19" i="1"/>
  <c r="BL19" i="1"/>
  <c r="BH19" i="1"/>
  <c r="BK19" i="1" s="1"/>
  <c r="BD19" i="1"/>
  <c r="AX19" i="1"/>
  <c r="AR19" i="1"/>
  <c r="BE19" i="1" s="1"/>
  <c r="AM19" i="1"/>
  <c r="AL19" i="1"/>
  <c r="AK19" i="1"/>
  <c r="M19" i="1" s="1"/>
  <c r="L19" i="1" s="1"/>
  <c r="AC19" i="1"/>
  <c r="AB19" i="1"/>
  <c r="AA19" i="1" s="1"/>
  <c r="T19" i="1"/>
  <c r="R19" i="1"/>
  <c r="O19" i="1"/>
  <c r="N19" i="1"/>
  <c r="BA19" i="1" s="1"/>
  <c r="CK18" i="1"/>
  <c r="CJ18" i="1"/>
  <c r="CH18" i="1"/>
  <c r="CI18" i="1" s="1"/>
  <c r="AZ18" i="1" s="1"/>
  <c r="BB18" i="1" s="1"/>
  <c r="BN18" i="1"/>
  <c r="BO18" i="1" s="1"/>
  <c r="BM18" i="1"/>
  <c r="BL18" i="1"/>
  <c r="BK18" i="1"/>
  <c r="BJ18" i="1"/>
  <c r="BH18" i="1"/>
  <c r="BI18" i="1" s="1"/>
  <c r="BE18" i="1"/>
  <c r="BD18" i="1"/>
  <c r="AX18" i="1"/>
  <c r="AR18" i="1"/>
  <c r="AM18" i="1"/>
  <c r="AK18" i="1" s="1"/>
  <c r="AC18" i="1"/>
  <c r="AB18" i="1"/>
  <c r="AA18" i="1" s="1"/>
  <c r="T18" i="1"/>
  <c r="CK17" i="1"/>
  <c r="CJ17" i="1"/>
  <c r="CH17" i="1"/>
  <c r="CI17" i="1" s="1"/>
  <c r="AZ17" i="1" s="1"/>
  <c r="BB17" i="1" s="1"/>
  <c r="BM17" i="1"/>
  <c r="BL17" i="1"/>
  <c r="BJ17" i="1"/>
  <c r="BN17" i="1" s="1"/>
  <c r="BO17" i="1" s="1"/>
  <c r="BH17" i="1"/>
  <c r="BK17" i="1" s="1"/>
  <c r="BD17" i="1"/>
  <c r="AX17" i="1"/>
  <c r="AR17" i="1"/>
  <c r="BE17" i="1" s="1"/>
  <c r="AM17" i="1"/>
  <c r="AK17" i="1"/>
  <c r="N17" i="1" s="1"/>
  <c r="BA17" i="1" s="1"/>
  <c r="AC17" i="1"/>
  <c r="AB17" i="1"/>
  <c r="AA17" i="1"/>
  <c r="T17" i="1"/>
  <c r="R17" i="1"/>
  <c r="R26" i="1" l="1"/>
  <c r="O26" i="1"/>
  <c r="N26" i="1"/>
  <c r="BA26" i="1" s="1"/>
  <c r="BC26" i="1" s="1"/>
  <c r="M26" i="1"/>
  <c r="L26" i="1" s="1"/>
  <c r="AL26" i="1"/>
  <c r="AL32" i="1"/>
  <c r="R32" i="1"/>
  <c r="N32" i="1"/>
  <c r="BA32" i="1" s="1"/>
  <c r="BC32" i="1" s="1"/>
  <c r="O32" i="1"/>
  <c r="M32" i="1"/>
  <c r="L32" i="1" s="1"/>
  <c r="AL20" i="1"/>
  <c r="R20" i="1"/>
  <c r="N20" i="1"/>
  <c r="BA20" i="1" s="1"/>
  <c r="BC20" i="1" s="1"/>
  <c r="O20" i="1"/>
  <c r="M20" i="1"/>
  <c r="L20" i="1" s="1"/>
  <c r="AE19" i="1"/>
  <c r="AL24" i="1"/>
  <c r="R24" i="1"/>
  <c r="O24" i="1"/>
  <c r="M24" i="1"/>
  <c r="L24" i="1" s="1"/>
  <c r="N24" i="1"/>
  <c r="BA24" i="1" s="1"/>
  <c r="BC24" i="1" s="1"/>
  <c r="O30" i="1"/>
  <c r="N30" i="1"/>
  <c r="BA30" i="1" s="1"/>
  <c r="BC30" i="1" s="1"/>
  <c r="M30" i="1"/>
  <c r="L30" i="1" s="1"/>
  <c r="AL30" i="1"/>
  <c r="R30" i="1"/>
  <c r="AE33" i="1"/>
  <c r="AE23" i="1"/>
  <c r="AL28" i="1"/>
  <c r="N28" i="1"/>
  <c r="BA28" i="1" s="1"/>
  <c r="BC28" i="1" s="1"/>
  <c r="R28" i="1"/>
  <c r="O28" i="1"/>
  <c r="M28" i="1"/>
  <c r="L28" i="1" s="1"/>
  <c r="BC19" i="1"/>
  <c r="AE27" i="1"/>
  <c r="X26" i="1"/>
  <c r="Y26" i="1" s="1"/>
  <c r="R18" i="1"/>
  <c r="O18" i="1"/>
  <c r="N18" i="1"/>
  <c r="BA18" i="1" s="1"/>
  <c r="BC18" i="1" s="1"/>
  <c r="M18" i="1"/>
  <c r="L18" i="1" s="1"/>
  <c r="AL18" i="1"/>
  <c r="BB19" i="1"/>
  <c r="BC17" i="1"/>
  <c r="O22" i="1"/>
  <c r="N22" i="1"/>
  <c r="BA22" i="1" s="1"/>
  <c r="BC22" i="1" s="1"/>
  <c r="M22" i="1"/>
  <c r="L22" i="1" s="1"/>
  <c r="AL22" i="1"/>
  <c r="R22" i="1"/>
  <c r="BB23" i="1"/>
  <c r="AF30" i="1"/>
  <c r="X30" i="1"/>
  <c r="Y30" i="1" s="1"/>
  <c r="AE31" i="1"/>
  <c r="O17" i="1"/>
  <c r="W17" i="1"/>
  <c r="BI17" i="1"/>
  <c r="O21" i="1"/>
  <c r="W21" i="1"/>
  <c r="BI21" i="1"/>
  <c r="O25" i="1"/>
  <c r="W25" i="1"/>
  <c r="BI25" i="1"/>
  <c r="O29" i="1"/>
  <c r="BI29" i="1"/>
  <c r="AL34" i="1"/>
  <c r="O34" i="1"/>
  <c r="N34" i="1"/>
  <c r="BA34" i="1" s="1"/>
  <c r="BC34" i="1" s="1"/>
  <c r="AL42" i="1"/>
  <c r="R42" i="1"/>
  <c r="O42" i="1"/>
  <c r="N42" i="1"/>
  <c r="BA42" i="1" s="1"/>
  <c r="BC42" i="1" s="1"/>
  <c r="M42" i="1"/>
  <c r="L42" i="1" s="1"/>
  <c r="R44" i="1"/>
  <c r="O44" i="1"/>
  <c r="AL44" i="1"/>
  <c r="N44" i="1"/>
  <c r="BA44" i="1" s="1"/>
  <c r="BC44" i="1" s="1"/>
  <c r="M44" i="1"/>
  <c r="L44" i="1" s="1"/>
  <c r="BB33" i="1"/>
  <c r="BB37" i="1"/>
  <c r="W20" i="1"/>
  <c r="BI20" i="1"/>
  <c r="W24" i="1"/>
  <c r="BI24" i="1"/>
  <c r="W28" i="1"/>
  <c r="BI28" i="1"/>
  <c r="W32" i="1"/>
  <c r="BI32" i="1"/>
  <c r="X34" i="1"/>
  <c r="Y34" i="1" s="1"/>
  <c r="U34" i="1" s="1"/>
  <c r="S34" i="1" s="1"/>
  <c r="V34" i="1" s="1"/>
  <c r="P34" i="1" s="1"/>
  <c r="Q34" i="1" s="1"/>
  <c r="CI36" i="1"/>
  <c r="AZ36" i="1" s="1"/>
  <c r="BB36" i="1" s="1"/>
  <c r="W36" i="1"/>
  <c r="BB40" i="1"/>
  <c r="AE48" i="1"/>
  <c r="BJ20" i="1"/>
  <c r="BN20" i="1" s="1"/>
  <c r="BO20" i="1" s="1"/>
  <c r="BJ24" i="1"/>
  <c r="BN24" i="1" s="1"/>
  <c r="BO24" i="1" s="1"/>
  <c r="BJ28" i="1"/>
  <c r="BN28" i="1" s="1"/>
  <c r="BO28" i="1" s="1"/>
  <c r="BJ32" i="1"/>
  <c r="BN32" i="1" s="1"/>
  <c r="BO32" i="1" s="1"/>
  <c r="BC35" i="1"/>
  <c r="BC36" i="1"/>
  <c r="BC40" i="1"/>
  <c r="BB41" i="1"/>
  <c r="W19" i="1"/>
  <c r="BI19" i="1"/>
  <c r="W23" i="1"/>
  <c r="BI23" i="1"/>
  <c r="W27" i="1"/>
  <c r="BI27" i="1"/>
  <c r="X38" i="1"/>
  <c r="Y38" i="1" s="1"/>
  <c r="AE38" i="1"/>
  <c r="O51" i="1"/>
  <c r="M51" i="1"/>
  <c r="L51" i="1" s="1"/>
  <c r="AL51" i="1"/>
  <c r="R51" i="1"/>
  <c r="N51" i="1"/>
  <c r="BA51" i="1" s="1"/>
  <c r="AL17" i="1"/>
  <c r="BJ19" i="1"/>
  <c r="BN19" i="1" s="1"/>
  <c r="BO19" i="1" s="1"/>
  <c r="AL21" i="1"/>
  <c r="BJ23" i="1"/>
  <c r="BN23" i="1" s="1"/>
  <c r="BO23" i="1" s="1"/>
  <c r="AL25" i="1"/>
  <c r="BJ27" i="1"/>
  <c r="BN27" i="1" s="1"/>
  <c r="BO27" i="1" s="1"/>
  <c r="AL29" i="1"/>
  <c r="X31" i="1"/>
  <c r="Y31" i="1" s="1"/>
  <c r="AF31" i="1" s="1"/>
  <c r="BJ31" i="1"/>
  <c r="BN31" i="1" s="1"/>
  <c r="BO31" i="1" s="1"/>
  <c r="BK33" i="1"/>
  <c r="BI33" i="1"/>
  <c r="BJ36" i="1"/>
  <c r="BN36" i="1" s="1"/>
  <c r="BO36" i="1" s="1"/>
  <c r="BI36" i="1"/>
  <c r="AL38" i="1"/>
  <c r="O38" i="1"/>
  <c r="N38" i="1"/>
  <c r="BA38" i="1" s="1"/>
  <c r="BC38" i="1" s="1"/>
  <c r="BC45" i="1"/>
  <c r="M17" i="1"/>
  <c r="L17" i="1" s="1"/>
  <c r="W18" i="1"/>
  <c r="M21" i="1"/>
  <c r="L21" i="1" s="1"/>
  <c r="W22" i="1"/>
  <c r="M25" i="1"/>
  <c r="L25" i="1" s="1"/>
  <c r="M29" i="1"/>
  <c r="L29" i="1" s="1"/>
  <c r="W33" i="1"/>
  <c r="R33" i="1"/>
  <c r="AL33" i="1"/>
  <c r="BJ33" i="1"/>
  <c r="BN33" i="1" s="1"/>
  <c r="BO33" i="1" s="1"/>
  <c r="R34" i="1"/>
  <c r="R37" i="1"/>
  <c r="O37" i="1"/>
  <c r="M37" i="1"/>
  <c r="L37" i="1" s="1"/>
  <c r="AL37" i="1"/>
  <c r="U38" i="1"/>
  <c r="S38" i="1" s="1"/>
  <c r="V38" i="1" s="1"/>
  <c r="P38" i="1" s="1"/>
  <c r="Q38" i="1" s="1"/>
  <c r="O47" i="1"/>
  <c r="AL47" i="1"/>
  <c r="N47" i="1"/>
  <c r="BA47" i="1" s="1"/>
  <c r="M47" i="1"/>
  <c r="L47" i="1" s="1"/>
  <c r="R47" i="1"/>
  <c r="N46" i="1"/>
  <c r="BA46" i="1" s="1"/>
  <c r="BC46" i="1" s="1"/>
  <c r="M46" i="1"/>
  <c r="L46" i="1" s="1"/>
  <c r="BJ47" i="1"/>
  <c r="BN47" i="1" s="1"/>
  <c r="BO47" i="1" s="1"/>
  <c r="BI47" i="1"/>
  <c r="O55" i="1"/>
  <c r="N55" i="1"/>
  <c r="BA55" i="1" s="1"/>
  <c r="BC55" i="1" s="1"/>
  <c r="M55" i="1"/>
  <c r="L55" i="1" s="1"/>
  <c r="O59" i="1"/>
  <c r="N59" i="1"/>
  <c r="BA59" i="1" s="1"/>
  <c r="BC59" i="1" s="1"/>
  <c r="M59" i="1"/>
  <c r="L59" i="1" s="1"/>
  <c r="CI60" i="1"/>
  <c r="AZ60" i="1" s="1"/>
  <c r="W60" i="1"/>
  <c r="CI68" i="1"/>
  <c r="AZ68" i="1" s="1"/>
  <c r="W68" i="1"/>
  <c r="R85" i="1"/>
  <c r="AL85" i="1"/>
  <c r="O85" i="1"/>
  <c r="N85" i="1"/>
  <c r="BA85" i="1" s="1"/>
  <c r="BC85" i="1" s="1"/>
  <c r="M85" i="1"/>
  <c r="L85" i="1" s="1"/>
  <c r="R36" i="1"/>
  <c r="R40" i="1"/>
  <c r="AL41" i="1"/>
  <c r="BJ43" i="1"/>
  <c r="BN43" i="1" s="1"/>
  <c r="BO43" i="1" s="1"/>
  <c r="BI43" i="1"/>
  <c r="O45" i="1"/>
  <c r="AL46" i="1"/>
  <c r="BK47" i="1"/>
  <c r="X50" i="1"/>
  <c r="Y50" i="1" s="1"/>
  <c r="AF50" i="1" s="1"/>
  <c r="BI53" i="1"/>
  <c r="AL55" i="1"/>
  <c r="M56" i="1"/>
  <c r="L56" i="1" s="1"/>
  <c r="BI57" i="1"/>
  <c r="AL59" i="1"/>
  <c r="AL60" i="1"/>
  <c r="R60" i="1"/>
  <c r="O60" i="1"/>
  <c r="BK64" i="1"/>
  <c r="BJ64" i="1"/>
  <c r="BN64" i="1" s="1"/>
  <c r="BO64" i="1" s="1"/>
  <c r="BI64" i="1"/>
  <c r="M68" i="1"/>
  <c r="L68" i="1" s="1"/>
  <c r="AL68" i="1"/>
  <c r="R68" i="1"/>
  <c r="O68" i="1"/>
  <c r="M41" i="1"/>
  <c r="L41" i="1" s="1"/>
  <c r="R46" i="1"/>
  <c r="O50" i="1"/>
  <c r="N50" i="1"/>
  <c r="BA50" i="1" s="1"/>
  <c r="BC50" i="1" s="1"/>
  <c r="M50" i="1"/>
  <c r="L50" i="1" s="1"/>
  <c r="CI51" i="1"/>
  <c r="AZ51" i="1" s="1"/>
  <c r="BB51" i="1" s="1"/>
  <c r="W51" i="1"/>
  <c r="BJ53" i="1"/>
  <c r="BN53" i="1" s="1"/>
  <c r="BO53" i="1" s="1"/>
  <c r="R56" i="1"/>
  <c r="O56" i="1"/>
  <c r="BJ57" i="1"/>
  <c r="BN57" i="1" s="1"/>
  <c r="BO57" i="1" s="1"/>
  <c r="N60" i="1"/>
  <c r="BA60" i="1" s="1"/>
  <c r="O61" i="1"/>
  <c r="N61" i="1"/>
  <c r="BA61" i="1" s="1"/>
  <c r="BC61" i="1" s="1"/>
  <c r="M61" i="1"/>
  <c r="L61" i="1" s="1"/>
  <c r="AL61" i="1"/>
  <c r="R61" i="1"/>
  <c r="O69" i="1"/>
  <c r="N69" i="1"/>
  <c r="BA69" i="1" s="1"/>
  <c r="BC69" i="1" s="1"/>
  <c r="M69" i="1"/>
  <c r="L69" i="1" s="1"/>
  <c r="AL69" i="1"/>
  <c r="R69" i="1"/>
  <c r="N41" i="1"/>
  <c r="BA41" i="1" s="1"/>
  <c r="BC41" i="1" s="1"/>
  <c r="N48" i="1"/>
  <c r="BA48" i="1" s="1"/>
  <c r="BC48" i="1" s="1"/>
  <c r="X48" i="1"/>
  <c r="Y48" i="1" s="1"/>
  <c r="AF48" i="1" s="1"/>
  <c r="AL48" i="1"/>
  <c r="R49" i="1"/>
  <c r="AL50" i="1"/>
  <c r="BK52" i="1"/>
  <c r="BJ52" i="1"/>
  <c r="BN52" i="1" s="1"/>
  <c r="BO52" i="1" s="1"/>
  <c r="W53" i="1"/>
  <c r="M53" i="1"/>
  <c r="L53" i="1" s="1"/>
  <c r="AL53" i="1"/>
  <c r="R53" i="1"/>
  <c r="M57" i="1"/>
  <c r="L57" i="1" s="1"/>
  <c r="AL57" i="1"/>
  <c r="R57" i="1"/>
  <c r="BB60" i="1"/>
  <c r="N68" i="1"/>
  <c r="BA68" i="1" s="1"/>
  <c r="BC68" i="1" s="1"/>
  <c r="BB68" i="1"/>
  <c r="M36" i="1"/>
  <c r="L36" i="1" s="1"/>
  <c r="W37" i="1"/>
  <c r="BI37" i="1"/>
  <c r="M40" i="1"/>
  <c r="L40" i="1" s="1"/>
  <c r="O41" i="1"/>
  <c r="W41" i="1"/>
  <c r="BI41" i="1"/>
  <c r="X44" i="1"/>
  <c r="Y44" i="1" s="1"/>
  <c r="R45" i="1"/>
  <c r="AA45" i="1"/>
  <c r="BI45" i="1"/>
  <c r="O48" i="1"/>
  <c r="BI48" i="1"/>
  <c r="AL52" i="1"/>
  <c r="BI52" i="1"/>
  <c r="CI56" i="1"/>
  <c r="AZ56" i="1" s="1"/>
  <c r="BC56" i="1" s="1"/>
  <c r="W56" i="1"/>
  <c r="W57" i="1"/>
  <c r="BB61" i="1"/>
  <c r="CI64" i="1"/>
  <c r="AZ64" i="1" s="1"/>
  <c r="W64" i="1"/>
  <c r="BB69" i="1"/>
  <c r="BB71" i="1"/>
  <c r="BC78" i="1"/>
  <c r="BK51" i="1"/>
  <c r="BJ51" i="1"/>
  <c r="BN51" i="1" s="1"/>
  <c r="BO51" i="1" s="1"/>
  <c r="BI51" i="1"/>
  <c r="BC53" i="1"/>
  <c r="BB53" i="1"/>
  <c r="BB57" i="1"/>
  <c r="BK60" i="1"/>
  <c r="BJ60" i="1"/>
  <c r="BN60" i="1" s="1"/>
  <c r="BO60" i="1" s="1"/>
  <c r="BI60" i="1"/>
  <c r="M64" i="1"/>
  <c r="L64" i="1" s="1"/>
  <c r="AL64" i="1"/>
  <c r="R64" i="1"/>
  <c r="O64" i="1"/>
  <c r="BK68" i="1"/>
  <c r="BJ68" i="1"/>
  <c r="BN68" i="1" s="1"/>
  <c r="BO68" i="1" s="1"/>
  <c r="BI68" i="1"/>
  <c r="M35" i="1"/>
  <c r="L35" i="1" s="1"/>
  <c r="X35" i="1" s="1"/>
  <c r="Y35" i="1" s="1"/>
  <c r="M39" i="1"/>
  <c r="L39" i="1" s="1"/>
  <c r="W40" i="1"/>
  <c r="BI40" i="1"/>
  <c r="X46" i="1"/>
  <c r="Y46" i="1" s="1"/>
  <c r="CI47" i="1"/>
  <c r="AZ47" i="1" s="1"/>
  <c r="BB47" i="1" s="1"/>
  <c r="W47" i="1"/>
  <c r="BB48" i="1"/>
  <c r="M49" i="1"/>
  <c r="L49" i="1" s="1"/>
  <c r="X49" i="1" s="1"/>
  <c r="Y49" i="1" s="1"/>
  <c r="R50" i="1"/>
  <c r="M52" i="1"/>
  <c r="L52" i="1" s="1"/>
  <c r="X52" i="1" s="1"/>
  <c r="Y52" i="1" s="1"/>
  <c r="O65" i="1"/>
  <c r="N65" i="1"/>
  <c r="BA65" i="1" s="1"/>
  <c r="BC65" i="1" s="1"/>
  <c r="M65" i="1"/>
  <c r="L65" i="1" s="1"/>
  <c r="AL65" i="1"/>
  <c r="R65" i="1"/>
  <c r="CI43" i="1"/>
  <c r="AZ43" i="1" s="1"/>
  <c r="BB43" i="1" s="1"/>
  <c r="W43" i="1"/>
  <c r="BB44" i="1"/>
  <c r="M45" i="1"/>
  <c r="L45" i="1" s="1"/>
  <c r="O46" i="1"/>
  <c r="N49" i="1"/>
  <c r="BA49" i="1" s="1"/>
  <c r="BC49" i="1" s="1"/>
  <c r="N52" i="1"/>
  <c r="BA52" i="1" s="1"/>
  <c r="BC52" i="1" s="1"/>
  <c r="AA52" i="1"/>
  <c r="BB52" i="1"/>
  <c r="BK56" i="1"/>
  <c r="BJ56" i="1"/>
  <c r="BN56" i="1" s="1"/>
  <c r="BO56" i="1" s="1"/>
  <c r="BI56" i="1"/>
  <c r="BC57" i="1"/>
  <c r="N64" i="1"/>
  <c r="BA64" i="1" s="1"/>
  <c r="BC64" i="1" s="1"/>
  <c r="BB64" i="1"/>
  <c r="BB72" i="1"/>
  <c r="M63" i="1"/>
  <c r="L63" i="1" s="1"/>
  <c r="M67" i="1"/>
  <c r="L67" i="1" s="1"/>
  <c r="M71" i="1"/>
  <c r="L71" i="1" s="1"/>
  <c r="BJ71" i="1"/>
  <c r="BN71" i="1" s="1"/>
  <c r="BO71" i="1" s="1"/>
  <c r="CI74" i="1"/>
  <c r="AZ74" i="1" s="1"/>
  <c r="BC74" i="1" s="1"/>
  <c r="W74" i="1"/>
  <c r="AL54" i="1"/>
  <c r="AL58" i="1"/>
  <c r="AL62" i="1"/>
  <c r="N63" i="1"/>
  <c r="BA63" i="1" s="1"/>
  <c r="BC63" i="1" s="1"/>
  <c r="AL66" i="1"/>
  <c r="N67" i="1"/>
  <c r="BA67" i="1" s="1"/>
  <c r="BC67" i="1" s="1"/>
  <c r="AL70" i="1"/>
  <c r="N71" i="1"/>
  <c r="BA71" i="1" s="1"/>
  <c r="BC71" i="1" s="1"/>
  <c r="M73" i="1"/>
  <c r="L73" i="1" s="1"/>
  <c r="AL73" i="1"/>
  <c r="BJ73" i="1"/>
  <c r="BN73" i="1" s="1"/>
  <c r="BO73" i="1" s="1"/>
  <c r="BI73" i="1"/>
  <c r="BK78" i="1"/>
  <c r="BJ78" i="1"/>
  <c r="BN78" i="1" s="1"/>
  <c r="BO78" i="1" s="1"/>
  <c r="BI78" i="1"/>
  <c r="M54" i="1"/>
  <c r="L54" i="1" s="1"/>
  <c r="W55" i="1"/>
  <c r="BI55" i="1"/>
  <c r="M58" i="1"/>
  <c r="L58" i="1" s="1"/>
  <c r="W59" i="1"/>
  <c r="BI59" i="1"/>
  <c r="M62" i="1"/>
  <c r="L62" i="1" s="1"/>
  <c r="X62" i="1" s="1"/>
  <c r="Y62" i="1" s="1"/>
  <c r="O63" i="1"/>
  <c r="W63" i="1"/>
  <c r="BI63" i="1"/>
  <c r="M66" i="1"/>
  <c r="L66" i="1" s="1"/>
  <c r="O67" i="1"/>
  <c r="W67" i="1"/>
  <c r="BI67" i="1"/>
  <c r="M70" i="1"/>
  <c r="L70" i="1" s="1"/>
  <c r="O71" i="1"/>
  <c r="N73" i="1"/>
  <c r="BA73" i="1" s="1"/>
  <c r="BK73" i="1"/>
  <c r="M74" i="1"/>
  <c r="L74" i="1" s="1"/>
  <c r="M82" i="1"/>
  <c r="L82" i="1" s="1"/>
  <c r="AL82" i="1"/>
  <c r="R82" i="1"/>
  <c r="O82" i="1"/>
  <c r="N82" i="1"/>
  <c r="BA82" i="1" s="1"/>
  <c r="BC82" i="1" s="1"/>
  <c r="AF89" i="1"/>
  <c r="N54" i="1"/>
  <c r="BA54" i="1" s="1"/>
  <c r="BC54" i="1" s="1"/>
  <c r="BJ55" i="1"/>
  <c r="BN55" i="1" s="1"/>
  <c r="BO55" i="1" s="1"/>
  <c r="N58" i="1"/>
  <c r="BA58" i="1" s="1"/>
  <c r="BC58" i="1" s="1"/>
  <c r="BJ59" i="1"/>
  <c r="BN59" i="1" s="1"/>
  <c r="BO59" i="1" s="1"/>
  <c r="N62" i="1"/>
  <c r="BA62" i="1" s="1"/>
  <c r="BC62" i="1" s="1"/>
  <c r="BJ63" i="1"/>
  <c r="BN63" i="1" s="1"/>
  <c r="BO63" i="1" s="1"/>
  <c r="N66" i="1"/>
  <c r="BA66" i="1" s="1"/>
  <c r="BC66" i="1" s="1"/>
  <c r="BJ67" i="1"/>
  <c r="BN67" i="1" s="1"/>
  <c r="BO67" i="1" s="1"/>
  <c r="N70" i="1"/>
  <c r="BA70" i="1" s="1"/>
  <c r="BC70" i="1" s="1"/>
  <c r="N72" i="1"/>
  <c r="BA72" i="1" s="1"/>
  <c r="BC72" i="1" s="1"/>
  <c r="M72" i="1"/>
  <c r="L72" i="1" s="1"/>
  <c r="X72" i="1" s="1"/>
  <c r="Y72" i="1" s="1"/>
  <c r="BK74" i="1"/>
  <c r="BI74" i="1"/>
  <c r="AG89" i="1"/>
  <c r="Z89" i="1"/>
  <c r="AD89" i="1" s="1"/>
  <c r="CI78" i="1"/>
  <c r="AZ78" i="1" s="1"/>
  <c r="BB78" i="1" s="1"/>
  <c r="W78" i="1"/>
  <c r="AE83" i="1"/>
  <c r="X83" i="1"/>
  <c r="Y83" i="1" s="1"/>
  <c r="X85" i="1"/>
  <c r="Y85" i="1" s="1"/>
  <c r="AE86" i="1"/>
  <c r="O88" i="1"/>
  <c r="AL88" i="1"/>
  <c r="N88" i="1"/>
  <c r="BA88" i="1" s="1"/>
  <c r="M88" i="1"/>
  <c r="L88" i="1" s="1"/>
  <c r="R88" i="1"/>
  <c r="BC89" i="1"/>
  <c r="BB89" i="1"/>
  <c r="AE91" i="1"/>
  <c r="R71" i="1"/>
  <c r="AL74" i="1"/>
  <c r="R74" i="1"/>
  <c r="O74" i="1"/>
  <c r="M78" i="1"/>
  <c r="L78" i="1" s="1"/>
  <c r="AL78" i="1"/>
  <c r="R78" i="1"/>
  <c r="O78" i="1"/>
  <c r="O84" i="1"/>
  <c r="N84" i="1"/>
  <c r="BA84" i="1" s="1"/>
  <c r="BC84" i="1" s="1"/>
  <c r="M84" i="1"/>
  <c r="L84" i="1" s="1"/>
  <c r="AL84" i="1"/>
  <c r="R84" i="1"/>
  <c r="CI73" i="1"/>
  <c r="AZ73" i="1" s="1"/>
  <c r="BB73" i="1" s="1"/>
  <c r="W73" i="1"/>
  <c r="N75" i="1"/>
  <c r="BA75" i="1" s="1"/>
  <c r="BC75" i="1" s="1"/>
  <c r="M75" i="1"/>
  <c r="L75" i="1" s="1"/>
  <c r="AL75" i="1"/>
  <c r="O79" i="1"/>
  <c r="N79" i="1"/>
  <c r="BA79" i="1" s="1"/>
  <c r="BC79" i="1" s="1"/>
  <c r="M79" i="1"/>
  <c r="L79" i="1" s="1"/>
  <c r="AL79" i="1"/>
  <c r="R79" i="1"/>
  <c r="AE90" i="1"/>
  <c r="M87" i="1"/>
  <c r="L87" i="1" s="1"/>
  <c r="R87" i="1"/>
  <c r="BK95" i="1"/>
  <c r="BI95" i="1"/>
  <c r="R98" i="1"/>
  <c r="O98" i="1"/>
  <c r="N98" i="1"/>
  <c r="BA98" i="1" s="1"/>
  <c r="BC98" i="1" s="1"/>
  <c r="M98" i="1"/>
  <c r="L98" i="1" s="1"/>
  <c r="BK99" i="1"/>
  <c r="BJ99" i="1"/>
  <c r="BN99" i="1" s="1"/>
  <c r="BO99" i="1" s="1"/>
  <c r="BI99" i="1"/>
  <c r="O114" i="1"/>
  <c r="N114" i="1"/>
  <c r="BA114" i="1" s="1"/>
  <c r="BC114" i="1" s="1"/>
  <c r="M114" i="1"/>
  <c r="L114" i="1" s="1"/>
  <c r="AL114" i="1"/>
  <c r="R114" i="1"/>
  <c r="M77" i="1"/>
  <c r="L77" i="1" s="1"/>
  <c r="M81" i="1"/>
  <c r="L81" i="1" s="1"/>
  <c r="W82" i="1"/>
  <c r="BI82" i="1"/>
  <c r="AL87" i="1"/>
  <c r="CI87" i="1"/>
  <c r="AZ87" i="1" s="1"/>
  <c r="BC90" i="1"/>
  <c r="AA90" i="1"/>
  <c r="CI90" i="1"/>
  <c r="AZ90" i="1" s="1"/>
  <c r="BB90" i="1" s="1"/>
  <c r="W90" i="1"/>
  <c r="BI91" i="1"/>
  <c r="CI92" i="1"/>
  <c r="AZ92" i="1" s="1"/>
  <c r="BB92" i="1" s="1"/>
  <c r="M94" i="1"/>
  <c r="L94" i="1" s="1"/>
  <c r="AE95" i="1"/>
  <c r="BJ95" i="1"/>
  <c r="BN95" i="1" s="1"/>
  <c r="BO95" i="1" s="1"/>
  <c r="BJ82" i="1"/>
  <c r="BN82" i="1" s="1"/>
  <c r="BO82" i="1" s="1"/>
  <c r="X86" i="1"/>
  <c r="Y86" i="1" s="1"/>
  <c r="U86" i="1" s="1"/>
  <c r="S86" i="1" s="1"/>
  <c r="V86" i="1" s="1"/>
  <c r="P86" i="1" s="1"/>
  <c r="Q86" i="1" s="1"/>
  <c r="BJ88" i="1"/>
  <c r="BN88" i="1" s="1"/>
  <c r="BO88" i="1" s="1"/>
  <c r="AH89" i="1"/>
  <c r="BJ91" i="1"/>
  <c r="BN91" i="1" s="1"/>
  <c r="BO91" i="1" s="1"/>
  <c r="R94" i="1"/>
  <c r="O94" i="1"/>
  <c r="AE99" i="1"/>
  <c r="R102" i="1"/>
  <c r="O102" i="1"/>
  <c r="N102" i="1"/>
  <c r="BA102" i="1" s="1"/>
  <c r="BC102" i="1" s="1"/>
  <c r="M102" i="1"/>
  <c r="L102" i="1" s="1"/>
  <c r="M76" i="1"/>
  <c r="L76" i="1" s="1"/>
  <c r="O77" i="1"/>
  <c r="W77" i="1"/>
  <c r="BI77" i="1"/>
  <c r="M80" i="1"/>
  <c r="L80" i="1" s="1"/>
  <c r="X80" i="1" s="1"/>
  <c r="Y80" i="1" s="1"/>
  <c r="O81" i="1"/>
  <c r="W81" i="1"/>
  <c r="BI81" i="1"/>
  <c r="BJ87" i="1"/>
  <c r="BN87" i="1" s="1"/>
  <c r="BO87" i="1" s="1"/>
  <c r="BK88" i="1"/>
  <c r="X91" i="1"/>
  <c r="Y91" i="1" s="1"/>
  <c r="BC99" i="1"/>
  <c r="CI99" i="1"/>
  <c r="AZ99" i="1" s="1"/>
  <c r="W99" i="1"/>
  <c r="CI100" i="1"/>
  <c r="AZ100" i="1" s="1"/>
  <c r="BB100" i="1" s="1"/>
  <c r="BK103" i="1"/>
  <c r="BJ103" i="1"/>
  <c r="BN103" i="1" s="1"/>
  <c r="BO103" i="1" s="1"/>
  <c r="BI103" i="1"/>
  <c r="X105" i="1"/>
  <c r="Y105" i="1" s="1"/>
  <c r="AF105" i="1" s="1"/>
  <c r="O106" i="1"/>
  <c r="AL106" i="1"/>
  <c r="M106" i="1"/>
  <c r="L106" i="1" s="1"/>
  <c r="R106" i="1"/>
  <c r="BK112" i="1"/>
  <c r="BJ112" i="1"/>
  <c r="BN112" i="1" s="1"/>
  <c r="BO112" i="1" s="1"/>
  <c r="BI112" i="1"/>
  <c r="BJ77" i="1"/>
  <c r="BN77" i="1" s="1"/>
  <c r="BO77" i="1" s="1"/>
  <c r="N80" i="1"/>
  <c r="BA80" i="1" s="1"/>
  <c r="BC80" i="1" s="1"/>
  <c r="BJ81" i="1"/>
  <c r="BN81" i="1" s="1"/>
  <c r="BO81" i="1" s="1"/>
  <c r="AL83" i="1"/>
  <c r="BI86" i="1"/>
  <c r="BB87" i="1"/>
  <c r="O89" i="1"/>
  <c r="P89" i="1" s="1"/>
  <c r="Q89" i="1" s="1"/>
  <c r="AL89" i="1"/>
  <c r="BK90" i="1"/>
  <c r="BJ90" i="1"/>
  <c r="BN90" i="1" s="1"/>
  <c r="BO90" i="1" s="1"/>
  <c r="BI90" i="1"/>
  <c r="CI94" i="1"/>
  <c r="AZ94" i="1" s="1"/>
  <c r="BB94" i="1" s="1"/>
  <c r="W94" i="1"/>
  <c r="CI95" i="1"/>
  <c r="AZ95" i="1" s="1"/>
  <c r="BC95" i="1" s="1"/>
  <c r="W95" i="1"/>
  <c r="BC100" i="1"/>
  <c r="BB102" i="1"/>
  <c r="BK86" i="1"/>
  <c r="AL90" i="1"/>
  <c r="BC91" i="1"/>
  <c r="BB91" i="1"/>
  <c r="O92" i="1"/>
  <c r="N92" i="1"/>
  <c r="BA92" i="1" s="1"/>
  <c r="BC92" i="1" s="1"/>
  <c r="M92" i="1"/>
  <c r="L92" i="1" s="1"/>
  <c r="AL92" i="1"/>
  <c r="BB95" i="1"/>
  <c r="X103" i="1"/>
  <c r="Y103" i="1" s="1"/>
  <c r="AE103" i="1"/>
  <c r="BK108" i="1"/>
  <c r="BJ108" i="1"/>
  <c r="BN108" i="1" s="1"/>
  <c r="BO108" i="1" s="1"/>
  <c r="BI108" i="1"/>
  <c r="O93" i="1"/>
  <c r="N93" i="1"/>
  <c r="BA93" i="1" s="1"/>
  <c r="BC93" i="1" s="1"/>
  <c r="M93" i="1"/>
  <c r="L93" i="1" s="1"/>
  <c r="BB99" i="1"/>
  <c r="N106" i="1"/>
  <c r="BA106" i="1" s="1"/>
  <c r="AF86" i="1"/>
  <c r="N87" i="1"/>
  <c r="BA87" i="1" s="1"/>
  <c r="BC87" i="1" s="1"/>
  <c r="CI88" i="1"/>
  <c r="AZ88" i="1" s="1"/>
  <c r="BB88" i="1" s="1"/>
  <c r="W88" i="1"/>
  <c r="AL93" i="1"/>
  <c r="BK94" i="1"/>
  <c r="BJ94" i="1"/>
  <c r="BN94" i="1" s="1"/>
  <c r="BO94" i="1" s="1"/>
  <c r="BI94" i="1"/>
  <c r="CI96" i="1"/>
  <c r="AZ96" i="1" s="1"/>
  <c r="BB96" i="1" s="1"/>
  <c r="AL98" i="1"/>
  <c r="U105" i="1"/>
  <c r="S105" i="1" s="1"/>
  <c r="V105" i="1" s="1"/>
  <c r="AE105" i="1"/>
  <c r="AA104" i="1"/>
  <c r="O107" i="1"/>
  <c r="N107" i="1"/>
  <c r="BA107" i="1" s="1"/>
  <c r="BC107" i="1" s="1"/>
  <c r="M107" i="1"/>
  <c r="L107" i="1" s="1"/>
  <c r="O121" i="1"/>
  <c r="R121" i="1"/>
  <c r="AL121" i="1"/>
  <c r="N121" i="1"/>
  <c r="BA121" i="1" s="1"/>
  <c r="M121" i="1"/>
  <c r="L121" i="1" s="1"/>
  <c r="AL101" i="1"/>
  <c r="AL107" i="1"/>
  <c r="U109" i="1"/>
  <c r="S109" i="1" s="1"/>
  <c r="V109" i="1" s="1"/>
  <c r="P109" i="1" s="1"/>
  <c r="Q109" i="1" s="1"/>
  <c r="O110" i="1"/>
  <c r="N110" i="1"/>
  <c r="BA110" i="1" s="1"/>
  <c r="BC110" i="1" s="1"/>
  <c r="M110" i="1"/>
  <c r="L110" i="1" s="1"/>
  <c r="AL110" i="1"/>
  <c r="BB113" i="1"/>
  <c r="U120" i="1"/>
  <c r="S120" i="1" s="1"/>
  <c r="V120" i="1" s="1"/>
  <c r="P120" i="1" s="1"/>
  <c r="Q120" i="1" s="1"/>
  <c r="AE120" i="1"/>
  <c r="M97" i="1"/>
  <c r="L97" i="1" s="1"/>
  <c r="W98" i="1"/>
  <c r="BI98" i="1"/>
  <c r="M101" i="1"/>
  <c r="L101" i="1" s="1"/>
  <c r="W102" i="1"/>
  <c r="BI102" i="1"/>
  <c r="BJ104" i="1"/>
  <c r="BN104" i="1" s="1"/>
  <c r="BO104" i="1" s="1"/>
  <c r="AL105" i="1"/>
  <c r="CI105" i="1"/>
  <c r="AZ105" i="1" s="1"/>
  <c r="BB105" i="1" s="1"/>
  <c r="AL108" i="1"/>
  <c r="R108" i="1"/>
  <c r="O108" i="1"/>
  <c r="CI112" i="1"/>
  <c r="AZ112" i="1" s="1"/>
  <c r="BB112" i="1" s="1"/>
  <c r="W112" i="1"/>
  <c r="Z126" i="1"/>
  <c r="AD126" i="1" s="1"/>
  <c r="AG126" i="1"/>
  <c r="AF126" i="1"/>
  <c r="R91" i="1"/>
  <c r="R95" i="1"/>
  <c r="AL96" i="1"/>
  <c r="N97" i="1"/>
  <c r="BA97" i="1" s="1"/>
  <c r="BC97" i="1" s="1"/>
  <c r="BJ98" i="1"/>
  <c r="BN98" i="1" s="1"/>
  <c r="BO98" i="1" s="1"/>
  <c r="R99" i="1"/>
  <c r="AL100" i="1"/>
  <c r="N101" i="1"/>
  <c r="BA101" i="1" s="1"/>
  <c r="BC101" i="1" s="1"/>
  <c r="BJ102" i="1"/>
  <c r="BN102" i="1" s="1"/>
  <c r="BO102" i="1" s="1"/>
  <c r="R103" i="1"/>
  <c r="M104" i="1"/>
  <c r="L104" i="1" s="1"/>
  <c r="CI106" i="1"/>
  <c r="AZ106" i="1" s="1"/>
  <c r="BB106" i="1" s="1"/>
  <c r="N108" i="1"/>
  <c r="BA108" i="1" s="1"/>
  <c r="CI108" i="1"/>
  <c r="AZ108" i="1" s="1"/>
  <c r="BB108" i="1" s="1"/>
  <c r="W108" i="1"/>
  <c r="X109" i="1"/>
  <c r="Y109" i="1" s="1"/>
  <c r="M112" i="1"/>
  <c r="L112" i="1" s="1"/>
  <c r="AL112" i="1"/>
  <c r="R112" i="1"/>
  <c r="O112" i="1"/>
  <c r="X120" i="1"/>
  <c r="Y120" i="1" s="1"/>
  <c r="M96" i="1"/>
  <c r="L96" i="1" s="1"/>
  <c r="M100" i="1"/>
  <c r="L100" i="1" s="1"/>
  <c r="N104" i="1"/>
  <c r="BA104" i="1" s="1"/>
  <c r="BC104" i="1" s="1"/>
  <c r="BB109" i="1"/>
  <c r="BB115" i="1"/>
  <c r="N105" i="1"/>
  <c r="BA105" i="1" s="1"/>
  <c r="BC105" i="1" s="1"/>
  <c r="BC112" i="1"/>
  <c r="M116" i="1"/>
  <c r="L116" i="1" s="1"/>
  <c r="AL116" i="1"/>
  <c r="R116" i="1"/>
  <c r="O116" i="1"/>
  <c r="N116" i="1"/>
  <c r="BA116" i="1" s="1"/>
  <c r="BC116" i="1" s="1"/>
  <c r="BC117" i="1"/>
  <c r="AF120" i="1"/>
  <c r="O125" i="1"/>
  <c r="AL125" i="1"/>
  <c r="R125" i="1"/>
  <c r="N125" i="1"/>
  <c r="BA125" i="1" s="1"/>
  <c r="M125" i="1"/>
  <c r="L125" i="1" s="1"/>
  <c r="W92" i="1"/>
  <c r="W96" i="1"/>
  <c r="W100" i="1"/>
  <c r="O105" i="1"/>
  <c r="BC109" i="1"/>
  <c r="BC113" i="1"/>
  <c r="O118" i="1"/>
  <c r="N118" i="1"/>
  <c r="BA118" i="1" s="1"/>
  <c r="BC118" i="1" s="1"/>
  <c r="M118" i="1"/>
  <c r="L118" i="1" s="1"/>
  <c r="AL118" i="1"/>
  <c r="R118" i="1"/>
  <c r="O129" i="1"/>
  <c r="N129" i="1"/>
  <c r="BA129" i="1" s="1"/>
  <c r="BC129" i="1" s="1"/>
  <c r="AL129" i="1"/>
  <c r="R129" i="1"/>
  <c r="BK137" i="1"/>
  <c r="BJ137" i="1"/>
  <c r="BN137" i="1" s="1"/>
  <c r="BO137" i="1" s="1"/>
  <c r="BI137" i="1"/>
  <c r="AE145" i="1"/>
  <c r="M111" i="1"/>
  <c r="L111" i="1" s="1"/>
  <c r="X111" i="1" s="1"/>
  <c r="Y111" i="1" s="1"/>
  <c r="M115" i="1"/>
  <c r="L115" i="1" s="1"/>
  <c r="W116" i="1"/>
  <c r="BI116" i="1"/>
  <c r="M119" i="1"/>
  <c r="L119" i="1" s="1"/>
  <c r="BJ120" i="1"/>
  <c r="BN120" i="1" s="1"/>
  <c r="BO120" i="1" s="1"/>
  <c r="BI127" i="1"/>
  <c r="M129" i="1"/>
  <c r="L129" i="1" s="1"/>
  <c r="BK142" i="1"/>
  <c r="BI142" i="1"/>
  <c r="BJ142" i="1"/>
  <c r="BN142" i="1" s="1"/>
  <c r="BO142" i="1" s="1"/>
  <c r="R109" i="1"/>
  <c r="N111" i="1"/>
  <c r="BA111" i="1" s="1"/>
  <c r="BC111" i="1" s="1"/>
  <c r="R113" i="1"/>
  <c r="N115" i="1"/>
  <c r="BA115" i="1" s="1"/>
  <c r="BC115" i="1" s="1"/>
  <c r="BJ116" i="1"/>
  <c r="BN116" i="1" s="1"/>
  <c r="BO116" i="1" s="1"/>
  <c r="R117" i="1"/>
  <c r="N119" i="1"/>
  <c r="BA119" i="1" s="1"/>
  <c r="BC119" i="1" s="1"/>
  <c r="CI121" i="1"/>
  <c r="AZ121" i="1" s="1"/>
  <c r="BB121" i="1" s="1"/>
  <c r="W121" i="1"/>
  <c r="R122" i="1"/>
  <c r="CI125" i="1"/>
  <c r="AZ125" i="1" s="1"/>
  <c r="BB125" i="1" s="1"/>
  <c r="W125" i="1"/>
  <c r="R126" i="1"/>
  <c r="N126" i="1"/>
  <c r="BA126" i="1" s="1"/>
  <c r="BC126" i="1" s="1"/>
  <c r="M127" i="1"/>
  <c r="L127" i="1" s="1"/>
  <c r="AL127" i="1"/>
  <c r="BK127" i="1"/>
  <c r="O128" i="1"/>
  <c r="N128" i="1"/>
  <c r="BA128" i="1" s="1"/>
  <c r="BC128" i="1" s="1"/>
  <c r="M128" i="1"/>
  <c r="L128" i="1" s="1"/>
  <c r="AL128" i="1"/>
  <c r="R128" i="1"/>
  <c r="X130" i="1"/>
  <c r="Y130" i="1" s="1"/>
  <c r="AE137" i="1"/>
  <c r="X137" i="1"/>
  <c r="Y137" i="1" s="1"/>
  <c r="O111" i="1"/>
  <c r="O115" i="1"/>
  <c r="O119" i="1"/>
  <c r="AH126" i="1"/>
  <c r="AA130" i="1"/>
  <c r="O133" i="1"/>
  <c r="N133" i="1"/>
  <c r="BA133" i="1" s="1"/>
  <c r="BC133" i="1" s="1"/>
  <c r="M133" i="1"/>
  <c r="L133" i="1" s="1"/>
  <c r="AL133" i="1"/>
  <c r="R133" i="1"/>
  <c r="AE134" i="1"/>
  <c r="AL109" i="1"/>
  <c r="AL113" i="1"/>
  <c r="X115" i="1"/>
  <c r="Y115" i="1" s="1"/>
  <c r="AF115" i="1" s="1"/>
  <c r="AL117" i="1"/>
  <c r="X119" i="1"/>
  <c r="Y119" i="1" s="1"/>
  <c r="BK121" i="1"/>
  <c r="BI121" i="1"/>
  <c r="BB126" i="1"/>
  <c r="X131" i="1"/>
  <c r="Y131" i="1" s="1"/>
  <c r="U131" i="1" s="1"/>
  <c r="S131" i="1" s="1"/>
  <c r="V131" i="1" s="1"/>
  <c r="P131" i="1" s="1"/>
  <c r="Q131" i="1" s="1"/>
  <c r="AE141" i="1"/>
  <c r="BK146" i="1"/>
  <c r="BI146" i="1"/>
  <c r="BJ146" i="1"/>
  <c r="BN146" i="1" s="1"/>
  <c r="BO146" i="1" s="1"/>
  <c r="W106" i="1"/>
  <c r="W110" i="1"/>
  <c r="M113" i="1"/>
  <c r="L113" i="1" s="1"/>
  <c r="W114" i="1"/>
  <c r="M117" i="1"/>
  <c r="L117" i="1" s="1"/>
  <c r="W118" i="1"/>
  <c r="BJ121" i="1"/>
  <c r="BN121" i="1" s="1"/>
  <c r="BO121" i="1" s="1"/>
  <c r="M123" i="1"/>
  <c r="L123" i="1" s="1"/>
  <c r="AL123" i="1"/>
  <c r="BI123" i="1"/>
  <c r="O124" i="1"/>
  <c r="N124" i="1"/>
  <c r="BA124" i="1" s="1"/>
  <c r="BC124" i="1" s="1"/>
  <c r="M124" i="1"/>
  <c r="L124" i="1" s="1"/>
  <c r="CI124" i="1"/>
  <c r="AZ124" i="1" s="1"/>
  <c r="BB124" i="1" s="1"/>
  <c r="AF137" i="1"/>
  <c r="CI120" i="1"/>
  <c r="AZ120" i="1" s="1"/>
  <c r="BC120" i="1" s="1"/>
  <c r="M122" i="1"/>
  <c r="L122" i="1" s="1"/>
  <c r="BK125" i="1"/>
  <c r="BJ125" i="1"/>
  <c r="BN125" i="1" s="1"/>
  <c r="BO125" i="1" s="1"/>
  <c r="BI125" i="1"/>
  <c r="R130" i="1"/>
  <c r="N130" i="1"/>
  <c r="BA130" i="1" s="1"/>
  <c r="BC130" i="1" s="1"/>
  <c r="AL130" i="1"/>
  <c r="BI139" i="1"/>
  <c r="BK139" i="1"/>
  <c r="BJ139" i="1"/>
  <c r="BN139" i="1" s="1"/>
  <c r="BO139" i="1" s="1"/>
  <c r="N122" i="1"/>
  <c r="BA122" i="1" s="1"/>
  <c r="BC122" i="1" s="1"/>
  <c r="CI138" i="1"/>
  <c r="AZ138" i="1" s="1"/>
  <c r="BB138" i="1" s="1"/>
  <c r="W138" i="1"/>
  <c r="O144" i="1"/>
  <c r="N144" i="1"/>
  <c r="BA144" i="1" s="1"/>
  <c r="BC144" i="1" s="1"/>
  <c r="M144" i="1"/>
  <c r="L144" i="1" s="1"/>
  <c r="R144" i="1"/>
  <c r="AL144" i="1"/>
  <c r="BC137" i="1"/>
  <c r="BC138" i="1"/>
  <c r="CI141" i="1"/>
  <c r="AZ141" i="1" s="1"/>
  <c r="BB141" i="1" s="1"/>
  <c r="W141" i="1"/>
  <c r="BC143" i="1"/>
  <c r="CI145" i="1"/>
  <c r="AZ145" i="1" s="1"/>
  <c r="BB145" i="1" s="1"/>
  <c r="W145" i="1"/>
  <c r="BK150" i="1"/>
  <c r="BJ150" i="1"/>
  <c r="BN150" i="1" s="1"/>
  <c r="BO150" i="1" s="1"/>
  <c r="BI150" i="1"/>
  <c r="R132" i="1"/>
  <c r="N134" i="1"/>
  <c r="BA134" i="1" s="1"/>
  <c r="AL134" i="1"/>
  <c r="CI134" i="1"/>
  <c r="AZ134" i="1" s="1"/>
  <c r="BB134" i="1" s="1"/>
  <c r="W134" i="1"/>
  <c r="BJ135" i="1"/>
  <c r="BN135" i="1" s="1"/>
  <c r="BO135" i="1" s="1"/>
  <c r="BC140" i="1"/>
  <c r="CI140" i="1"/>
  <c r="AZ140" i="1" s="1"/>
  <c r="BB140" i="1" s="1"/>
  <c r="W140" i="1"/>
  <c r="CI147" i="1"/>
  <c r="AZ147" i="1" s="1"/>
  <c r="BB147" i="1" s="1"/>
  <c r="O152" i="1"/>
  <c r="N152" i="1"/>
  <c r="BA152" i="1" s="1"/>
  <c r="BC152" i="1" s="1"/>
  <c r="M152" i="1"/>
  <c r="L152" i="1" s="1"/>
  <c r="AL152" i="1"/>
  <c r="BK141" i="1"/>
  <c r="BI141" i="1"/>
  <c r="O148" i="1"/>
  <c r="N148" i="1"/>
  <c r="BA148" i="1" s="1"/>
  <c r="BC148" i="1" s="1"/>
  <c r="M148" i="1"/>
  <c r="L148" i="1" s="1"/>
  <c r="AL148" i="1"/>
  <c r="R149" i="1"/>
  <c r="O149" i="1"/>
  <c r="N149" i="1"/>
  <c r="BA149" i="1" s="1"/>
  <c r="BC149" i="1" s="1"/>
  <c r="M149" i="1"/>
  <c r="L149" i="1" s="1"/>
  <c r="CI150" i="1"/>
  <c r="AZ150" i="1" s="1"/>
  <c r="BB150" i="1" s="1"/>
  <c r="W150" i="1"/>
  <c r="AL132" i="1"/>
  <c r="AA134" i="1"/>
  <c r="BJ134" i="1"/>
  <c r="BN134" i="1" s="1"/>
  <c r="BO134" i="1" s="1"/>
  <c r="N136" i="1"/>
  <c r="BA136" i="1" s="1"/>
  <c r="AL136" i="1"/>
  <c r="CI136" i="1"/>
  <c r="AZ136" i="1" s="1"/>
  <c r="BB136" i="1" s="1"/>
  <c r="W136" i="1"/>
  <c r="M138" i="1"/>
  <c r="L138" i="1" s="1"/>
  <c r="O138" i="1"/>
  <c r="BJ138" i="1"/>
  <c r="BN138" i="1" s="1"/>
  <c r="BO138" i="1" s="1"/>
  <c r="R140" i="1"/>
  <c r="BJ141" i="1"/>
  <c r="BN141" i="1" s="1"/>
  <c r="BO141" i="1" s="1"/>
  <c r="M142" i="1"/>
  <c r="L142" i="1" s="1"/>
  <c r="AL142" i="1"/>
  <c r="R142" i="1"/>
  <c r="O142" i="1"/>
  <c r="BK145" i="1"/>
  <c r="BJ145" i="1"/>
  <c r="BN145" i="1" s="1"/>
  <c r="BO145" i="1" s="1"/>
  <c r="BI145" i="1"/>
  <c r="M146" i="1"/>
  <c r="L146" i="1" s="1"/>
  <c r="AL146" i="1"/>
  <c r="R146" i="1"/>
  <c r="O146" i="1"/>
  <c r="M150" i="1"/>
  <c r="L150" i="1" s="1"/>
  <c r="AL150" i="1"/>
  <c r="R150" i="1"/>
  <c r="O150" i="1"/>
  <c r="R152" i="1"/>
  <c r="W129" i="1"/>
  <c r="BI129" i="1"/>
  <c r="M132" i="1"/>
  <c r="L132" i="1" s="1"/>
  <c r="BI133" i="1"/>
  <c r="R134" i="1"/>
  <c r="BK134" i="1"/>
  <c r="BK138" i="1"/>
  <c r="BK140" i="1"/>
  <c r="BI140" i="1"/>
  <c r="CI142" i="1"/>
  <c r="AZ142" i="1" s="1"/>
  <c r="BB142" i="1" s="1"/>
  <c r="W142" i="1"/>
  <c r="CI146" i="1"/>
  <c r="AZ146" i="1" s="1"/>
  <c r="BB146" i="1" s="1"/>
  <c r="W146" i="1"/>
  <c r="R148" i="1"/>
  <c r="BB149" i="1"/>
  <c r="AF152" i="1"/>
  <c r="BJ129" i="1"/>
  <c r="BN129" i="1" s="1"/>
  <c r="BO129" i="1" s="1"/>
  <c r="N132" i="1"/>
  <c r="BA132" i="1" s="1"/>
  <c r="BC132" i="1" s="1"/>
  <c r="N135" i="1"/>
  <c r="BA135" i="1" s="1"/>
  <c r="BC135" i="1" s="1"/>
  <c r="X135" i="1"/>
  <c r="Y135" i="1" s="1"/>
  <c r="U135" i="1" s="1"/>
  <c r="S135" i="1" s="1"/>
  <c r="V135" i="1" s="1"/>
  <c r="P135" i="1" s="1"/>
  <c r="Q135" i="1" s="1"/>
  <c r="AA136" i="1"/>
  <c r="BJ136" i="1"/>
  <c r="BN136" i="1" s="1"/>
  <c r="BO136" i="1" s="1"/>
  <c r="CI139" i="1"/>
  <c r="AZ139" i="1" s="1"/>
  <c r="BB139" i="1" s="1"/>
  <c r="W139" i="1"/>
  <c r="BC141" i="1"/>
  <c r="CI143" i="1"/>
  <c r="AZ143" i="1" s="1"/>
  <c r="BB143" i="1" s="1"/>
  <c r="BC145" i="1"/>
  <c r="N150" i="1"/>
  <c r="BA150" i="1" s="1"/>
  <c r="W124" i="1"/>
  <c r="W128" i="1"/>
  <c r="W132" i="1"/>
  <c r="R136" i="1"/>
  <c r="BK136" i="1"/>
  <c r="O140" i="1"/>
  <c r="M140" i="1"/>
  <c r="L140" i="1" s="1"/>
  <c r="X152" i="1"/>
  <c r="Y152" i="1" s="1"/>
  <c r="BK143" i="1"/>
  <c r="BK147" i="1"/>
  <c r="W149" i="1"/>
  <c r="BI149" i="1"/>
  <c r="BJ149" i="1"/>
  <c r="BN149" i="1" s="1"/>
  <c r="BO149" i="1" s="1"/>
  <c r="AL151" i="1"/>
  <c r="M139" i="1"/>
  <c r="L139" i="1" s="1"/>
  <c r="M143" i="1"/>
  <c r="L143" i="1" s="1"/>
  <c r="W144" i="1"/>
  <c r="BI144" i="1"/>
  <c r="M147" i="1"/>
  <c r="L147" i="1" s="1"/>
  <c r="W148" i="1"/>
  <c r="BI148" i="1"/>
  <c r="M151" i="1"/>
  <c r="L151" i="1" s="1"/>
  <c r="BJ144" i="1"/>
  <c r="BN144" i="1" s="1"/>
  <c r="BO144" i="1" s="1"/>
  <c r="N147" i="1"/>
  <c r="BA147" i="1" s="1"/>
  <c r="BC147" i="1" s="1"/>
  <c r="BJ148" i="1"/>
  <c r="BN148" i="1" s="1"/>
  <c r="BO148" i="1" s="1"/>
  <c r="N151" i="1"/>
  <c r="BA151" i="1" s="1"/>
  <c r="BC151" i="1" s="1"/>
  <c r="W143" i="1"/>
  <c r="W147" i="1"/>
  <c r="AG62" i="1" l="1"/>
  <c r="AF62" i="1"/>
  <c r="Z62" i="1"/>
  <c r="AD62" i="1" s="1"/>
  <c r="AG80" i="1"/>
  <c r="Z80" i="1"/>
  <c r="AD80" i="1" s="1"/>
  <c r="AF80" i="1"/>
  <c r="Z52" i="1"/>
  <c r="AD52" i="1" s="1"/>
  <c r="AG52" i="1"/>
  <c r="AH52" i="1" s="1"/>
  <c r="AF52" i="1"/>
  <c r="Z72" i="1"/>
  <c r="AD72" i="1" s="1"/>
  <c r="AG72" i="1"/>
  <c r="AF72" i="1"/>
  <c r="AF49" i="1"/>
  <c r="Z49" i="1"/>
  <c r="AD49" i="1" s="1"/>
  <c r="AG49" i="1"/>
  <c r="AG35" i="1"/>
  <c r="AH35" i="1" s="1"/>
  <c r="Z35" i="1"/>
  <c r="AD35" i="1" s="1"/>
  <c r="AF35" i="1"/>
  <c r="Z111" i="1"/>
  <c r="AD111" i="1" s="1"/>
  <c r="AG111" i="1"/>
  <c r="AF111" i="1"/>
  <c r="X142" i="1"/>
  <c r="Y142" i="1" s="1"/>
  <c r="U123" i="1"/>
  <c r="S123" i="1" s="1"/>
  <c r="V123" i="1" s="1"/>
  <c r="P123" i="1" s="1"/>
  <c r="Q123" i="1" s="1"/>
  <c r="AE123" i="1"/>
  <c r="AG137" i="1"/>
  <c r="AH137" i="1" s="1"/>
  <c r="Z137" i="1"/>
  <c r="AD137" i="1" s="1"/>
  <c r="X92" i="1"/>
  <c r="Y92" i="1" s="1"/>
  <c r="AE104" i="1"/>
  <c r="X112" i="1"/>
  <c r="Y112" i="1" s="1"/>
  <c r="BC106" i="1"/>
  <c r="AE76" i="1"/>
  <c r="X82" i="1"/>
  <c r="Y82" i="1" s="1"/>
  <c r="AE78" i="1"/>
  <c r="AG85" i="1"/>
  <c r="Z85" i="1"/>
  <c r="AD85" i="1" s="1"/>
  <c r="AE82" i="1"/>
  <c r="AE58" i="1"/>
  <c r="X58" i="1"/>
  <c r="Y58" i="1" s="1"/>
  <c r="AE71" i="1"/>
  <c r="AE45" i="1"/>
  <c r="X47" i="1"/>
  <c r="Y47" i="1" s="1"/>
  <c r="X37" i="1"/>
  <c r="Y37" i="1" s="1"/>
  <c r="AE69" i="1"/>
  <c r="X69" i="1"/>
  <c r="Y69" i="1" s="1"/>
  <c r="AE41" i="1"/>
  <c r="AE85" i="1"/>
  <c r="U85" i="1"/>
  <c r="S85" i="1" s="1"/>
  <c r="V85" i="1" s="1"/>
  <c r="P85" i="1" s="1"/>
  <c r="Q85" i="1" s="1"/>
  <c r="AE55" i="1"/>
  <c r="U55" i="1"/>
  <c r="S55" i="1" s="1"/>
  <c r="V55" i="1" s="1"/>
  <c r="P55" i="1" s="1"/>
  <c r="Q55" i="1" s="1"/>
  <c r="AE17" i="1"/>
  <c r="AE20" i="1"/>
  <c r="X147" i="1"/>
  <c r="Y147" i="1" s="1"/>
  <c r="X148" i="1"/>
  <c r="Y148" i="1" s="1"/>
  <c r="AE150" i="1"/>
  <c r="AE138" i="1"/>
  <c r="AE148" i="1"/>
  <c r="U148" i="1"/>
  <c r="S148" i="1" s="1"/>
  <c r="V148" i="1" s="1"/>
  <c r="P148" i="1" s="1"/>
  <c r="Q148" i="1" s="1"/>
  <c r="AE125" i="1"/>
  <c r="U125" i="1"/>
  <c r="S125" i="1" s="1"/>
  <c r="V125" i="1" s="1"/>
  <c r="P125" i="1" s="1"/>
  <c r="Q125" i="1" s="1"/>
  <c r="AE100" i="1"/>
  <c r="P105" i="1"/>
  <c r="Q105" i="1" s="1"/>
  <c r="X99" i="1"/>
  <c r="Y99" i="1" s="1"/>
  <c r="AE102" i="1"/>
  <c r="BC94" i="1"/>
  <c r="X90" i="1"/>
  <c r="Y90" i="1" s="1"/>
  <c r="AE81" i="1"/>
  <c r="AE114" i="1"/>
  <c r="AE75" i="1"/>
  <c r="U75" i="1"/>
  <c r="S75" i="1" s="1"/>
  <c r="V75" i="1" s="1"/>
  <c r="P75" i="1" s="1"/>
  <c r="Q75" i="1" s="1"/>
  <c r="X75" i="1"/>
  <c r="Y75" i="1" s="1"/>
  <c r="Z83" i="1"/>
  <c r="AD83" i="1" s="1"/>
  <c r="AG83" i="1"/>
  <c r="AH83" i="1" s="1"/>
  <c r="AF83" i="1"/>
  <c r="AE74" i="1"/>
  <c r="AE66" i="1"/>
  <c r="U66" i="1"/>
  <c r="S66" i="1" s="1"/>
  <c r="V66" i="1" s="1"/>
  <c r="P66" i="1" s="1"/>
  <c r="Q66" i="1" s="1"/>
  <c r="AE67" i="1"/>
  <c r="X64" i="1"/>
  <c r="Y64" i="1" s="1"/>
  <c r="BB56" i="1"/>
  <c r="Z44" i="1"/>
  <c r="AD44" i="1" s="1"/>
  <c r="AG44" i="1"/>
  <c r="AE36" i="1"/>
  <c r="AE57" i="1"/>
  <c r="BC60" i="1"/>
  <c r="X51" i="1"/>
  <c r="Y51" i="1" s="1"/>
  <c r="AE56" i="1"/>
  <c r="X66" i="1"/>
  <c r="Y66" i="1" s="1"/>
  <c r="AE47" i="1"/>
  <c r="U47" i="1"/>
  <c r="S47" i="1" s="1"/>
  <c r="V47" i="1" s="1"/>
  <c r="P47" i="1" s="1"/>
  <c r="Q47" i="1" s="1"/>
  <c r="X23" i="1"/>
  <c r="Y23" i="1" s="1"/>
  <c r="X28" i="1"/>
  <c r="Y28" i="1" s="1"/>
  <c r="AE44" i="1"/>
  <c r="U44" i="1"/>
  <c r="S44" i="1" s="1"/>
  <c r="V44" i="1" s="1"/>
  <c r="P44" i="1" s="1"/>
  <c r="Q44" i="1" s="1"/>
  <c r="Z26" i="1"/>
  <c r="AD26" i="1" s="1"/>
  <c r="AG26" i="1"/>
  <c r="AE28" i="1"/>
  <c r="AE24" i="1"/>
  <c r="X143" i="1"/>
  <c r="Y143" i="1" s="1"/>
  <c r="AE147" i="1"/>
  <c r="U147" i="1"/>
  <c r="S147" i="1" s="1"/>
  <c r="V147" i="1" s="1"/>
  <c r="P147" i="1" s="1"/>
  <c r="Q147" i="1" s="1"/>
  <c r="X149" i="1"/>
  <c r="Y149" i="1" s="1"/>
  <c r="AE132" i="1"/>
  <c r="X136" i="1"/>
  <c r="Y136" i="1" s="1"/>
  <c r="X150" i="1"/>
  <c r="Y150" i="1" s="1"/>
  <c r="AE152" i="1"/>
  <c r="U152" i="1"/>
  <c r="S152" i="1" s="1"/>
  <c r="V152" i="1" s="1"/>
  <c r="P152" i="1" s="1"/>
  <c r="Q152" i="1" s="1"/>
  <c r="X134" i="1"/>
  <c r="Y134" i="1" s="1"/>
  <c r="X145" i="1"/>
  <c r="Y145" i="1" s="1"/>
  <c r="X118" i="1"/>
  <c r="Y118" i="1" s="1"/>
  <c r="U137" i="1"/>
  <c r="S137" i="1" s="1"/>
  <c r="V137" i="1" s="1"/>
  <c r="P137" i="1" s="1"/>
  <c r="Q137" i="1" s="1"/>
  <c r="X121" i="1"/>
  <c r="Y121" i="1" s="1"/>
  <c r="AE119" i="1"/>
  <c r="U119" i="1"/>
  <c r="S119" i="1" s="1"/>
  <c r="V119" i="1" s="1"/>
  <c r="P119" i="1" s="1"/>
  <c r="Q119" i="1" s="1"/>
  <c r="BC125" i="1"/>
  <c r="AE96" i="1"/>
  <c r="U112" i="1"/>
  <c r="S112" i="1" s="1"/>
  <c r="V112" i="1" s="1"/>
  <c r="P112" i="1" s="1"/>
  <c r="Q112" i="1" s="1"/>
  <c r="AE112" i="1"/>
  <c r="X102" i="1"/>
  <c r="Y102" i="1" s="1"/>
  <c r="Z103" i="1"/>
  <c r="AD103" i="1" s="1"/>
  <c r="AG103" i="1"/>
  <c r="AH103" i="1" s="1"/>
  <c r="AF103" i="1"/>
  <c r="X95" i="1"/>
  <c r="Y95" i="1" s="1"/>
  <c r="Z105" i="1"/>
  <c r="AD105" i="1" s="1"/>
  <c r="AG105" i="1"/>
  <c r="AH105" i="1" s="1"/>
  <c r="X81" i="1"/>
  <c r="Y81" i="1" s="1"/>
  <c r="AE77" i="1"/>
  <c r="AE84" i="1"/>
  <c r="AE88" i="1"/>
  <c r="U83" i="1"/>
  <c r="S83" i="1" s="1"/>
  <c r="V83" i="1" s="1"/>
  <c r="P83" i="1" s="1"/>
  <c r="Q83" i="1" s="1"/>
  <c r="AF85" i="1"/>
  <c r="X84" i="1"/>
  <c r="Y84" i="1" s="1"/>
  <c r="U84" i="1" s="1"/>
  <c r="S84" i="1" s="1"/>
  <c r="V84" i="1" s="1"/>
  <c r="P84" i="1" s="1"/>
  <c r="Q84" i="1" s="1"/>
  <c r="X55" i="1"/>
  <c r="Y55" i="1" s="1"/>
  <c r="AE63" i="1"/>
  <c r="X43" i="1"/>
  <c r="Y43" i="1" s="1"/>
  <c r="AG46" i="1"/>
  <c r="AH46" i="1" s="1"/>
  <c r="AF46" i="1"/>
  <c r="Z46" i="1"/>
  <c r="AD46" i="1" s="1"/>
  <c r="BC47" i="1"/>
  <c r="X33" i="1"/>
  <c r="Y33" i="1" s="1"/>
  <c r="X36" i="1"/>
  <c r="Y36" i="1" s="1"/>
  <c r="X17" i="1"/>
  <c r="Y17" i="1" s="1"/>
  <c r="AF26" i="1"/>
  <c r="X132" i="1"/>
  <c r="Y132" i="1" s="1"/>
  <c r="U132" i="1" s="1"/>
  <c r="S132" i="1" s="1"/>
  <c r="V132" i="1" s="1"/>
  <c r="P132" i="1" s="1"/>
  <c r="Q132" i="1" s="1"/>
  <c r="X139" i="1"/>
  <c r="Y139" i="1" s="1"/>
  <c r="AE144" i="1"/>
  <c r="U144" i="1"/>
  <c r="S144" i="1" s="1"/>
  <c r="V144" i="1" s="1"/>
  <c r="P144" i="1" s="1"/>
  <c r="Q144" i="1" s="1"/>
  <c r="AE124" i="1"/>
  <c r="AE117" i="1"/>
  <c r="U117" i="1"/>
  <c r="S117" i="1" s="1"/>
  <c r="V117" i="1" s="1"/>
  <c r="P117" i="1" s="1"/>
  <c r="Q117" i="1" s="1"/>
  <c r="X117" i="1"/>
  <c r="Y117" i="1" s="1"/>
  <c r="Z130" i="1"/>
  <c r="AD130" i="1" s="1"/>
  <c r="AG130" i="1"/>
  <c r="U130" i="1"/>
  <c r="S130" i="1" s="1"/>
  <c r="V130" i="1" s="1"/>
  <c r="P130" i="1" s="1"/>
  <c r="Q130" i="1" s="1"/>
  <c r="X123" i="1"/>
  <c r="Y123" i="1" s="1"/>
  <c r="Z120" i="1"/>
  <c r="AD120" i="1" s="1"/>
  <c r="AG120" i="1"/>
  <c r="AH120" i="1" s="1"/>
  <c r="Z109" i="1"/>
  <c r="AD109" i="1" s="1"/>
  <c r="AG109" i="1"/>
  <c r="AF109" i="1"/>
  <c r="X101" i="1"/>
  <c r="Y101" i="1" s="1"/>
  <c r="AE101" i="1"/>
  <c r="U101" i="1"/>
  <c r="S101" i="1" s="1"/>
  <c r="V101" i="1" s="1"/>
  <c r="P101" i="1" s="1"/>
  <c r="Q101" i="1" s="1"/>
  <c r="X93" i="1"/>
  <c r="Y93" i="1" s="1"/>
  <c r="AE93" i="1"/>
  <c r="U93" i="1"/>
  <c r="S93" i="1" s="1"/>
  <c r="V93" i="1" s="1"/>
  <c r="P93" i="1" s="1"/>
  <c r="Q93" i="1" s="1"/>
  <c r="U103" i="1"/>
  <c r="S103" i="1" s="1"/>
  <c r="V103" i="1" s="1"/>
  <c r="P103" i="1" s="1"/>
  <c r="Q103" i="1" s="1"/>
  <c r="X104" i="1"/>
  <c r="Y104" i="1" s="1"/>
  <c r="U104" i="1" s="1"/>
  <c r="S104" i="1" s="1"/>
  <c r="V104" i="1" s="1"/>
  <c r="P104" i="1" s="1"/>
  <c r="Q104" i="1" s="1"/>
  <c r="X73" i="1"/>
  <c r="Y73" i="1" s="1"/>
  <c r="BC88" i="1"/>
  <c r="BC73" i="1"/>
  <c r="X63" i="1"/>
  <c r="Y63" i="1" s="1"/>
  <c r="U63" i="1" s="1"/>
  <c r="S63" i="1" s="1"/>
  <c r="V63" i="1" s="1"/>
  <c r="P63" i="1" s="1"/>
  <c r="Q63" i="1" s="1"/>
  <c r="AE54" i="1"/>
  <c r="U54" i="1"/>
  <c r="S54" i="1" s="1"/>
  <c r="V54" i="1" s="1"/>
  <c r="P54" i="1" s="1"/>
  <c r="Q54" i="1" s="1"/>
  <c r="X54" i="1"/>
  <c r="Y54" i="1" s="1"/>
  <c r="AE73" i="1"/>
  <c r="U73" i="1"/>
  <c r="S73" i="1" s="1"/>
  <c r="V73" i="1" s="1"/>
  <c r="P73" i="1" s="1"/>
  <c r="Q73" i="1" s="1"/>
  <c r="BB74" i="1"/>
  <c r="AE50" i="1"/>
  <c r="U50" i="1"/>
  <c r="S50" i="1" s="1"/>
  <c r="V50" i="1" s="1"/>
  <c r="P50" i="1" s="1"/>
  <c r="Q50" i="1" s="1"/>
  <c r="X60" i="1"/>
  <c r="Y60" i="1" s="1"/>
  <c r="AE37" i="1"/>
  <c r="U37" i="1"/>
  <c r="S37" i="1" s="1"/>
  <c r="V37" i="1" s="1"/>
  <c r="P37" i="1" s="1"/>
  <c r="Q37" i="1" s="1"/>
  <c r="U29" i="1"/>
  <c r="S29" i="1" s="1"/>
  <c r="V29" i="1" s="1"/>
  <c r="P29" i="1" s="1"/>
  <c r="Q29" i="1" s="1"/>
  <c r="AE29" i="1"/>
  <c r="X29" i="1"/>
  <c r="Y29" i="1" s="1"/>
  <c r="X19" i="1"/>
  <c r="Y19" i="1" s="1"/>
  <c r="X24" i="1"/>
  <c r="Y24" i="1" s="1"/>
  <c r="AE18" i="1"/>
  <c r="AE26" i="1"/>
  <c r="U26" i="1"/>
  <c r="S26" i="1" s="1"/>
  <c r="V26" i="1" s="1"/>
  <c r="P26" i="1" s="1"/>
  <c r="Q26" i="1" s="1"/>
  <c r="X144" i="1"/>
  <c r="Y144" i="1" s="1"/>
  <c r="X128" i="1"/>
  <c r="Y128" i="1" s="1"/>
  <c r="BC139" i="1"/>
  <c r="X129" i="1"/>
  <c r="Y129" i="1" s="1"/>
  <c r="U129" i="1" s="1"/>
  <c r="S129" i="1" s="1"/>
  <c r="V129" i="1" s="1"/>
  <c r="P129" i="1" s="1"/>
  <c r="Q129" i="1" s="1"/>
  <c r="U142" i="1"/>
  <c r="S142" i="1" s="1"/>
  <c r="V142" i="1" s="1"/>
  <c r="P142" i="1" s="1"/>
  <c r="Q142" i="1" s="1"/>
  <c r="AE142" i="1"/>
  <c r="AE149" i="1"/>
  <c r="U149" i="1"/>
  <c r="S149" i="1" s="1"/>
  <c r="V149" i="1" s="1"/>
  <c r="P149" i="1" s="1"/>
  <c r="Q149" i="1" s="1"/>
  <c r="BC146" i="1"/>
  <c r="X114" i="1"/>
  <c r="Y114" i="1" s="1"/>
  <c r="AE127" i="1"/>
  <c r="X116" i="1"/>
  <c r="Y116" i="1" s="1"/>
  <c r="X108" i="1"/>
  <c r="Y108" i="1" s="1"/>
  <c r="X107" i="1"/>
  <c r="Y107" i="1" s="1"/>
  <c r="AE107" i="1"/>
  <c r="X88" i="1"/>
  <c r="Y88" i="1" s="1"/>
  <c r="U88" i="1" s="1"/>
  <c r="S88" i="1" s="1"/>
  <c r="V88" i="1" s="1"/>
  <c r="P88" i="1" s="1"/>
  <c r="Q88" i="1" s="1"/>
  <c r="X94" i="1"/>
  <c r="Y94" i="1" s="1"/>
  <c r="U94" i="1" s="1"/>
  <c r="S94" i="1" s="1"/>
  <c r="V94" i="1" s="1"/>
  <c r="P94" i="1" s="1"/>
  <c r="Q94" i="1" s="1"/>
  <c r="AE80" i="1"/>
  <c r="U80" i="1"/>
  <c r="S80" i="1" s="1"/>
  <c r="V80" i="1" s="1"/>
  <c r="P80" i="1" s="1"/>
  <c r="Q80" i="1" s="1"/>
  <c r="X127" i="1"/>
  <c r="Y127" i="1" s="1"/>
  <c r="U127" i="1" s="1"/>
  <c r="S127" i="1" s="1"/>
  <c r="V127" i="1" s="1"/>
  <c r="P127" i="1" s="1"/>
  <c r="Q127" i="1" s="1"/>
  <c r="U52" i="1"/>
  <c r="S52" i="1" s="1"/>
  <c r="V52" i="1" s="1"/>
  <c r="P52" i="1" s="1"/>
  <c r="Q52" i="1" s="1"/>
  <c r="AE52" i="1"/>
  <c r="X40" i="1"/>
  <c r="Y40" i="1" s="1"/>
  <c r="X41" i="1"/>
  <c r="Y41" i="1" s="1"/>
  <c r="X71" i="1"/>
  <c r="Y71" i="1" s="1"/>
  <c r="Z50" i="1"/>
  <c r="AD50" i="1" s="1"/>
  <c r="AG50" i="1"/>
  <c r="AE25" i="1"/>
  <c r="Z31" i="1"/>
  <c r="AD31" i="1" s="1"/>
  <c r="AG31" i="1"/>
  <c r="AH31" i="1" s="1"/>
  <c r="BC51" i="1"/>
  <c r="AG38" i="1"/>
  <c r="AH38" i="1" s="1"/>
  <c r="AF38" i="1"/>
  <c r="Z38" i="1"/>
  <c r="AD38" i="1" s="1"/>
  <c r="X25" i="1"/>
  <c r="Y25" i="1" s="1"/>
  <c r="U31" i="1"/>
  <c r="S31" i="1" s="1"/>
  <c r="V31" i="1" s="1"/>
  <c r="P31" i="1" s="1"/>
  <c r="Q31" i="1" s="1"/>
  <c r="AE22" i="1"/>
  <c r="AE143" i="1"/>
  <c r="AG152" i="1"/>
  <c r="AH152" i="1" s="1"/>
  <c r="Z152" i="1"/>
  <c r="AD152" i="1" s="1"/>
  <c r="X124" i="1"/>
  <c r="Y124" i="1" s="1"/>
  <c r="U146" i="1"/>
  <c r="S146" i="1" s="1"/>
  <c r="V146" i="1" s="1"/>
  <c r="P146" i="1" s="1"/>
  <c r="Q146" i="1" s="1"/>
  <c r="AE146" i="1"/>
  <c r="BC136" i="1"/>
  <c r="BC134" i="1"/>
  <c r="X141" i="1"/>
  <c r="Y141" i="1" s="1"/>
  <c r="X122" i="1"/>
  <c r="Y122" i="1" s="1"/>
  <c r="AE122" i="1"/>
  <c r="U122" i="1"/>
  <c r="S122" i="1" s="1"/>
  <c r="V122" i="1" s="1"/>
  <c r="P122" i="1" s="1"/>
  <c r="Q122" i="1" s="1"/>
  <c r="AE113" i="1"/>
  <c r="U113" i="1"/>
  <c r="S113" i="1" s="1"/>
  <c r="V113" i="1" s="1"/>
  <c r="P113" i="1" s="1"/>
  <c r="Q113" i="1" s="1"/>
  <c r="X113" i="1"/>
  <c r="Y113" i="1" s="1"/>
  <c r="Z119" i="1"/>
  <c r="AD119" i="1" s="1"/>
  <c r="AG119" i="1"/>
  <c r="AH119" i="1" s="1"/>
  <c r="AE115" i="1"/>
  <c r="U115" i="1"/>
  <c r="S115" i="1" s="1"/>
  <c r="V115" i="1" s="1"/>
  <c r="P115" i="1" s="1"/>
  <c r="Q115" i="1" s="1"/>
  <c r="AF135" i="1"/>
  <c r="U116" i="1"/>
  <c r="S116" i="1" s="1"/>
  <c r="V116" i="1" s="1"/>
  <c r="P116" i="1" s="1"/>
  <c r="Q116" i="1" s="1"/>
  <c r="AE116" i="1"/>
  <c r="BB120" i="1"/>
  <c r="X98" i="1"/>
  <c r="Y98" i="1" s="1"/>
  <c r="AE110" i="1"/>
  <c r="AE121" i="1"/>
  <c r="U121" i="1"/>
  <c r="S121" i="1" s="1"/>
  <c r="V121" i="1" s="1"/>
  <c r="P121" i="1" s="1"/>
  <c r="Q121" i="1" s="1"/>
  <c r="BC96" i="1"/>
  <c r="Z91" i="1"/>
  <c r="AD91" i="1" s="1"/>
  <c r="AG91" i="1"/>
  <c r="AF91" i="1"/>
  <c r="P126" i="1"/>
  <c r="Q126" i="1" s="1"/>
  <c r="AE79" i="1"/>
  <c r="U79" i="1"/>
  <c r="S79" i="1" s="1"/>
  <c r="V79" i="1" s="1"/>
  <c r="P79" i="1" s="1"/>
  <c r="Q79" i="1" s="1"/>
  <c r="X79" i="1"/>
  <c r="Y79" i="1" s="1"/>
  <c r="X78" i="1"/>
  <c r="Y78" i="1" s="1"/>
  <c r="U78" i="1" s="1"/>
  <c r="S78" i="1" s="1"/>
  <c r="V78" i="1" s="1"/>
  <c r="P78" i="1" s="1"/>
  <c r="Q78" i="1" s="1"/>
  <c r="U72" i="1"/>
  <c r="S72" i="1" s="1"/>
  <c r="V72" i="1" s="1"/>
  <c r="P72" i="1" s="1"/>
  <c r="Q72" i="1" s="1"/>
  <c r="AE72" i="1"/>
  <c r="AE70" i="1"/>
  <c r="AE62" i="1"/>
  <c r="U62" i="1"/>
  <c r="S62" i="1" s="1"/>
  <c r="V62" i="1" s="1"/>
  <c r="P62" i="1" s="1"/>
  <c r="Q62" i="1" s="1"/>
  <c r="X74" i="1"/>
  <c r="Y74" i="1" s="1"/>
  <c r="U74" i="1" s="1"/>
  <c r="S74" i="1" s="1"/>
  <c r="V74" i="1" s="1"/>
  <c r="P74" i="1" s="1"/>
  <c r="Q74" i="1" s="1"/>
  <c r="AE39" i="1"/>
  <c r="AE53" i="1"/>
  <c r="Z48" i="1"/>
  <c r="AD48" i="1" s="1"/>
  <c r="AG48" i="1"/>
  <c r="AH48" i="1" s="1"/>
  <c r="X39" i="1"/>
  <c r="Y39" i="1" s="1"/>
  <c r="AE59" i="1"/>
  <c r="U46" i="1"/>
  <c r="S46" i="1" s="1"/>
  <c r="V46" i="1" s="1"/>
  <c r="P46" i="1" s="1"/>
  <c r="Q46" i="1" s="1"/>
  <c r="AE46" i="1"/>
  <c r="X22" i="1"/>
  <c r="Y22" i="1" s="1"/>
  <c r="U22" i="1" s="1"/>
  <c r="S22" i="1" s="1"/>
  <c r="V22" i="1" s="1"/>
  <c r="P22" i="1" s="1"/>
  <c r="Q22" i="1" s="1"/>
  <c r="AF44" i="1"/>
  <c r="AG34" i="1"/>
  <c r="AH34" i="1" s="1"/>
  <c r="AF34" i="1"/>
  <c r="Z34" i="1"/>
  <c r="AD34" i="1" s="1"/>
  <c r="X20" i="1"/>
  <c r="Y20" i="1" s="1"/>
  <c r="AE30" i="1"/>
  <c r="U30" i="1"/>
  <c r="S30" i="1" s="1"/>
  <c r="V30" i="1" s="1"/>
  <c r="P30" i="1" s="1"/>
  <c r="Q30" i="1" s="1"/>
  <c r="AE32" i="1"/>
  <c r="U32" i="1"/>
  <c r="S32" i="1" s="1"/>
  <c r="V32" i="1" s="1"/>
  <c r="P32" i="1" s="1"/>
  <c r="Q32" i="1" s="1"/>
  <c r="AE139" i="1"/>
  <c r="U139" i="1"/>
  <c r="S139" i="1" s="1"/>
  <c r="V139" i="1" s="1"/>
  <c r="P139" i="1" s="1"/>
  <c r="Q139" i="1" s="1"/>
  <c r="BC150" i="1"/>
  <c r="X146" i="1"/>
  <c r="Y146" i="1" s="1"/>
  <c r="BC142" i="1"/>
  <c r="X140" i="1"/>
  <c r="Y140" i="1" s="1"/>
  <c r="X138" i="1"/>
  <c r="Y138" i="1" s="1"/>
  <c r="U138" i="1" s="1"/>
  <c r="S138" i="1" s="1"/>
  <c r="V138" i="1" s="1"/>
  <c r="P138" i="1" s="1"/>
  <c r="Q138" i="1" s="1"/>
  <c r="X110" i="1"/>
  <c r="Y110" i="1" s="1"/>
  <c r="U110" i="1" s="1"/>
  <c r="S110" i="1" s="1"/>
  <c r="V110" i="1" s="1"/>
  <c r="P110" i="1" s="1"/>
  <c r="Q110" i="1" s="1"/>
  <c r="AE111" i="1"/>
  <c r="U111" i="1"/>
  <c r="S111" i="1" s="1"/>
  <c r="V111" i="1" s="1"/>
  <c r="P111" i="1" s="1"/>
  <c r="Q111" i="1" s="1"/>
  <c r="AF130" i="1"/>
  <c r="X100" i="1"/>
  <c r="Y100" i="1" s="1"/>
  <c r="U100" i="1" s="1"/>
  <c r="S100" i="1" s="1"/>
  <c r="V100" i="1" s="1"/>
  <c r="P100" i="1" s="1"/>
  <c r="Q100" i="1" s="1"/>
  <c r="AF119" i="1"/>
  <c r="BC108" i="1"/>
  <c r="X97" i="1"/>
  <c r="Y97" i="1" s="1"/>
  <c r="AE97" i="1"/>
  <c r="U97" i="1"/>
  <c r="S97" i="1" s="1"/>
  <c r="V97" i="1" s="1"/>
  <c r="P97" i="1" s="1"/>
  <c r="Q97" i="1" s="1"/>
  <c r="BC121" i="1"/>
  <c r="AE92" i="1"/>
  <c r="U92" i="1"/>
  <c r="S92" i="1" s="1"/>
  <c r="V92" i="1" s="1"/>
  <c r="P92" i="1" s="1"/>
  <c r="Q92" i="1" s="1"/>
  <c r="AE106" i="1"/>
  <c r="U106" i="1"/>
  <c r="S106" i="1" s="1"/>
  <c r="V106" i="1" s="1"/>
  <c r="P106" i="1" s="1"/>
  <c r="Q106" i="1" s="1"/>
  <c r="X77" i="1"/>
  <c r="Y77" i="1" s="1"/>
  <c r="AE94" i="1"/>
  <c r="U87" i="1"/>
  <c r="S87" i="1" s="1"/>
  <c r="V87" i="1" s="1"/>
  <c r="P87" i="1" s="1"/>
  <c r="Q87" i="1" s="1"/>
  <c r="AE87" i="1"/>
  <c r="X87" i="1"/>
  <c r="Y87" i="1" s="1"/>
  <c r="U91" i="1"/>
  <c r="S91" i="1" s="1"/>
  <c r="V91" i="1" s="1"/>
  <c r="P91" i="1" s="1"/>
  <c r="Q91" i="1" s="1"/>
  <c r="AE49" i="1"/>
  <c r="U49" i="1"/>
  <c r="S49" i="1" s="1"/>
  <c r="V49" i="1" s="1"/>
  <c r="P49" i="1" s="1"/>
  <c r="Q49" i="1" s="1"/>
  <c r="U35" i="1"/>
  <c r="S35" i="1" s="1"/>
  <c r="V35" i="1" s="1"/>
  <c r="P35" i="1" s="1"/>
  <c r="Q35" i="1" s="1"/>
  <c r="AE35" i="1"/>
  <c r="X70" i="1"/>
  <c r="Y70" i="1" s="1"/>
  <c r="X57" i="1"/>
  <c r="Y57" i="1" s="1"/>
  <c r="AE40" i="1"/>
  <c r="U40" i="1"/>
  <c r="S40" i="1" s="1"/>
  <c r="V40" i="1" s="1"/>
  <c r="P40" i="1" s="1"/>
  <c r="Q40" i="1" s="1"/>
  <c r="X53" i="1"/>
  <c r="Y53" i="1" s="1"/>
  <c r="AE61" i="1"/>
  <c r="U61" i="1"/>
  <c r="S61" i="1" s="1"/>
  <c r="V61" i="1" s="1"/>
  <c r="P61" i="1" s="1"/>
  <c r="Q61" i="1" s="1"/>
  <c r="X61" i="1"/>
  <c r="Y61" i="1" s="1"/>
  <c r="AE68" i="1"/>
  <c r="U21" i="1"/>
  <c r="S21" i="1" s="1"/>
  <c r="V21" i="1" s="1"/>
  <c r="P21" i="1" s="1"/>
  <c r="Q21" i="1" s="1"/>
  <c r="AE21" i="1"/>
  <c r="BC43" i="1"/>
  <c r="AE151" i="1"/>
  <c r="U151" i="1"/>
  <c r="S151" i="1" s="1"/>
  <c r="V151" i="1" s="1"/>
  <c r="P151" i="1" s="1"/>
  <c r="Q151" i="1" s="1"/>
  <c r="X151" i="1"/>
  <c r="Y151" i="1" s="1"/>
  <c r="AE140" i="1"/>
  <c r="U140" i="1"/>
  <c r="S140" i="1" s="1"/>
  <c r="V140" i="1" s="1"/>
  <c r="P140" i="1" s="1"/>
  <c r="Q140" i="1" s="1"/>
  <c r="AG135" i="1"/>
  <c r="Z135" i="1"/>
  <c r="AD135" i="1" s="1"/>
  <c r="X106" i="1"/>
  <c r="Y106" i="1" s="1"/>
  <c r="Z131" i="1"/>
  <c r="AD131" i="1" s="1"/>
  <c r="AG131" i="1"/>
  <c r="AH131" i="1" s="1"/>
  <c r="AF131" i="1"/>
  <c r="Z115" i="1"/>
  <c r="AD115" i="1" s="1"/>
  <c r="AG115" i="1"/>
  <c r="AH115" i="1" s="1"/>
  <c r="X133" i="1"/>
  <c r="Y133" i="1" s="1"/>
  <c r="U133" i="1" s="1"/>
  <c r="S133" i="1" s="1"/>
  <c r="V133" i="1" s="1"/>
  <c r="P133" i="1" s="1"/>
  <c r="Q133" i="1" s="1"/>
  <c r="AE133" i="1"/>
  <c r="AE128" i="1"/>
  <c r="U128" i="1"/>
  <c r="S128" i="1" s="1"/>
  <c r="V128" i="1" s="1"/>
  <c r="P128" i="1" s="1"/>
  <c r="Q128" i="1" s="1"/>
  <c r="X125" i="1"/>
  <c r="Y125" i="1" s="1"/>
  <c r="AE129" i="1"/>
  <c r="AE118" i="1"/>
  <c r="U118" i="1"/>
  <c r="S118" i="1" s="1"/>
  <c r="V118" i="1" s="1"/>
  <c r="P118" i="1" s="1"/>
  <c r="Q118" i="1" s="1"/>
  <c r="X96" i="1"/>
  <c r="Y96" i="1" s="1"/>
  <c r="Z86" i="1"/>
  <c r="AD86" i="1" s="1"/>
  <c r="AG86" i="1"/>
  <c r="AH86" i="1" s="1"/>
  <c r="AE98" i="1"/>
  <c r="U98" i="1"/>
  <c r="S98" i="1" s="1"/>
  <c r="V98" i="1" s="1"/>
  <c r="P98" i="1" s="1"/>
  <c r="Q98" i="1" s="1"/>
  <c r="X76" i="1"/>
  <c r="Y76" i="1" s="1"/>
  <c r="X67" i="1"/>
  <c r="Y67" i="1" s="1"/>
  <c r="X59" i="1"/>
  <c r="Y59" i="1" s="1"/>
  <c r="U59" i="1" s="1"/>
  <c r="S59" i="1" s="1"/>
  <c r="V59" i="1" s="1"/>
  <c r="P59" i="1" s="1"/>
  <c r="Q59" i="1" s="1"/>
  <c r="AE65" i="1"/>
  <c r="X65" i="1"/>
  <c r="Y65" i="1" s="1"/>
  <c r="U64" i="1"/>
  <c r="S64" i="1" s="1"/>
  <c r="V64" i="1" s="1"/>
  <c r="P64" i="1" s="1"/>
  <c r="Q64" i="1" s="1"/>
  <c r="AE64" i="1"/>
  <c r="X56" i="1"/>
  <c r="Y56" i="1" s="1"/>
  <c r="U56" i="1" s="1"/>
  <c r="S56" i="1" s="1"/>
  <c r="V56" i="1" s="1"/>
  <c r="P56" i="1" s="1"/>
  <c r="Q56" i="1" s="1"/>
  <c r="X45" i="1"/>
  <c r="Y45" i="1" s="1"/>
  <c r="U45" i="1" s="1"/>
  <c r="S45" i="1" s="1"/>
  <c r="V45" i="1" s="1"/>
  <c r="P45" i="1" s="1"/>
  <c r="Q45" i="1" s="1"/>
  <c r="X68" i="1"/>
  <c r="Y68" i="1" s="1"/>
  <c r="X18" i="1"/>
  <c r="Y18" i="1" s="1"/>
  <c r="AE51" i="1"/>
  <c r="U51" i="1"/>
  <c r="S51" i="1" s="1"/>
  <c r="V51" i="1" s="1"/>
  <c r="P51" i="1" s="1"/>
  <c r="Q51" i="1" s="1"/>
  <c r="X27" i="1"/>
  <c r="Y27" i="1" s="1"/>
  <c r="U48" i="1"/>
  <c r="S48" i="1" s="1"/>
  <c r="V48" i="1" s="1"/>
  <c r="P48" i="1" s="1"/>
  <c r="Q48" i="1" s="1"/>
  <c r="X32" i="1"/>
  <c r="Y32" i="1" s="1"/>
  <c r="X42" i="1"/>
  <c r="Y42" i="1" s="1"/>
  <c r="AE42" i="1"/>
  <c r="U42" i="1"/>
  <c r="S42" i="1" s="1"/>
  <c r="V42" i="1" s="1"/>
  <c r="P42" i="1" s="1"/>
  <c r="Q42" i="1" s="1"/>
  <c r="X21" i="1"/>
  <c r="Y21" i="1" s="1"/>
  <c r="Z30" i="1"/>
  <c r="AD30" i="1" s="1"/>
  <c r="AG30" i="1"/>
  <c r="AH30" i="1" s="1"/>
  <c r="Z39" i="1" l="1"/>
  <c r="AD39" i="1" s="1"/>
  <c r="AG39" i="1"/>
  <c r="AF39" i="1"/>
  <c r="AG107" i="1"/>
  <c r="Z107" i="1"/>
  <c r="AD107" i="1" s="1"/>
  <c r="AF107" i="1"/>
  <c r="AG114" i="1"/>
  <c r="AH114" i="1" s="1"/>
  <c r="AF114" i="1"/>
  <c r="Z114" i="1"/>
  <c r="AD114" i="1" s="1"/>
  <c r="Z81" i="1"/>
  <c r="AD81" i="1" s="1"/>
  <c r="AG81" i="1"/>
  <c r="AH81" i="1" s="1"/>
  <c r="AF81" i="1"/>
  <c r="AG143" i="1"/>
  <c r="Z143" i="1"/>
  <c r="AD143" i="1" s="1"/>
  <c r="AF143" i="1"/>
  <c r="AG106" i="1"/>
  <c r="AH106" i="1" s="1"/>
  <c r="AF106" i="1"/>
  <c r="Z106" i="1"/>
  <c r="AD106" i="1" s="1"/>
  <c r="AG140" i="1"/>
  <c r="Z140" i="1"/>
  <c r="AD140" i="1" s="1"/>
  <c r="AF140" i="1"/>
  <c r="Z79" i="1"/>
  <c r="AD79" i="1" s="1"/>
  <c r="AG79" i="1"/>
  <c r="AH79" i="1" s="1"/>
  <c r="AF79" i="1"/>
  <c r="Z41" i="1"/>
  <c r="AD41" i="1" s="1"/>
  <c r="AG41" i="1"/>
  <c r="AF41" i="1"/>
  <c r="Z108" i="1"/>
  <c r="AD108" i="1" s="1"/>
  <c r="AG108" i="1"/>
  <c r="AF108" i="1"/>
  <c r="U108" i="1"/>
  <c r="S108" i="1" s="1"/>
  <c r="V108" i="1" s="1"/>
  <c r="P108" i="1" s="1"/>
  <c r="Q108" i="1" s="1"/>
  <c r="Z128" i="1"/>
  <c r="AD128" i="1" s="1"/>
  <c r="AG128" i="1"/>
  <c r="AH128" i="1" s="1"/>
  <c r="AF128" i="1"/>
  <c r="Z24" i="1"/>
  <c r="AD24" i="1" s="1"/>
  <c r="AG24" i="1"/>
  <c r="AF24" i="1"/>
  <c r="Z54" i="1"/>
  <c r="AD54" i="1" s="1"/>
  <c r="AG54" i="1"/>
  <c r="AH54" i="1" s="1"/>
  <c r="AF54" i="1"/>
  <c r="AG73" i="1"/>
  <c r="Z73" i="1"/>
  <c r="AD73" i="1" s="1"/>
  <c r="AF73" i="1"/>
  <c r="AG101" i="1"/>
  <c r="Z101" i="1"/>
  <c r="AD101" i="1" s="1"/>
  <c r="AF101" i="1"/>
  <c r="AH130" i="1"/>
  <c r="Z102" i="1"/>
  <c r="AD102" i="1" s="1"/>
  <c r="AG102" i="1"/>
  <c r="AH102" i="1" s="1"/>
  <c r="AF102" i="1"/>
  <c r="U24" i="1"/>
  <c r="S24" i="1" s="1"/>
  <c r="V24" i="1" s="1"/>
  <c r="P24" i="1" s="1"/>
  <c r="Q24" i="1" s="1"/>
  <c r="Z28" i="1"/>
  <c r="AD28" i="1" s="1"/>
  <c r="AG28" i="1"/>
  <c r="AF28" i="1"/>
  <c r="AH44" i="1"/>
  <c r="U102" i="1"/>
  <c r="S102" i="1" s="1"/>
  <c r="V102" i="1" s="1"/>
  <c r="P102" i="1" s="1"/>
  <c r="Q102" i="1" s="1"/>
  <c r="AG148" i="1"/>
  <c r="Z148" i="1"/>
  <c r="AD148" i="1" s="1"/>
  <c r="AF148" i="1"/>
  <c r="Z37" i="1"/>
  <c r="AD37" i="1" s="1"/>
  <c r="AG37" i="1"/>
  <c r="AF37" i="1"/>
  <c r="Z58" i="1"/>
  <c r="AD58" i="1" s="1"/>
  <c r="AG58" i="1"/>
  <c r="AH58" i="1" s="1"/>
  <c r="AF58" i="1"/>
  <c r="Z142" i="1"/>
  <c r="AD142" i="1" s="1"/>
  <c r="AG142" i="1"/>
  <c r="AH142" i="1" s="1"/>
  <c r="AF142" i="1"/>
  <c r="AH49" i="1"/>
  <c r="Z94" i="1"/>
  <c r="AD94" i="1" s="1"/>
  <c r="AG94" i="1"/>
  <c r="AH94" i="1" s="1"/>
  <c r="AF94" i="1"/>
  <c r="Z60" i="1"/>
  <c r="AD60" i="1" s="1"/>
  <c r="AG60" i="1"/>
  <c r="AF60" i="1"/>
  <c r="U60" i="1"/>
  <c r="S60" i="1" s="1"/>
  <c r="V60" i="1" s="1"/>
  <c r="P60" i="1" s="1"/>
  <c r="Q60" i="1" s="1"/>
  <c r="AG104" i="1"/>
  <c r="Z104" i="1"/>
  <c r="AD104" i="1" s="1"/>
  <c r="AF104" i="1"/>
  <c r="Z36" i="1"/>
  <c r="AD36" i="1" s="1"/>
  <c r="AG36" i="1"/>
  <c r="AH36" i="1" s="1"/>
  <c r="AF36" i="1"/>
  <c r="AG43" i="1"/>
  <c r="Z43" i="1"/>
  <c r="AD43" i="1" s="1"/>
  <c r="U43" i="1"/>
  <c r="S43" i="1" s="1"/>
  <c r="V43" i="1" s="1"/>
  <c r="P43" i="1" s="1"/>
  <c r="Q43" i="1" s="1"/>
  <c r="AF43" i="1"/>
  <c r="Z134" i="1"/>
  <c r="AD134" i="1" s="1"/>
  <c r="AG134" i="1"/>
  <c r="AH134" i="1" s="1"/>
  <c r="AF134" i="1"/>
  <c r="U134" i="1"/>
  <c r="S134" i="1" s="1"/>
  <c r="V134" i="1" s="1"/>
  <c r="P134" i="1" s="1"/>
  <c r="Q134" i="1" s="1"/>
  <c r="U114" i="1"/>
  <c r="S114" i="1" s="1"/>
  <c r="V114" i="1" s="1"/>
  <c r="P114" i="1" s="1"/>
  <c r="Q114" i="1" s="1"/>
  <c r="Z147" i="1"/>
  <c r="AD147" i="1" s="1"/>
  <c r="AG147" i="1"/>
  <c r="AF147" i="1"/>
  <c r="U58" i="1"/>
  <c r="S58" i="1" s="1"/>
  <c r="V58" i="1" s="1"/>
  <c r="P58" i="1" s="1"/>
  <c r="Q58" i="1" s="1"/>
  <c r="Z82" i="1"/>
  <c r="AD82" i="1" s="1"/>
  <c r="AG82" i="1"/>
  <c r="AF82" i="1"/>
  <c r="AG70" i="1"/>
  <c r="AH70" i="1" s="1"/>
  <c r="AF70" i="1"/>
  <c r="Z70" i="1"/>
  <c r="AD70" i="1" s="1"/>
  <c r="Z32" i="1"/>
  <c r="AD32" i="1" s="1"/>
  <c r="AG32" i="1"/>
  <c r="AH32" i="1" s="1"/>
  <c r="AF32" i="1"/>
  <c r="Z18" i="1"/>
  <c r="AD18" i="1" s="1"/>
  <c r="AG18" i="1"/>
  <c r="AF18" i="1"/>
  <c r="Z65" i="1"/>
  <c r="AD65" i="1" s="1"/>
  <c r="AG65" i="1"/>
  <c r="AF65" i="1"/>
  <c r="AG133" i="1"/>
  <c r="AH133" i="1" s="1"/>
  <c r="Z133" i="1"/>
  <c r="AD133" i="1" s="1"/>
  <c r="AF133" i="1"/>
  <c r="Z77" i="1"/>
  <c r="AD77" i="1" s="1"/>
  <c r="AG77" i="1"/>
  <c r="AH77" i="1" s="1"/>
  <c r="AF77" i="1"/>
  <c r="Z146" i="1"/>
  <c r="AD146" i="1" s="1"/>
  <c r="AG146" i="1"/>
  <c r="AF146" i="1"/>
  <c r="Z22" i="1"/>
  <c r="AD22" i="1" s="1"/>
  <c r="AG22" i="1"/>
  <c r="AF22" i="1"/>
  <c r="U70" i="1"/>
  <c r="S70" i="1" s="1"/>
  <c r="V70" i="1" s="1"/>
  <c r="P70" i="1" s="1"/>
  <c r="Q70" i="1" s="1"/>
  <c r="Z124" i="1"/>
  <c r="AD124" i="1" s="1"/>
  <c r="AG124" i="1"/>
  <c r="AF124" i="1"/>
  <c r="Z116" i="1"/>
  <c r="AD116" i="1" s="1"/>
  <c r="AG116" i="1"/>
  <c r="AH116" i="1" s="1"/>
  <c r="AF116" i="1"/>
  <c r="Z19" i="1"/>
  <c r="AD19" i="1" s="1"/>
  <c r="AG19" i="1"/>
  <c r="AH19" i="1" s="1"/>
  <c r="AF19" i="1"/>
  <c r="U19" i="1"/>
  <c r="S19" i="1" s="1"/>
  <c r="V19" i="1" s="1"/>
  <c r="P19" i="1" s="1"/>
  <c r="Q19" i="1" s="1"/>
  <c r="AH109" i="1"/>
  <c r="Z117" i="1"/>
  <c r="AD117" i="1" s="1"/>
  <c r="AG117" i="1"/>
  <c r="AH117" i="1" s="1"/>
  <c r="AF117" i="1"/>
  <c r="AG139" i="1"/>
  <c r="AH139" i="1" s="1"/>
  <c r="Z139" i="1"/>
  <c r="AD139" i="1" s="1"/>
  <c r="AF139" i="1"/>
  <c r="Z33" i="1"/>
  <c r="AD33" i="1" s="1"/>
  <c r="AG33" i="1"/>
  <c r="AF33" i="1"/>
  <c r="U33" i="1"/>
  <c r="S33" i="1" s="1"/>
  <c r="V33" i="1" s="1"/>
  <c r="P33" i="1" s="1"/>
  <c r="Q33" i="1" s="1"/>
  <c r="AG121" i="1"/>
  <c r="Z121" i="1"/>
  <c r="AD121" i="1" s="1"/>
  <c r="AF121" i="1"/>
  <c r="Z149" i="1"/>
  <c r="AD149" i="1" s="1"/>
  <c r="AG149" i="1"/>
  <c r="AF149" i="1"/>
  <c r="U28" i="1"/>
  <c r="S28" i="1" s="1"/>
  <c r="V28" i="1" s="1"/>
  <c r="P28" i="1" s="1"/>
  <c r="Q28" i="1" s="1"/>
  <c r="Z23" i="1"/>
  <c r="AD23" i="1" s="1"/>
  <c r="AG23" i="1"/>
  <c r="AF23" i="1"/>
  <c r="U23" i="1"/>
  <c r="S23" i="1" s="1"/>
  <c r="V23" i="1" s="1"/>
  <c r="P23" i="1" s="1"/>
  <c r="Q23" i="1" s="1"/>
  <c r="AG51" i="1"/>
  <c r="Z51" i="1"/>
  <c r="AD51" i="1" s="1"/>
  <c r="AF51" i="1"/>
  <c r="Z99" i="1"/>
  <c r="AD99" i="1" s="1"/>
  <c r="AG99" i="1"/>
  <c r="AH99" i="1" s="1"/>
  <c r="AF99" i="1"/>
  <c r="U99" i="1"/>
  <c r="S99" i="1" s="1"/>
  <c r="V99" i="1" s="1"/>
  <c r="P99" i="1" s="1"/>
  <c r="Q99" i="1" s="1"/>
  <c r="AG96" i="1"/>
  <c r="Z96" i="1"/>
  <c r="AD96" i="1" s="1"/>
  <c r="AF96" i="1"/>
  <c r="Z42" i="1"/>
  <c r="AD42" i="1" s="1"/>
  <c r="AG42" i="1"/>
  <c r="AH42" i="1" s="1"/>
  <c r="AF42" i="1"/>
  <c r="AG76" i="1"/>
  <c r="Z76" i="1"/>
  <c r="AD76" i="1" s="1"/>
  <c r="AF76" i="1"/>
  <c r="Z53" i="1"/>
  <c r="AD53" i="1" s="1"/>
  <c r="AG53" i="1"/>
  <c r="AF53" i="1"/>
  <c r="Z68" i="1"/>
  <c r="AD68" i="1" s="1"/>
  <c r="AG68" i="1"/>
  <c r="AH68" i="1" s="1"/>
  <c r="AF68" i="1"/>
  <c r="U65" i="1"/>
  <c r="S65" i="1" s="1"/>
  <c r="V65" i="1" s="1"/>
  <c r="P65" i="1" s="1"/>
  <c r="Q65" i="1" s="1"/>
  <c r="AH135" i="1"/>
  <c r="AG97" i="1"/>
  <c r="Z97" i="1"/>
  <c r="AD97" i="1" s="1"/>
  <c r="AF97" i="1"/>
  <c r="Z20" i="1"/>
  <c r="AD20" i="1" s="1"/>
  <c r="AG20" i="1"/>
  <c r="AH20" i="1" s="1"/>
  <c r="AF20" i="1"/>
  <c r="U53" i="1"/>
  <c r="S53" i="1" s="1"/>
  <c r="V53" i="1" s="1"/>
  <c r="P53" i="1" s="1"/>
  <c r="Q53" i="1" s="1"/>
  <c r="AG122" i="1"/>
  <c r="Z122" i="1"/>
  <c r="AD122" i="1" s="1"/>
  <c r="AF122" i="1"/>
  <c r="Z40" i="1"/>
  <c r="AD40" i="1" s="1"/>
  <c r="AG40" i="1"/>
  <c r="AH40" i="1" s="1"/>
  <c r="AF40" i="1"/>
  <c r="Z88" i="1"/>
  <c r="AD88" i="1" s="1"/>
  <c r="AG88" i="1"/>
  <c r="AH88" i="1" s="1"/>
  <c r="AF88" i="1"/>
  <c r="AG144" i="1"/>
  <c r="Z144" i="1"/>
  <c r="AD144" i="1" s="1"/>
  <c r="AF144" i="1"/>
  <c r="Z63" i="1"/>
  <c r="AD63" i="1" s="1"/>
  <c r="AG63" i="1"/>
  <c r="AH63" i="1" s="1"/>
  <c r="AF63" i="1"/>
  <c r="Z132" i="1"/>
  <c r="AD132" i="1" s="1"/>
  <c r="AF132" i="1"/>
  <c r="AG132" i="1"/>
  <c r="Z95" i="1"/>
  <c r="AD95" i="1" s="1"/>
  <c r="AG95" i="1"/>
  <c r="AF95" i="1"/>
  <c r="U95" i="1"/>
  <c r="S95" i="1" s="1"/>
  <c r="V95" i="1" s="1"/>
  <c r="P95" i="1" s="1"/>
  <c r="Q95" i="1" s="1"/>
  <c r="Z64" i="1"/>
  <c r="AD64" i="1" s="1"/>
  <c r="AG64" i="1"/>
  <c r="AH64" i="1" s="1"/>
  <c r="AF64" i="1"/>
  <c r="U81" i="1"/>
  <c r="S81" i="1" s="1"/>
  <c r="V81" i="1" s="1"/>
  <c r="P81" i="1" s="1"/>
  <c r="Q81" i="1" s="1"/>
  <c r="U20" i="1"/>
  <c r="S20" i="1" s="1"/>
  <c r="V20" i="1" s="1"/>
  <c r="P20" i="1" s="1"/>
  <c r="Q20" i="1" s="1"/>
  <c r="U41" i="1"/>
  <c r="S41" i="1" s="1"/>
  <c r="V41" i="1" s="1"/>
  <c r="P41" i="1" s="1"/>
  <c r="Q41" i="1" s="1"/>
  <c r="Z47" i="1"/>
  <c r="AD47" i="1" s="1"/>
  <c r="AG47" i="1"/>
  <c r="AH47" i="1" s="1"/>
  <c r="AF47" i="1"/>
  <c r="U76" i="1"/>
  <c r="S76" i="1" s="1"/>
  <c r="V76" i="1" s="1"/>
  <c r="P76" i="1" s="1"/>
  <c r="Q76" i="1" s="1"/>
  <c r="Z92" i="1"/>
  <c r="AD92" i="1" s="1"/>
  <c r="AG92" i="1"/>
  <c r="AF92" i="1"/>
  <c r="AH111" i="1"/>
  <c r="AH80" i="1"/>
  <c r="Z67" i="1"/>
  <c r="AD67" i="1" s="1"/>
  <c r="AG67" i="1"/>
  <c r="AF67" i="1"/>
  <c r="AF110" i="1"/>
  <c r="Z110" i="1"/>
  <c r="AD110" i="1" s="1"/>
  <c r="AG110" i="1"/>
  <c r="AH110" i="1" s="1"/>
  <c r="Z98" i="1"/>
  <c r="AD98" i="1" s="1"/>
  <c r="AG98" i="1"/>
  <c r="AH98" i="1" s="1"/>
  <c r="AF98" i="1"/>
  <c r="AF25" i="1"/>
  <c r="Z25" i="1"/>
  <c r="AD25" i="1" s="1"/>
  <c r="AG25" i="1"/>
  <c r="AH25" i="1" s="1"/>
  <c r="U25" i="1"/>
  <c r="S25" i="1" s="1"/>
  <c r="V25" i="1" s="1"/>
  <c r="P25" i="1" s="1"/>
  <c r="Q25" i="1" s="1"/>
  <c r="AF29" i="1"/>
  <c r="Z29" i="1"/>
  <c r="AD29" i="1" s="1"/>
  <c r="AG29" i="1"/>
  <c r="AH29" i="1" s="1"/>
  <c r="U96" i="1"/>
  <c r="S96" i="1" s="1"/>
  <c r="V96" i="1" s="1"/>
  <c r="P96" i="1" s="1"/>
  <c r="Q96" i="1" s="1"/>
  <c r="Z150" i="1"/>
  <c r="AD150" i="1" s="1"/>
  <c r="AG150" i="1"/>
  <c r="AH150" i="1" s="1"/>
  <c r="AF150" i="1"/>
  <c r="AH26" i="1"/>
  <c r="U82" i="1"/>
  <c r="S82" i="1" s="1"/>
  <c r="V82" i="1" s="1"/>
  <c r="P82" i="1" s="1"/>
  <c r="Q82" i="1" s="1"/>
  <c r="AH72" i="1"/>
  <c r="Z71" i="1"/>
  <c r="AD71" i="1" s="1"/>
  <c r="AG71" i="1"/>
  <c r="AH71" i="1" s="1"/>
  <c r="AF71" i="1"/>
  <c r="AF21" i="1"/>
  <c r="Z21" i="1"/>
  <c r="AD21" i="1" s="1"/>
  <c r="AG21" i="1"/>
  <c r="Z27" i="1"/>
  <c r="AD27" i="1" s="1"/>
  <c r="AG27" i="1"/>
  <c r="AF27" i="1"/>
  <c r="U27" i="1"/>
  <c r="S27" i="1" s="1"/>
  <c r="V27" i="1" s="1"/>
  <c r="P27" i="1" s="1"/>
  <c r="Q27" i="1" s="1"/>
  <c r="Z45" i="1"/>
  <c r="AD45" i="1" s="1"/>
  <c r="AG45" i="1"/>
  <c r="AH45" i="1" s="1"/>
  <c r="AF45" i="1"/>
  <c r="AG125" i="1"/>
  <c r="Z125" i="1"/>
  <c r="AD125" i="1" s="1"/>
  <c r="AF125" i="1"/>
  <c r="U68" i="1"/>
  <c r="S68" i="1" s="1"/>
  <c r="V68" i="1" s="1"/>
  <c r="P68" i="1" s="1"/>
  <c r="Q68" i="1" s="1"/>
  <c r="Z57" i="1"/>
  <c r="AD57" i="1" s="1"/>
  <c r="AG57" i="1"/>
  <c r="AF57" i="1"/>
  <c r="Z87" i="1"/>
  <c r="AD87" i="1" s="1"/>
  <c r="AG87" i="1"/>
  <c r="AF87" i="1"/>
  <c r="Z138" i="1"/>
  <c r="AD138" i="1" s="1"/>
  <c r="AG138" i="1"/>
  <c r="AH138" i="1" s="1"/>
  <c r="AF138" i="1"/>
  <c r="U39" i="1"/>
  <c r="S39" i="1" s="1"/>
  <c r="V39" i="1" s="1"/>
  <c r="P39" i="1" s="1"/>
  <c r="Q39" i="1" s="1"/>
  <c r="AH91" i="1"/>
  <c r="AG141" i="1"/>
  <c r="Z141" i="1"/>
  <c r="AD141" i="1" s="1"/>
  <c r="AF141" i="1"/>
  <c r="U141" i="1"/>
  <c r="S141" i="1" s="1"/>
  <c r="V141" i="1" s="1"/>
  <c r="P141" i="1" s="1"/>
  <c r="Q141" i="1" s="1"/>
  <c r="AH50" i="1"/>
  <c r="U107" i="1"/>
  <c r="S107" i="1" s="1"/>
  <c r="V107" i="1" s="1"/>
  <c r="P107" i="1" s="1"/>
  <c r="Q107" i="1" s="1"/>
  <c r="AG93" i="1"/>
  <c r="Z93" i="1"/>
  <c r="AD93" i="1" s="1"/>
  <c r="AF93" i="1"/>
  <c r="U124" i="1"/>
  <c r="S124" i="1" s="1"/>
  <c r="V124" i="1" s="1"/>
  <c r="P124" i="1" s="1"/>
  <c r="Q124" i="1" s="1"/>
  <c r="AG55" i="1"/>
  <c r="Z55" i="1"/>
  <c r="AD55" i="1" s="1"/>
  <c r="AF55" i="1"/>
  <c r="U77" i="1"/>
  <c r="S77" i="1" s="1"/>
  <c r="V77" i="1" s="1"/>
  <c r="P77" i="1" s="1"/>
  <c r="Q77" i="1" s="1"/>
  <c r="AG118" i="1"/>
  <c r="AF118" i="1"/>
  <c r="Z118" i="1"/>
  <c r="AD118" i="1" s="1"/>
  <c r="U57" i="1"/>
  <c r="S57" i="1" s="1"/>
  <c r="V57" i="1" s="1"/>
  <c r="P57" i="1" s="1"/>
  <c r="Q57" i="1" s="1"/>
  <c r="U67" i="1"/>
  <c r="S67" i="1" s="1"/>
  <c r="V67" i="1" s="1"/>
  <c r="P67" i="1" s="1"/>
  <c r="Q67" i="1" s="1"/>
  <c r="Z69" i="1"/>
  <c r="AD69" i="1" s="1"/>
  <c r="AG69" i="1"/>
  <c r="AH69" i="1" s="1"/>
  <c r="AF69" i="1"/>
  <c r="Z56" i="1"/>
  <c r="AD56" i="1" s="1"/>
  <c r="AG56" i="1"/>
  <c r="AH56" i="1" s="1"/>
  <c r="AF56" i="1"/>
  <c r="AG59" i="1"/>
  <c r="Z59" i="1"/>
  <c r="AD59" i="1" s="1"/>
  <c r="AF59" i="1"/>
  <c r="Z151" i="1"/>
  <c r="AD151" i="1" s="1"/>
  <c r="AG151" i="1"/>
  <c r="AH151" i="1" s="1"/>
  <c r="AF151" i="1"/>
  <c r="Z61" i="1"/>
  <c r="AD61" i="1" s="1"/>
  <c r="AG61" i="1"/>
  <c r="AF61" i="1"/>
  <c r="Z100" i="1"/>
  <c r="AD100" i="1" s="1"/>
  <c r="AG100" i="1"/>
  <c r="AF100" i="1"/>
  <c r="Z74" i="1"/>
  <c r="AD74" i="1" s="1"/>
  <c r="AG74" i="1"/>
  <c r="AF74" i="1"/>
  <c r="Z78" i="1"/>
  <c r="AD78" i="1" s="1"/>
  <c r="AG78" i="1"/>
  <c r="AF78" i="1"/>
  <c r="Z113" i="1"/>
  <c r="AD113" i="1" s="1"/>
  <c r="AG113" i="1"/>
  <c r="AH113" i="1" s="1"/>
  <c r="AF113" i="1"/>
  <c r="U143" i="1"/>
  <c r="S143" i="1" s="1"/>
  <c r="V143" i="1" s="1"/>
  <c r="P143" i="1" s="1"/>
  <c r="Q143" i="1" s="1"/>
  <c r="AF127" i="1"/>
  <c r="Z127" i="1"/>
  <c r="AD127" i="1" s="1"/>
  <c r="AG127" i="1"/>
  <c r="AG129" i="1"/>
  <c r="Z129" i="1"/>
  <c r="AD129" i="1" s="1"/>
  <c r="AF129" i="1"/>
  <c r="U18" i="1"/>
  <c r="S18" i="1" s="1"/>
  <c r="V18" i="1" s="1"/>
  <c r="P18" i="1" s="1"/>
  <c r="Q18" i="1" s="1"/>
  <c r="Z123" i="1"/>
  <c r="AD123" i="1" s="1"/>
  <c r="AG123" i="1"/>
  <c r="AH123" i="1" s="1"/>
  <c r="AF123" i="1"/>
  <c r="Z17" i="1"/>
  <c r="AD17" i="1" s="1"/>
  <c r="AF17" i="1"/>
  <c r="AG17" i="1"/>
  <c r="AH17" i="1" s="1"/>
  <c r="AG84" i="1"/>
  <c r="AH84" i="1" s="1"/>
  <c r="Z84" i="1"/>
  <c r="AD84" i="1" s="1"/>
  <c r="AF84" i="1"/>
  <c r="Z145" i="1"/>
  <c r="AD145" i="1" s="1"/>
  <c r="AG145" i="1"/>
  <c r="U145" i="1"/>
  <c r="S145" i="1" s="1"/>
  <c r="V145" i="1" s="1"/>
  <c r="P145" i="1" s="1"/>
  <c r="Q145" i="1" s="1"/>
  <c r="AF145" i="1"/>
  <c r="Z136" i="1"/>
  <c r="AD136" i="1" s="1"/>
  <c r="AG136" i="1"/>
  <c r="AH136" i="1" s="1"/>
  <c r="AF136" i="1"/>
  <c r="U136" i="1"/>
  <c r="S136" i="1" s="1"/>
  <c r="V136" i="1" s="1"/>
  <c r="P136" i="1" s="1"/>
  <c r="Q136" i="1" s="1"/>
  <c r="AG66" i="1"/>
  <c r="AH66" i="1" s="1"/>
  <c r="AF66" i="1"/>
  <c r="Z66" i="1"/>
  <c r="AD66" i="1" s="1"/>
  <c r="U36" i="1"/>
  <c r="S36" i="1" s="1"/>
  <c r="V36" i="1" s="1"/>
  <c r="P36" i="1" s="1"/>
  <c r="Q36" i="1" s="1"/>
  <c r="AG75" i="1"/>
  <c r="AF75" i="1"/>
  <c r="Z75" i="1"/>
  <c r="AD75" i="1" s="1"/>
  <c r="AG90" i="1"/>
  <c r="Z90" i="1"/>
  <c r="AD90" i="1" s="1"/>
  <c r="U90" i="1"/>
  <c r="S90" i="1" s="1"/>
  <c r="V90" i="1" s="1"/>
  <c r="P90" i="1" s="1"/>
  <c r="Q90" i="1" s="1"/>
  <c r="AF90" i="1"/>
  <c r="U150" i="1"/>
  <c r="S150" i="1" s="1"/>
  <c r="V150" i="1" s="1"/>
  <c r="P150" i="1" s="1"/>
  <c r="Q150" i="1" s="1"/>
  <c r="U17" i="1"/>
  <c r="S17" i="1" s="1"/>
  <c r="V17" i="1" s="1"/>
  <c r="P17" i="1" s="1"/>
  <c r="Q17" i="1" s="1"/>
  <c r="U69" i="1"/>
  <c r="S69" i="1" s="1"/>
  <c r="V69" i="1" s="1"/>
  <c r="P69" i="1" s="1"/>
  <c r="Q69" i="1" s="1"/>
  <c r="U71" i="1"/>
  <c r="S71" i="1" s="1"/>
  <c r="V71" i="1" s="1"/>
  <c r="P71" i="1" s="1"/>
  <c r="Q71" i="1" s="1"/>
  <c r="AH85" i="1"/>
  <c r="Z112" i="1"/>
  <c r="AD112" i="1" s="1"/>
  <c r="AG112" i="1"/>
  <c r="AF112" i="1"/>
  <c r="AH62" i="1"/>
  <c r="AH55" i="1" l="1"/>
  <c r="AH53" i="1"/>
  <c r="AH149" i="1"/>
  <c r="AH124" i="1"/>
  <c r="AH65" i="1"/>
  <c r="AH147" i="1"/>
  <c r="AH104" i="1"/>
  <c r="AH37" i="1"/>
  <c r="AH28" i="1"/>
  <c r="AH108" i="1"/>
  <c r="AH143" i="1"/>
  <c r="AH100" i="1"/>
  <c r="AH95" i="1"/>
  <c r="AH129" i="1"/>
  <c r="AH127" i="1"/>
  <c r="AH78" i="1"/>
  <c r="AH59" i="1"/>
  <c r="AH87" i="1"/>
  <c r="AH125" i="1"/>
  <c r="AH21" i="1"/>
  <c r="AH92" i="1"/>
  <c r="AH132" i="1"/>
  <c r="AH144" i="1"/>
  <c r="AH97" i="1"/>
  <c r="AH51" i="1"/>
  <c r="AH101" i="1"/>
  <c r="AH24" i="1"/>
  <c r="AH107" i="1"/>
  <c r="AH146" i="1"/>
  <c r="AH112" i="1"/>
  <c r="AH145" i="1"/>
  <c r="AH61" i="1"/>
  <c r="AH141" i="1"/>
  <c r="AH122" i="1"/>
  <c r="AH96" i="1"/>
  <c r="AH43" i="1"/>
  <c r="AH140" i="1"/>
  <c r="AH75" i="1"/>
  <c r="AH18" i="1"/>
  <c r="AH60" i="1"/>
  <c r="AH41" i="1"/>
  <c r="AH39" i="1"/>
  <c r="AH27" i="1"/>
  <c r="AH33" i="1"/>
  <c r="AH90" i="1"/>
  <c r="AH74" i="1"/>
  <c r="AH118" i="1"/>
  <c r="AH93" i="1"/>
  <c r="AH57" i="1"/>
  <c r="AH67" i="1"/>
  <c r="AH76" i="1"/>
  <c r="AH23" i="1"/>
  <c r="AH121" i="1"/>
  <c r="AH22" i="1"/>
  <c r="AH82" i="1"/>
  <c r="AH148" i="1"/>
  <c r="AH73" i="1"/>
</calcChain>
</file>

<file path=xl/sharedStrings.xml><?xml version="1.0" encoding="utf-8"?>
<sst xmlns="http://schemas.openxmlformats.org/spreadsheetml/2006/main" count="4747" uniqueCount="1095">
  <si>
    <t>File opened</t>
  </si>
  <si>
    <t>2022-07-10 08:54:30</t>
  </si>
  <si>
    <t>Console s/n</t>
  </si>
  <si>
    <t>68C-812065</t>
  </si>
  <si>
    <t>Console ver</t>
  </si>
  <si>
    <t>Bluestem v.2.0.04</t>
  </si>
  <si>
    <t>Scripts ver</t>
  </si>
  <si>
    <t>2021.08  2.0.04, Aug 2021</t>
  </si>
  <si>
    <t>Head s/n</t>
  </si>
  <si>
    <t>68H-712055</t>
  </si>
  <si>
    <t>Head ver</t>
  </si>
  <si>
    <t>1.4.7</t>
  </si>
  <si>
    <t>Head cal</t>
  </si>
  <si>
    <t>{"oxygen": "21", "co2azero": "0.915754", "co2aspan1": "1.00089", "co2aspan2": "-0.021915", "co2aspan2a": "0.319904", "co2aspan2b": "0.317946", "co2aspanconc1": "2490", "co2aspanconc2": "303.6", "co2bzero": "0.918968", "co2bspan1": "1.00082", "co2bspan2": "-0.0223147", "co2bspan2a": "0.323948", "co2bspan2b": "0.321872", "co2bspanconc1": "2490", "co2bspanconc2": "303.6", "h2oazero": "1.0349", "h2oaspan1": "1.00621", "h2oaspan2": "0", "h2oaspan2a": "0.068526", "h2oaspan2b": "0.0689515", "h2oaspanconc1": "12.1", "h2oaspanconc2": "0", "h2obzero": "1.02749", "h2obspan1": "0.982691", "h2obspan2": "0", "h2obspan2a": "0.0705047", "h2obspan2b": "0.0692844", "h2obspanconc1": "12.1", "h2obspanconc2": "0", "tazero": "-0.0494728", "tbzero": "0.0123825", "flowmeterzero": "1.00467", "flowazero": "0.30017", "flowbzero": "0.32804", "chamberpressurezero": "2.70565", "ssa_ref": "36082.1", "ssb_ref": "29462.3"}</t>
  </si>
  <si>
    <t>CO2 rangematch</t>
  </si>
  <si>
    <t>Mon Jul  4 09:10</t>
  </si>
  <si>
    <t>H2O rangematch</t>
  </si>
  <si>
    <t>Mon Jul  4 09:15</t>
  </si>
  <si>
    <t>Chamber type</t>
  </si>
  <si>
    <t>6800-01A</t>
  </si>
  <si>
    <t>Chamber s/n</t>
  </si>
  <si>
    <t>MPF-281814</t>
  </si>
  <si>
    <t>Chamber rev</t>
  </si>
  <si>
    <t>0</t>
  </si>
  <si>
    <t>Chamber cal</t>
  </si>
  <si>
    <t>Fluorometer</t>
  </si>
  <si>
    <t>Flr. Version</t>
  </si>
  <si>
    <t>08:54:30</t>
  </si>
  <si>
    <t>Stability Definition:	ΔCO2 (Meas2): Slp&lt;0.5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</si>
  <si>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</si>
  <si>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</si>
  <si>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</si>
  <si>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</si>
  <si>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</si>
  <si>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</si>
  <si>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</si>
  <si>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</si>
  <si>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</si>
  <si>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</si>
  <si>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</si>
  <si>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</si>
  <si>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</si>
  <si>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</si>
  <si>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</si>
  <si>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</si>
  <si>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</si>
  <si>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</si>
  <si>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</si>
  <si>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</si>
  <si>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</si>
  <si>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</si>
  <si>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</si>
  <si>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</si>
  <si>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</si>
  <si>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</si>
  <si>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</si>
  <si>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</si>
  <si>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</si>
  <si>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</si>
  <si>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</si>
  <si>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</si>
  <si>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</si>
  <si>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</si>
  <si>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</si>
  <si>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</si>
  <si>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</si>
  <si>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</si>
  <si>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</si>
  <si>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</si>
  <si>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</si>
  <si>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</si>
  <si>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</si>
  <si>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</si>
  <si>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</si>
  <si>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</si>
  <si>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</si>
  <si>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</si>
  <si>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</si>
  <si>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</si>
  <si>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</si>
  <si>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</si>
  <si>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1.61082 68.2209 369.641 615.466 863.078 1062.46 1247.02 1365.83</t>
  </si>
  <si>
    <t>Fs_true</t>
  </si>
  <si>
    <t>-0.132994 99.1514 402.854 601.513 800.797 1000.78 1200.63 1400.8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</si>
  <si>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</si>
  <si>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</si>
  <si>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</si>
  <si>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</si>
  <si>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</si>
  <si>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</si>
  <si>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</si>
  <si>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</si>
  <si>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</si>
  <si>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</si>
  <si>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</si>
  <si>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</si>
  <si>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</si>
  <si>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</si>
  <si>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</si>
  <si>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</si>
  <si>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</si>
  <si>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</si>
  <si>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</si>
  <si>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</si>
  <si>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</si>
  <si>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</si>
  <si>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</si>
  <si>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</si>
  <si>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</si>
  <si>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</si>
  <si>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</si>
  <si>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</si>
  <si>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licor</t>
  </si>
  <si>
    <t>plot</t>
  </si>
  <si>
    <t>replicate</t>
  </si>
  <si>
    <t>event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</si>
  <si>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</si>
  <si>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</si>
  <si>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</si>
  <si>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</si>
  <si>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</si>
  <si>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</si>
  <si>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</si>
  <si>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</si>
  <si>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</si>
  <si>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</si>
  <si>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</si>
  <si>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</si>
  <si>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</si>
  <si>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</si>
  <si>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</si>
  <si>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</si>
  <si>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</si>
  <si>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</si>
  <si>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</si>
  <si>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</si>
  <si>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</si>
  <si>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</si>
  <si>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</si>
  <si>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</si>
  <si>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</si>
  <si>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</si>
  <si>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</si>
  <si>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</si>
  <si>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</si>
  <si>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</si>
  <si>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</si>
  <si>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</si>
  <si>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</si>
  <si>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</si>
  <si>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</si>
  <si>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</si>
  <si>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</si>
  <si>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</si>
  <si>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</si>
  <si>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</si>
  <si>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</si>
  <si>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</si>
  <si>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</si>
  <si>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</si>
  <si>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</si>
  <si>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</si>
  <si>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</si>
  <si>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</si>
  <si>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</si>
  <si>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</si>
  <si>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</si>
  <si>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</si>
  <si>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</si>
  <si>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</si>
  <si>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</si>
  <si>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</si>
  <si>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</si>
  <si>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</si>
  <si>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</si>
  <si>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</si>
  <si>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</si>
  <si>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</si>
  <si>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</si>
  <si>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</si>
  <si>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</si>
  <si>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</si>
  <si>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</si>
  <si>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</si>
  <si>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</si>
  <si>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</si>
  <si>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</si>
  <si>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</si>
  <si>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</si>
  <si>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</si>
  <si>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</si>
  <si>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</si>
  <si>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</si>
  <si>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</si>
  <si>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</si>
  <si>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</si>
  <si>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</si>
  <si>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</si>
  <si>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</si>
  <si>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</si>
  <si>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</si>
  <si>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</si>
  <si>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</si>
  <si>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</si>
  <si>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</si>
  <si>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</si>
  <si>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</si>
  <si>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</si>
  <si>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</si>
  <si>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</si>
  <si>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</si>
  <si>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</si>
  <si>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</si>
  <si>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</si>
  <si>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</si>
  <si>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</si>
  <si>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</si>
  <si>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</si>
  <si>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</si>
  <si>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</si>
  <si>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</si>
  <si>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</si>
  <si>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</si>
  <si>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</si>
  <si>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</si>
  <si>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</si>
  <si>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</si>
  <si>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</si>
  <si>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</si>
  <si>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</si>
  <si>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</si>
  <si>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</si>
  <si>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</si>
  <si>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</si>
  <si>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</si>
  <si>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</si>
  <si>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</si>
  <si>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</si>
  <si>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</si>
  <si>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</si>
  <si>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</si>
  <si>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</si>
  <si>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</si>
  <si>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</si>
  <si>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</si>
  <si>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</si>
  <si>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</si>
  <si>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</si>
  <si>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</si>
  <si>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</si>
  <si>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</si>
  <si>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</si>
  <si>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</si>
  <si>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</si>
  <si>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</si>
  <si>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</si>
  <si>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</si>
  <si>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</si>
  <si>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</si>
  <si>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</si>
  <si>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</si>
  <si>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</si>
  <si>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</si>
  <si>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</si>
  <si>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</si>
  <si>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</si>
  <si>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</si>
  <si>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</si>
  <si>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</si>
  <si>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</si>
  <si>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</si>
  <si>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</si>
  <si>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</si>
  <si>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</si>
  <si>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</si>
  <si>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</si>
  <si>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</si>
  <si>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</si>
  <si>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</si>
  <si>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</si>
  <si>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</si>
  <si>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</si>
  <si>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</si>
  <si>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</si>
  <si>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</si>
  <si>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</si>
  <si>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</si>
  <si>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</si>
  <si>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</si>
  <si>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</si>
  <si>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</si>
  <si>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</si>
  <si>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</si>
  <si>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</si>
  <si>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</si>
  <si>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</si>
  <si>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</si>
  <si>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</si>
  <si>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</si>
  <si>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</si>
  <si>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</si>
  <si>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</si>
  <si>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</si>
  <si>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</si>
  <si>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</si>
  <si>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</si>
  <si>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</si>
  <si>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</si>
  <si>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</si>
  <si>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</si>
  <si>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</si>
  <si>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</si>
  <si>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</si>
  <si>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</si>
  <si>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</si>
  <si>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</si>
  <si>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</si>
  <si>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</si>
  <si>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</si>
  <si>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</si>
  <si>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</si>
  <si>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</si>
  <si>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</si>
  <si>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</si>
  <si>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</si>
  <si>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</si>
  <si>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</si>
  <si>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</si>
  <si>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</si>
  <si>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</si>
  <si>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</si>
  <si>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</si>
  <si>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</si>
  <si>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</si>
  <si>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</si>
  <si>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</si>
  <si>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</si>
  <si>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</si>
  <si>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</si>
  <si>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</si>
  <si>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</si>
  <si>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</si>
  <si>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</si>
  <si>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</si>
  <si>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</si>
  <si>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</si>
  <si>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</si>
  <si>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</si>
  <si>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</si>
  <si>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</si>
  <si>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</si>
  <si>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</si>
  <si>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</si>
  <si>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</si>
  <si>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</si>
  <si>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</si>
  <si>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</si>
  <si>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</si>
  <si>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</si>
  <si>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</si>
  <si>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</si>
  <si>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</si>
  <si>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</si>
  <si>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</si>
  <si>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</si>
  <si>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</si>
  <si>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</si>
  <si>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</si>
  <si>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</si>
  <si>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</si>
  <si>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</si>
  <si>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</si>
  <si>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</si>
  <si>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</si>
  <si>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</si>
  <si>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</si>
  <si>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</si>
  <si>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</si>
  <si>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</si>
  <si>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</si>
  <si>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</si>
  <si>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</si>
  <si>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</si>
  <si>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</si>
  <si>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</si>
  <si>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</si>
  <si>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</si>
  <si>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</si>
  <si>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</si>
  <si>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</si>
  <si>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</si>
  <si>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</si>
  <si>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</si>
  <si>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</si>
  <si>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20220710 08:59:35</t>
  </si>
  <si>
    <t>08:59:35</t>
  </si>
  <si>
    <t>none</t>
  </si>
  <si>
    <t>ripe11</t>
  </si>
  <si>
    <t>6</t>
  </si>
  <si>
    <t>8</t>
  </si>
  <si>
    <t>MPF-3423-20220627-16_21_49</t>
  </si>
  <si>
    <t>MPF-3660-20220710-08_59_31</t>
  </si>
  <si>
    <t>DARK-3661-20220710-08_59_37</t>
  </si>
  <si>
    <t>-</t>
  </si>
  <si>
    <t>0: Broadleaf</t>
  </si>
  <si>
    <t>08:58:16</t>
  </si>
  <si>
    <t>2/2</t>
  </si>
  <si>
    <t>00000000</t>
  </si>
  <si>
    <t>iiiiiiii</t>
  </si>
  <si>
    <t>off</t>
  </si>
  <si>
    <t>20220710 09:02:06</t>
  </si>
  <si>
    <t>09:02:06</t>
  </si>
  <si>
    <t>MPF-3662-20220710-09_02_02</t>
  </si>
  <si>
    <t>DARK-3663-20220710-09_02_09</t>
  </si>
  <si>
    <t>09:01:01</t>
  </si>
  <si>
    <t>20220710 09:04:20</t>
  </si>
  <si>
    <t>09:04:20</t>
  </si>
  <si>
    <t>MPF-3664-20220710-09_04_16</t>
  </si>
  <si>
    <t>DARK-3665-20220710-09_04_23</t>
  </si>
  <si>
    <t>09:03:45</t>
  </si>
  <si>
    <t>20220710 09:06:28</t>
  </si>
  <si>
    <t>09:06:28</t>
  </si>
  <si>
    <t>MPF-3666-20220710-09_06_24</t>
  </si>
  <si>
    <t>DARK-3667-20220710-09_06_30</t>
  </si>
  <si>
    <t>09:05:38</t>
  </si>
  <si>
    <t>20220710 09:08:50</t>
  </si>
  <si>
    <t>09:08:50</t>
  </si>
  <si>
    <t>MPF-3668-20220710-09_08_46</t>
  </si>
  <si>
    <t>DARK-3669-20220710-09_08_52</t>
  </si>
  <si>
    <t>09:08:14</t>
  </si>
  <si>
    <t>20220710 09:10:57</t>
  </si>
  <si>
    <t>09:10:57</t>
  </si>
  <si>
    <t>MPF-3670-20220710-09_10_53</t>
  </si>
  <si>
    <t>DARK-3671-20220710-09_10_59</t>
  </si>
  <si>
    <t>09:10:05</t>
  </si>
  <si>
    <t>20220710 09:12:55</t>
  </si>
  <si>
    <t>09:12:55</t>
  </si>
  <si>
    <t>MPF-3672-20220710-09_12_51</t>
  </si>
  <si>
    <t>DARK-3673-20220710-09_12_57</t>
  </si>
  <si>
    <t>09:12:19</t>
  </si>
  <si>
    <t>20220710 09:15:21</t>
  </si>
  <si>
    <t>09:15:21</t>
  </si>
  <si>
    <t>MPF-3674-20220710-09_15_17</t>
  </si>
  <si>
    <t>DARK-3675-20220710-09_15_23</t>
  </si>
  <si>
    <t>09:14:43</t>
  </si>
  <si>
    <t>20220710 09:17:26</t>
  </si>
  <si>
    <t>09:17:26</t>
  </si>
  <si>
    <t>MPF-3676-20220710-09_17_23</t>
  </si>
  <si>
    <t>DARK-3677-20220710-09_17_29</t>
  </si>
  <si>
    <t>09:16:51</t>
  </si>
  <si>
    <t>20220710 09:19:45</t>
  </si>
  <si>
    <t>09:19:45</t>
  </si>
  <si>
    <t>MPF-3678-20220710-09_19_42</t>
  </si>
  <si>
    <t>DARK-3679-20220710-09_19_48</t>
  </si>
  <si>
    <t>09:19:08</t>
  </si>
  <si>
    <t>20220710 09:22:08</t>
  </si>
  <si>
    <t>09:22:08</t>
  </si>
  <si>
    <t>MPF-3680-20220710-09_22_04</t>
  </si>
  <si>
    <t>DARK-3681-20220710-09_22_10</t>
  </si>
  <si>
    <t>09:21:08</t>
  </si>
  <si>
    <t>20220710 09:24:02</t>
  </si>
  <si>
    <t>09:24:02</t>
  </si>
  <si>
    <t>MPF-3682-20220710-09_23_58</t>
  </si>
  <si>
    <t>DARK-3683-20220710-09_24_04</t>
  </si>
  <si>
    <t>09:23:22</t>
  </si>
  <si>
    <t>20220710 09:26:58</t>
  </si>
  <si>
    <t>09:26:58</t>
  </si>
  <si>
    <t>MPF-3684-20220710-09_26_54</t>
  </si>
  <si>
    <t>DARK-3685-20220710-09_27_00</t>
  </si>
  <si>
    <t>09:26:01</t>
  </si>
  <si>
    <t>20220710 09:28:50</t>
  </si>
  <si>
    <t>09:28:50</t>
  </si>
  <si>
    <t>MPF-3686-20220710-09_28_46</t>
  </si>
  <si>
    <t>DARK-3687-20220710-09_28_52</t>
  </si>
  <si>
    <t>09:28:09</t>
  </si>
  <si>
    <t>20220710 09:31:58</t>
  </si>
  <si>
    <t>09:31:58</t>
  </si>
  <si>
    <t>MPF-3688-20220710-09_31_55</t>
  </si>
  <si>
    <t>DARK-3689-20220710-09_32_01</t>
  </si>
  <si>
    <t>09:30:11</t>
  </si>
  <si>
    <t>1/2</t>
  </si>
  <si>
    <t>20220710 09:35:07</t>
  </si>
  <si>
    <t>09:35:07</t>
  </si>
  <si>
    <t>MPF-3690-20220710-09_35_03</t>
  </si>
  <si>
    <t>DARK-3691-20220710-09_35_10</t>
  </si>
  <si>
    <t>09:34:19</t>
  </si>
  <si>
    <t>20220710 09:38:15</t>
  </si>
  <si>
    <t>09:38:15</t>
  </si>
  <si>
    <t>MPF-3692-20220710-09_38_12</t>
  </si>
  <si>
    <t>DARK-3693-20220710-09_38_18</t>
  </si>
  <si>
    <t>09:37:11</t>
  </si>
  <si>
    <t>0/2</t>
  </si>
  <si>
    <t>20220710 09:53:26</t>
  </si>
  <si>
    <t>09:53:26</t>
  </si>
  <si>
    <t>3</t>
  </si>
  <si>
    <t>14</t>
  </si>
  <si>
    <t>MPF-3694-20220710-09_53_23</t>
  </si>
  <si>
    <t>DARK-3695-20220710-09_53_29</t>
  </si>
  <si>
    <t>09:52:43</t>
  </si>
  <si>
    <t>20220710 09:55:41</t>
  </si>
  <si>
    <t>09:55:41</t>
  </si>
  <si>
    <t>MPF-3696-20220710-09_55_38</t>
  </si>
  <si>
    <t>DARK-3697-20220710-09_55_44</t>
  </si>
  <si>
    <t>09:54:47</t>
  </si>
  <si>
    <t>20220710 09:57:47</t>
  </si>
  <si>
    <t>09:57:47</t>
  </si>
  <si>
    <t>MPF-3698-20220710-09_57_43</t>
  </si>
  <si>
    <t>DARK-3699-20220710-09_57_50</t>
  </si>
  <si>
    <t>09:57:00</t>
  </si>
  <si>
    <t>20220710 09:59:57</t>
  </si>
  <si>
    <t>09:59:57</t>
  </si>
  <si>
    <t>MPF-3700-20220710-09_59_53</t>
  </si>
  <si>
    <t>DARK-3701-20220710-10_00_00</t>
  </si>
  <si>
    <t>09:59:11</t>
  </si>
  <si>
    <t>20220710 10:02:12</t>
  </si>
  <si>
    <t>10:02:12</t>
  </si>
  <si>
    <t>MPF-3702-20220710-10_02_09</t>
  </si>
  <si>
    <t>DARK-3703-20220710-10_02_15</t>
  </si>
  <si>
    <t>10:01:34</t>
  </si>
  <si>
    <t>20220710 10:04:44</t>
  </si>
  <si>
    <t>10:04:44</t>
  </si>
  <si>
    <t>MPF-3704-20220710-10_04_40</t>
  </si>
  <si>
    <t>DARK-3705-20220710-10_04_47</t>
  </si>
  <si>
    <t>10:03:36</t>
  </si>
  <si>
    <t>20220710 10:06:54</t>
  </si>
  <si>
    <t>10:06:54</t>
  </si>
  <si>
    <t>MPF-3706-20220710-10_06_50</t>
  </si>
  <si>
    <t>DARK-3707-20220710-10_06_57</t>
  </si>
  <si>
    <t>10:06:17</t>
  </si>
  <si>
    <t>20220710 10:08:43</t>
  </si>
  <si>
    <t>10:08:43</t>
  </si>
  <si>
    <t>MPF-3708-20220710-10_08_40</t>
  </si>
  <si>
    <t>DARK-3709-20220710-10_08_46</t>
  </si>
  <si>
    <t>10:08:08</t>
  </si>
  <si>
    <t>20220710 10:11:52</t>
  </si>
  <si>
    <t>10:11:52</t>
  </si>
  <si>
    <t>MPF-3710-20220710-10_11_48</t>
  </si>
  <si>
    <t>DARK-3711-20220710-10_11_55</t>
  </si>
  <si>
    <t>10:10:33</t>
  </si>
  <si>
    <t>20220710 10:14:15</t>
  </si>
  <si>
    <t>10:14:15</t>
  </si>
  <si>
    <t>MPF-3712-20220710-10_14_11</t>
  </si>
  <si>
    <t>DARK-3713-20220710-10_14_18</t>
  </si>
  <si>
    <t>10:13:18</t>
  </si>
  <si>
    <t>20220710 10:16:19</t>
  </si>
  <si>
    <t>10:16:19</t>
  </si>
  <si>
    <t>MPF-3714-20220710-10_16_16</t>
  </si>
  <si>
    <t>DARK-3715-20220710-10_16_22</t>
  </si>
  <si>
    <t>10:15:29</t>
  </si>
  <si>
    <t>20220710 10:18:39</t>
  </si>
  <si>
    <t>10:18:39</t>
  </si>
  <si>
    <t>MPF-3716-20220710-10_18_36</t>
  </si>
  <si>
    <t>DARK-3717-20220710-10_18_42</t>
  </si>
  <si>
    <t>10:17:36</t>
  </si>
  <si>
    <t>20220710 10:21:22</t>
  </si>
  <si>
    <t>10:21:22</t>
  </si>
  <si>
    <t>MPF-3718-20220710-10_21_19</t>
  </si>
  <si>
    <t>DARK-3719-20220710-10_21_25</t>
  </si>
  <si>
    <t>10:20:02</t>
  </si>
  <si>
    <t>20220710 10:24:09</t>
  </si>
  <si>
    <t>10:24:09</t>
  </si>
  <si>
    <t>MPF-3720-20220710-10_24_06</t>
  </si>
  <si>
    <t>DARK-3721-20220710-10_24_12</t>
  </si>
  <si>
    <t>10:22:39</t>
  </si>
  <si>
    <t>20220710 10:27:18</t>
  </si>
  <si>
    <t>10:27:18</t>
  </si>
  <si>
    <t>MPF-3722-20220710-10_27_14</t>
  </si>
  <si>
    <t>DARK-3723-20220710-10_27_21</t>
  </si>
  <si>
    <t>10:25:24</t>
  </si>
  <si>
    <t>20220710 10:30:26</t>
  </si>
  <si>
    <t>10:30:26</t>
  </si>
  <si>
    <t>MPF-3724-20220710-10_30_23</t>
  </si>
  <si>
    <t>DARK-3725-20220710-10_30_29</t>
  </si>
  <si>
    <t>10:28:31</t>
  </si>
  <si>
    <t>20220710 10:33:35</t>
  </si>
  <si>
    <t>10:33:35</t>
  </si>
  <si>
    <t>MPF-3726-20220710-10_33_31</t>
  </si>
  <si>
    <t>DARK-3727-20220710-10_33_38</t>
  </si>
  <si>
    <t>10:31:44</t>
  </si>
  <si>
    <t>20220710 10:45:18</t>
  </si>
  <si>
    <t>10:45:18</t>
  </si>
  <si>
    <t>10</t>
  </si>
  <si>
    <t>MPF-3728-20220710-10_45_14</t>
  </si>
  <si>
    <t>DARK-3729-20220710-10_45_21</t>
  </si>
  <si>
    <t>10:43:48</t>
  </si>
  <si>
    <t>20220710 10:47:38</t>
  </si>
  <si>
    <t>10:47:38</t>
  </si>
  <si>
    <t>MPF-3730-20220710-10_47_35</t>
  </si>
  <si>
    <t>DARK-3731-20220710-10_47_41</t>
  </si>
  <si>
    <t>10:46:32</t>
  </si>
  <si>
    <t>20220710 10:49:35</t>
  </si>
  <si>
    <t>10:49:35</t>
  </si>
  <si>
    <t>MPF-3732-20220710-10_49_32</t>
  </si>
  <si>
    <t>DARK-3733-20220710-10_49_38</t>
  </si>
  <si>
    <t>10:48:56</t>
  </si>
  <si>
    <t>20220710 10:51:27</t>
  </si>
  <si>
    <t>10:51:27</t>
  </si>
  <si>
    <t>MPF-3734-20220710-10_51_23</t>
  </si>
  <si>
    <t>DARK-3735-20220710-10_51_30</t>
  </si>
  <si>
    <t>10:50:51</t>
  </si>
  <si>
    <t>20220710 10:53:43</t>
  </si>
  <si>
    <t>10:53:43</t>
  </si>
  <si>
    <t>MPF-3736-20220710-10_53_40</t>
  </si>
  <si>
    <t>DARK-3737-20220710-10_53_46</t>
  </si>
  <si>
    <t>10:53:02</t>
  </si>
  <si>
    <t>20220710 10:55:46</t>
  </si>
  <si>
    <t>10:55:46</t>
  </si>
  <si>
    <t>MPF-3738-20220710-10_55_42</t>
  </si>
  <si>
    <t>DARK-3739-20220710-10_55_49</t>
  </si>
  <si>
    <t>10:55:05</t>
  </si>
  <si>
    <t>20220710 10:57:53</t>
  </si>
  <si>
    <t>10:57:53</t>
  </si>
  <si>
    <t>MPF-3740-20220710-10_57_50</t>
  </si>
  <si>
    <t>DARK-3741-20220710-10_57_56</t>
  </si>
  <si>
    <t>10:57:12</t>
  </si>
  <si>
    <t>20220710 11:00:12</t>
  </si>
  <si>
    <t>11:00:12</t>
  </si>
  <si>
    <t>MPF-3742-20220710-11_00_08</t>
  </si>
  <si>
    <t>DARK-3743-20220710-11_00_15</t>
  </si>
  <si>
    <t>10:59:14</t>
  </si>
  <si>
    <t>20220710 11:03:20</t>
  </si>
  <si>
    <t>11:03:20</t>
  </si>
  <si>
    <t>MPF-3744-20220710-11_03_17</t>
  </si>
  <si>
    <t>DARK-3745-20220710-11_03_23</t>
  </si>
  <si>
    <t>11:01:37</t>
  </si>
  <si>
    <t>20220710 11:05:16</t>
  </si>
  <si>
    <t>11:05:16</t>
  </si>
  <si>
    <t>MPF-3746-20220710-11_05_13</t>
  </si>
  <si>
    <t>DARK-3747-20220710-11_05_19</t>
  </si>
  <si>
    <t>11:04:39</t>
  </si>
  <si>
    <t>20220710 11:07:16</t>
  </si>
  <si>
    <t>11:07:16</t>
  </si>
  <si>
    <t>MPF-3748-20220710-11_07_13</t>
  </si>
  <si>
    <t>DARK-3749-20220710-11_07_19</t>
  </si>
  <si>
    <t>11:06:42</t>
  </si>
  <si>
    <t>20220710 11:09:07</t>
  </si>
  <si>
    <t>11:09:07</t>
  </si>
  <si>
    <t>MPF-3750-20220710-11_09_04</t>
  </si>
  <si>
    <t>DARK-3751-20220710-11_09_10</t>
  </si>
  <si>
    <t>11:08:30</t>
  </si>
  <si>
    <t>20220710 11:11:23</t>
  </si>
  <si>
    <t>11:11:23</t>
  </si>
  <si>
    <t>MPF-3752-20220710-11_11_20</t>
  </si>
  <si>
    <t>DARK-3753-20220710-11_11_26</t>
  </si>
  <si>
    <t>11:10:35</t>
  </si>
  <si>
    <t>20220710 11:13:54</t>
  </si>
  <si>
    <t>11:13:54</t>
  </si>
  <si>
    <t>MPF-3754-20220710-11_13_50</t>
  </si>
  <si>
    <t>DARK-3755-20220710-11_13_57</t>
  </si>
  <si>
    <t>11:12:45</t>
  </si>
  <si>
    <t>20220710 11:17:02</t>
  </si>
  <si>
    <t>11:17:02</t>
  </si>
  <si>
    <t>MPF-3756-20220710-11_16_59</t>
  </si>
  <si>
    <t>DARK-3757-20220710-11_17_05</t>
  </si>
  <si>
    <t>11:15:15</t>
  </si>
  <si>
    <t>20220710 11:20:11</t>
  </si>
  <si>
    <t>11:20:11</t>
  </si>
  <si>
    <t>MPF-3758-20220710-11_20_07</t>
  </si>
  <si>
    <t>DARK-3759-20220710-11_20_14</t>
  </si>
  <si>
    <t>11:19:18</t>
  </si>
  <si>
    <t>20220710 11:23:17</t>
  </si>
  <si>
    <t>11:23:17</t>
  </si>
  <si>
    <t>MPF-3760-20220710-11_23_14</t>
  </si>
  <si>
    <t>DARK-3761-20220710-11_23_20</t>
  </si>
  <si>
    <t>11:21:31</t>
  </si>
  <si>
    <t>20220710 11:32:01</t>
  </si>
  <si>
    <t>11:32:01</t>
  </si>
  <si>
    <t>5</t>
  </si>
  <si>
    <t>MPF-3762-20220710-11_31_57</t>
  </si>
  <si>
    <t>DARK-3763-20220710-11_32_04</t>
  </si>
  <si>
    <t>11:30:36</t>
  </si>
  <si>
    <t>20220710 11:35:09</t>
  </si>
  <si>
    <t>11:35:09</t>
  </si>
  <si>
    <t>MPF-3764-20220710-11_35_06</t>
  </si>
  <si>
    <t>DARK-3765-20220710-11_35_12</t>
  </si>
  <si>
    <t>11:34:10</t>
  </si>
  <si>
    <t>20220710 11:38:18</t>
  </si>
  <si>
    <t>11:38:18</t>
  </si>
  <si>
    <t>MPF-3766-20220710-11_38_14</t>
  </si>
  <si>
    <t>DARK-3767-20220710-11_38_21</t>
  </si>
  <si>
    <t>11:36:22</t>
  </si>
  <si>
    <t>20220710 11:40:20</t>
  </si>
  <si>
    <t>11:40:20</t>
  </si>
  <si>
    <t>MPF-3768-20220710-11_40_16</t>
  </si>
  <si>
    <t>DARK-3769-20220710-11_40_23</t>
  </si>
  <si>
    <t>11:39:41</t>
  </si>
  <si>
    <t>20220710 11:42:19</t>
  </si>
  <si>
    <t>11:42:19</t>
  </si>
  <si>
    <t>MPF-3770-20220710-11_42_15</t>
  </si>
  <si>
    <t>DARK-3771-20220710-11_42_22</t>
  </si>
  <si>
    <t>11:41:39</t>
  </si>
  <si>
    <t>20220710 11:44:24</t>
  </si>
  <si>
    <t>11:44:24</t>
  </si>
  <si>
    <t>MPF-3772-20220710-11_44_21</t>
  </si>
  <si>
    <t>DARK-3773-20220710-11_44_27</t>
  </si>
  <si>
    <t>11:43:34</t>
  </si>
  <si>
    <t>20220710 11:46:17</t>
  </si>
  <si>
    <t>11:46:17</t>
  </si>
  <si>
    <t>MPF-3774-20220710-11_46_13</t>
  </si>
  <si>
    <t>DARK-3775-20220710-11_46_20</t>
  </si>
  <si>
    <t>11:45:38</t>
  </si>
  <si>
    <t>20220710 11:48:13</t>
  </si>
  <si>
    <t>11:48:13</t>
  </si>
  <si>
    <t>MPF-3776-20220710-11_48_09</t>
  </si>
  <si>
    <t>DARK-3777-20220710-11_48_16</t>
  </si>
  <si>
    <t>11:47:33</t>
  </si>
  <si>
    <t>20220710 11:50:14</t>
  </si>
  <si>
    <t>11:50:14</t>
  </si>
  <si>
    <t>MPF-3778-20220710-11_50_11</t>
  </si>
  <si>
    <t>DARK-3779-20220710-11_50_17</t>
  </si>
  <si>
    <t>11:49:35</t>
  </si>
  <si>
    <t>20220710 11:52:02</t>
  </si>
  <si>
    <t>11:52:02</t>
  </si>
  <si>
    <t>MPF-3780-20220710-11_51_59</t>
  </si>
  <si>
    <t>DARK-3781-20220710-11_52_05</t>
  </si>
  <si>
    <t>11:51:25</t>
  </si>
  <si>
    <t>20220710 11:53:55</t>
  </si>
  <si>
    <t>11:53:55</t>
  </si>
  <si>
    <t>MPF-3782-20220710-11_53_51</t>
  </si>
  <si>
    <t>DARK-3783-20220710-11_53_58</t>
  </si>
  <si>
    <t>11:53:18</t>
  </si>
  <si>
    <t>20220710 11:55:54</t>
  </si>
  <si>
    <t>11:55:54</t>
  </si>
  <si>
    <t>MPF-3784-20220710-11_55_50</t>
  </si>
  <si>
    <t>DARK-3785-20220710-11_55_57</t>
  </si>
  <si>
    <t>11:55:10</t>
  </si>
  <si>
    <t>20220710 11:58:22</t>
  </si>
  <si>
    <t>11:58:22</t>
  </si>
  <si>
    <t>MPF-3786-20220710-11_58_18</t>
  </si>
  <si>
    <t>DARK-3787-20220710-11_58_25</t>
  </si>
  <si>
    <t>11:57:17</t>
  </si>
  <si>
    <t>20220710 12:01:00</t>
  </si>
  <si>
    <t>12:01:00</t>
  </si>
  <si>
    <t>MPF-3788-20220710-12_00_56</t>
  </si>
  <si>
    <t>DARK-3789-20220710-12_01_03</t>
  </si>
  <si>
    <t>11:59:41</t>
  </si>
  <si>
    <t>20220710 12:04:09</t>
  </si>
  <si>
    <t>12:04:09</t>
  </si>
  <si>
    <t>MPF-3790-20220710-12_04_05</t>
  </si>
  <si>
    <t>DARK-3791-20220710-12_04_12</t>
  </si>
  <si>
    <t>12:02:14</t>
  </si>
  <si>
    <t>20220710 12:05:59</t>
  </si>
  <si>
    <t>12:05:59</t>
  </si>
  <si>
    <t>MPF-3792-20220710-12_05_56</t>
  </si>
  <si>
    <t>DARK-3793-20220710-12_06_02</t>
  </si>
  <si>
    <t>12:05:22</t>
  </si>
  <si>
    <t>20220710 12:08:48</t>
  </si>
  <si>
    <t>12:08:48</t>
  </si>
  <si>
    <t>MPF-3794-20220710-12_08_45</t>
  </si>
  <si>
    <t>DARK-3795-20220710-12_08_51</t>
  </si>
  <si>
    <t>12:07:03</t>
  </si>
  <si>
    <t>20220710 12:22:05</t>
  </si>
  <si>
    <t>12:22:05</t>
  </si>
  <si>
    <t>2</t>
  </si>
  <si>
    <t>MPF-3796-20220710-12_22_02</t>
  </si>
  <si>
    <t>DARK-3797-20220710-12_22_08</t>
  </si>
  <si>
    <t>12:21:06</t>
  </si>
  <si>
    <t>20220710 12:24:36</t>
  </si>
  <si>
    <t>12:24:36</t>
  </si>
  <si>
    <t>MPF-3798-20220710-12_24_33</t>
  </si>
  <si>
    <t>DARK-3799-20220710-12_24_39</t>
  </si>
  <si>
    <t>12:23:46</t>
  </si>
  <si>
    <t>20220710 12:27:22</t>
  </si>
  <si>
    <t>12:27:22</t>
  </si>
  <si>
    <t>MPF-3800-20220710-12_27_18</t>
  </si>
  <si>
    <t>DARK-3801-20220710-12_27_25</t>
  </si>
  <si>
    <t>12:26:22</t>
  </si>
  <si>
    <t>20220710 12:29:20</t>
  </si>
  <si>
    <t>12:29:20</t>
  </si>
  <si>
    <t>MPF-3802-20220710-12_29_17</t>
  </si>
  <si>
    <t>DARK-3803-20220710-12_29_23</t>
  </si>
  <si>
    <t>12:28:42</t>
  </si>
  <si>
    <t>20220710 12:31:20</t>
  </si>
  <si>
    <t>12:31:20</t>
  </si>
  <si>
    <t>MPF-3804-20220710-12_31_16</t>
  </si>
  <si>
    <t>DARK-3805-20220710-12_31_23</t>
  </si>
  <si>
    <t>12:30:42</t>
  </si>
  <si>
    <t>20220710 12:33:21</t>
  </si>
  <si>
    <t>12:33:21</t>
  </si>
  <si>
    <t>MPF-3806-20220710-12_33_18</t>
  </si>
  <si>
    <t>DARK-3807-20220710-12_33_24</t>
  </si>
  <si>
    <t>12:32:37</t>
  </si>
  <si>
    <t>20220710 12:35:28</t>
  </si>
  <si>
    <t>12:35:28</t>
  </si>
  <si>
    <t>MPF-3808-20220710-12_35_25</t>
  </si>
  <si>
    <t>DARK-3809-20220710-12_35_31</t>
  </si>
  <si>
    <t>12:34:51</t>
  </si>
  <si>
    <t>20220710 12:37:21</t>
  </si>
  <si>
    <t>12:37:21</t>
  </si>
  <si>
    <t>MPF-3810-20220710-12_37_18</t>
  </si>
  <si>
    <t>DARK-3811-20220710-12_37_24</t>
  </si>
  <si>
    <t>12:36:43</t>
  </si>
  <si>
    <t>20220710 12:39:38</t>
  </si>
  <si>
    <t>12:39:38</t>
  </si>
  <si>
    <t>MPF-3812-20220710-12_39_35</t>
  </si>
  <si>
    <t>DARK-3813-20220710-12_39_41</t>
  </si>
  <si>
    <t>12:39:01</t>
  </si>
  <si>
    <t>20220710 12:42:06</t>
  </si>
  <si>
    <t>12:42:06</t>
  </si>
  <si>
    <t>MPF-3814-20220710-12_42_03</t>
  </si>
  <si>
    <t>DARK-3815-20220710-12_42_09</t>
  </si>
  <si>
    <t>12:40:56</t>
  </si>
  <si>
    <t>20220710 12:44:04</t>
  </si>
  <si>
    <t>12:44:04</t>
  </si>
  <si>
    <t>MPF-3816-20220710-12_44_01</t>
  </si>
  <si>
    <t>DARK-3817-20220710-12_44_07</t>
  </si>
  <si>
    <t>12:43:28</t>
  </si>
  <si>
    <t>20220710 12:45:56</t>
  </si>
  <si>
    <t>12:45:56</t>
  </si>
  <si>
    <t>MPF-3818-20220710-12_45_53</t>
  </si>
  <si>
    <t>DARK-3819-20220710-12_45_59</t>
  </si>
  <si>
    <t>12:45:20</t>
  </si>
  <si>
    <t>20220710 12:48:00</t>
  </si>
  <si>
    <t>12:48:00</t>
  </si>
  <si>
    <t>MPF-3820-20220710-12_47_56</t>
  </si>
  <si>
    <t>DARK-3821-20220710-12_48_03</t>
  </si>
  <si>
    <t>12:47:14</t>
  </si>
  <si>
    <t>20220710 12:50:27</t>
  </si>
  <si>
    <t>12:50:27</t>
  </si>
  <si>
    <t>MPF-3822-20220710-12_50_23</t>
  </si>
  <si>
    <t>DARK-3823-20220710-12_50_30</t>
  </si>
  <si>
    <t>12:49:13</t>
  </si>
  <si>
    <t>20220710 12:53:35</t>
  </si>
  <si>
    <t>12:53:35</t>
  </si>
  <si>
    <t>MPF-3824-20220710-12_53_32</t>
  </si>
  <si>
    <t>DARK-3825-20220710-12_53_38</t>
  </si>
  <si>
    <t>12:52:06</t>
  </si>
  <si>
    <t>20220710 12:56:44</t>
  </si>
  <si>
    <t>12:56:44</t>
  </si>
  <si>
    <t>MPF-3826-20220710-12_56_40</t>
  </si>
  <si>
    <t>DARK-3827-20220710-12_56_47</t>
  </si>
  <si>
    <t>12:54:46</t>
  </si>
  <si>
    <t>20220710 12:59:52</t>
  </si>
  <si>
    <t>12:59:52</t>
  </si>
  <si>
    <t>MPF-3828-20220710-12_59_49</t>
  </si>
  <si>
    <t>DARK-3829-20220710-12_59_55</t>
  </si>
  <si>
    <t>12:59:12</t>
  </si>
  <si>
    <t>20220710 13:27:13</t>
  </si>
  <si>
    <t>13:27:13</t>
  </si>
  <si>
    <t>1</t>
  </si>
  <si>
    <t>7</t>
  </si>
  <si>
    <t>WT</t>
  </si>
  <si>
    <t>MPF-3830-20220710-13_27_10</t>
  </si>
  <si>
    <t>DARK-3831-20220710-13_27_16</t>
  </si>
  <si>
    <t>13:25:24</t>
  </si>
  <si>
    <t>20220710 13:30:22</t>
  </si>
  <si>
    <t>13:30:22</t>
  </si>
  <si>
    <t>MPF-3832-20220710-13_30_18</t>
  </si>
  <si>
    <t>DARK-3833-20220710-13_30_25</t>
  </si>
  <si>
    <t>13:28:28</t>
  </si>
  <si>
    <t>20220710 13:33:30</t>
  </si>
  <si>
    <t>13:33:30</t>
  </si>
  <si>
    <t>MPF-3834-20220710-13_33_27</t>
  </si>
  <si>
    <t>DARK-3835-20220710-13_33_33</t>
  </si>
  <si>
    <t>13:31:33</t>
  </si>
  <si>
    <t>20220710 13:36:16</t>
  </si>
  <si>
    <t>13:36:16</t>
  </si>
  <si>
    <t>MPF-3836-20220710-13_36_13</t>
  </si>
  <si>
    <t>DARK-3837-20220710-13_36_19</t>
  </si>
  <si>
    <t>13:35:39</t>
  </si>
  <si>
    <t>20220710 13:38:04</t>
  </si>
  <si>
    <t>13:38:04</t>
  </si>
  <si>
    <t>MPF-3838-20220710-13_38_01</t>
  </si>
  <si>
    <t>DARK-3839-20220710-13_38_07</t>
  </si>
  <si>
    <t>13:37:25</t>
  </si>
  <si>
    <t>20220710 13:40:04</t>
  </si>
  <si>
    <t>13:40:04</t>
  </si>
  <si>
    <t>MPF-3840-20220710-13_40_01</t>
  </si>
  <si>
    <t>DARK-3841-20220710-13_40_07</t>
  </si>
  <si>
    <t>13:39:10</t>
  </si>
  <si>
    <t>20220710 13:41:51</t>
  </si>
  <si>
    <t>13:41:51</t>
  </si>
  <si>
    <t>MPF-3842-20220710-13_41_48</t>
  </si>
  <si>
    <t>DARK-3843-20220710-13_41_54</t>
  </si>
  <si>
    <t>13:41:11</t>
  </si>
  <si>
    <t>20220710 13:43:49</t>
  </si>
  <si>
    <t>13:43:49</t>
  </si>
  <si>
    <t>MPF-3844-20220710-13_43_46</t>
  </si>
  <si>
    <t>DARK-3845-20220710-13_43_52</t>
  </si>
  <si>
    <t>13:43:07</t>
  </si>
  <si>
    <t>20220710 13:46:01</t>
  </si>
  <si>
    <t>13:46:01</t>
  </si>
  <si>
    <t>MPF-3846-20220710-13_45_58</t>
  </si>
  <si>
    <t>DARK-3847-20220710-13_46_05</t>
  </si>
  <si>
    <t>13:45:10</t>
  </si>
  <si>
    <t>20220710 13:48:16</t>
  </si>
  <si>
    <t>13:48:16</t>
  </si>
  <si>
    <t>MPF-3848-20220710-13_48_13</t>
  </si>
  <si>
    <t>DARK-3849-20220710-13_48_19</t>
  </si>
  <si>
    <t>13:47:11</t>
  </si>
  <si>
    <t>20220710 13:50:23</t>
  </si>
  <si>
    <t>13:50:23</t>
  </si>
  <si>
    <t>MPF-3850-20220710-13_50_20</t>
  </si>
  <si>
    <t>DARK-3851-20220710-13_50_26</t>
  </si>
  <si>
    <t>13:49:28</t>
  </si>
  <si>
    <t>20220710 13:52:23</t>
  </si>
  <si>
    <t>13:52:23</t>
  </si>
  <si>
    <t>MPF-3852-20220710-13_52_20</t>
  </si>
  <si>
    <t>DARK-3853-20220710-13_52_27</t>
  </si>
  <si>
    <t>13:51:45</t>
  </si>
  <si>
    <t>20220710 13:54:37</t>
  </si>
  <si>
    <t>13:54:37</t>
  </si>
  <si>
    <t>MPF-3854-20220710-13_54_34</t>
  </si>
  <si>
    <t>DARK-3855-20220710-13_54_40</t>
  </si>
  <si>
    <t>13:53:50</t>
  </si>
  <si>
    <t>20220710 13:56:40</t>
  </si>
  <si>
    <t>13:56:40</t>
  </si>
  <si>
    <t>MPF-3856-20220710-13_56_37</t>
  </si>
  <si>
    <t>DARK-3857-20220710-13_56_43</t>
  </si>
  <si>
    <t>13:55:50</t>
  </si>
  <si>
    <t>20220710 13:59:24</t>
  </si>
  <si>
    <t>13:59:24</t>
  </si>
  <si>
    <t>MPF-3858-20220710-13_59_21</t>
  </si>
  <si>
    <t>DARK-3859-20220710-13_59_27</t>
  </si>
  <si>
    <t>13:58:24</t>
  </si>
  <si>
    <t>20220710 14:01:10</t>
  </si>
  <si>
    <t>14:01:10</t>
  </si>
  <si>
    <t>MPF-3860-20220710-14_01_07</t>
  </si>
  <si>
    <t>DARK-3861-20220710-14_01_14</t>
  </si>
  <si>
    <t>14:00:33</t>
  </si>
  <si>
    <t>20220710 14:03:44</t>
  </si>
  <si>
    <t>14:03:44</t>
  </si>
  <si>
    <t>MPF-3862-20220710-14_03_41</t>
  </si>
  <si>
    <t>DARK-3863-20220710-14_03_47</t>
  </si>
  <si>
    <t>14:02:15</t>
  </si>
  <si>
    <t>20220710 14:16:38</t>
  </si>
  <si>
    <t>14:16:38</t>
  </si>
  <si>
    <t>MPF-3864-20220710-14_16_35</t>
  </si>
  <si>
    <t>DARK-3865-20220710-14_16_42</t>
  </si>
  <si>
    <t>14:15:15</t>
  </si>
  <si>
    <t>20220710 14:19:06</t>
  </si>
  <si>
    <t>14:19:06</t>
  </si>
  <si>
    <t>MPF-3866-20220710-14_19_03</t>
  </si>
  <si>
    <t>DARK-3867-20220710-14_19_09</t>
  </si>
  <si>
    <t>14:18:05</t>
  </si>
  <si>
    <t>20220710 14:21:12</t>
  </si>
  <si>
    <t>14:21:12</t>
  </si>
  <si>
    <t>MPF-3868-20220710-14_21_09</t>
  </si>
  <si>
    <t>DARK-3869-20220710-14_21_15</t>
  </si>
  <si>
    <t>14:20:29</t>
  </si>
  <si>
    <t>20220710 14:23:19</t>
  </si>
  <si>
    <t>14:23:19</t>
  </si>
  <si>
    <t>MPF-3870-20220710-14_23_16</t>
  </si>
  <si>
    <t>DARK-3871-20220710-14_23_22</t>
  </si>
  <si>
    <t>14:22:30</t>
  </si>
  <si>
    <t>20220710 14:25:25</t>
  </si>
  <si>
    <t>14:25:25</t>
  </si>
  <si>
    <t>MPF-3872-20220710-14_25_22</t>
  </si>
  <si>
    <t>DARK-3873-20220710-14_25_28</t>
  </si>
  <si>
    <t>14:24:43</t>
  </si>
  <si>
    <t>20220710 14:27:25</t>
  </si>
  <si>
    <t>14:27:25</t>
  </si>
  <si>
    <t>MPF-3874-20220710-14_27_22</t>
  </si>
  <si>
    <t>DARK-3875-20220710-14_27_29</t>
  </si>
  <si>
    <t>14:26:46</t>
  </si>
  <si>
    <t>20220710 14:29:35</t>
  </si>
  <si>
    <t>14:29:35</t>
  </si>
  <si>
    <t>MPF-3876-20220710-14_29_32</t>
  </si>
  <si>
    <t>DARK-3877-20220710-14_29_38</t>
  </si>
  <si>
    <t>14:28:47</t>
  </si>
  <si>
    <t>20220710 14:31:32</t>
  </si>
  <si>
    <t>14:31:32</t>
  </si>
  <si>
    <t>MPF-3878-20220710-14_31_29</t>
  </si>
  <si>
    <t>DARK-3879-20220710-14_31_36</t>
  </si>
  <si>
    <t>14:30:49</t>
  </si>
  <si>
    <t>20220710 14:33:39</t>
  </si>
  <si>
    <t>14:33:39</t>
  </si>
  <si>
    <t>MPF-3880-20220710-14_33_36</t>
  </si>
  <si>
    <t>DARK-3881-20220710-14_33_43</t>
  </si>
  <si>
    <t>14:32:56</t>
  </si>
  <si>
    <t>20220710 14:35:56</t>
  </si>
  <si>
    <t>14:35:56</t>
  </si>
  <si>
    <t>MPF-3882-20220710-14_35_53</t>
  </si>
  <si>
    <t>DARK-3883-20220710-14_35_59</t>
  </si>
  <si>
    <t>14:35:19</t>
  </si>
  <si>
    <t>20220710 14:37:55</t>
  </si>
  <si>
    <t>14:37:55</t>
  </si>
  <si>
    <t>MPF-3884-20220710-14_37_52</t>
  </si>
  <si>
    <t>DARK-3885-20220710-14_37_58</t>
  </si>
  <si>
    <t>14:37:15</t>
  </si>
  <si>
    <t>20220710 14:40:05</t>
  </si>
  <si>
    <t>14:40:05</t>
  </si>
  <si>
    <t>MPF-3886-20220710-14_40_02</t>
  </si>
  <si>
    <t>DARK-3887-20220710-14_40_09</t>
  </si>
  <si>
    <t>14:39:13</t>
  </si>
  <si>
    <t>20220710 14:42:05</t>
  </si>
  <si>
    <t>14:42:05</t>
  </si>
  <si>
    <t>MPF-3888-20220710-14_42_02</t>
  </si>
  <si>
    <t>DARK-3889-20220710-14_42_08</t>
  </si>
  <si>
    <t>14:41:23</t>
  </si>
  <si>
    <t>20220710 14:44:00</t>
  </si>
  <si>
    <t>14:44:00</t>
  </si>
  <si>
    <t>MPF-3890-20220710-14_43_57</t>
  </si>
  <si>
    <t>DARK-3891-20220710-14_44_03</t>
  </si>
  <si>
    <t>14:43:18</t>
  </si>
  <si>
    <t>20220710 14:47:08</t>
  </si>
  <si>
    <t>14:47:08</t>
  </si>
  <si>
    <t>MPF-3892-20220710-14_47_05</t>
  </si>
  <si>
    <t>DARK-3893-20220710-14_47_12</t>
  </si>
  <si>
    <t>14:46:14</t>
  </si>
  <si>
    <t>20220710 14:50:17</t>
  </si>
  <si>
    <t>14:50:17</t>
  </si>
  <si>
    <t>MPF-3894-20220710-14_50_14</t>
  </si>
  <si>
    <t>DARK-3895-20220710-14_50_20</t>
  </si>
  <si>
    <t>14:48:37</t>
  </si>
  <si>
    <t>20220710 14:53:25</t>
  </si>
  <si>
    <t>14:53:25</t>
  </si>
  <si>
    <t>MPF-3896-20220710-14_53_22</t>
  </si>
  <si>
    <t>DARK-3897-20220710-14_53_29</t>
  </si>
  <si>
    <t>14:52:12</t>
  </si>
  <si>
    <t>20220710 15:01:28</t>
  </si>
  <si>
    <t>15:01:28</t>
  </si>
  <si>
    <t>MPF-3898-20220710-15_01_25</t>
  </si>
  <si>
    <t>DARK-3899-20220710-15_01_31</t>
  </si>
  <si>
    <t>14:59:38</t>
  </si>
  <si>
    <t>20220710 15:04:36</t>
  </si>
  <si>
    <t>15:04:36</t>
  </si>
  <si>
    <t>MPF-3900-20220710-15_04_33</t>
  </si>
  <si>
    <t>DARK-3901-20220710-15_04_40</t>
  </si>
  <si>
    <t>15:02:50</t>
  </si>
  <si>
    <t>20220710 15:07:45</t>
  </si>
  <si>
    <t>15:07:45</t>
  </si>
  <si>
    <t>MPF-3902-20220710-15_07_42</t>
  </si>
  <si>
    <t>DARK-3903-20220710-15_07_48</t>
  </si>
  <si>
    <t>15:05:56</t>
  </si>
  <si>
    <t>20220710 15:09:43</t>
  </si>
  <si>
    <t>15:09:43</t>
  </si>
  <si>
    <t>MPF-3904-20220710-15_09_40</t>
  </si>
  <si>
    <t>DARK-3905-20220710-15_09_46</t>
  </si>
  <si>
    <t>15:10:13</t>
  </si>
  <si>
    <t>20220710 15:12:44</t>
  </si>
  <si>
    <t>15:12:44</t>
  </si>
  <si>
    <t>MPF-3906-20220710-15_12_41</t>
  </si>
  <si>
    <t>DARK-3907-20220710-15_12_47</t>
  </si>
  <si>
    <t>15:11:22</t>
  </si>
  <si>
    <t>20220710 15:14:34</t>
  </si>
  <si>
    <t>15:14:34</t>
  </si>
  <si>
    <t>MPF-3908-20220710-15_14_31</t>
  </si>
  <si>
    <t>DARK-3909-20220710-15_14_37</t>
  </si>
  <si>
    <t>15:13:52</t>
  </si>
  <si>
    <t>20220710 15:16:34</t>
  </si>
  <si>
    <t>15:16:34</t>
  </si>
  <si>
    <t>MPF-3910-20220710-15_16_31</t>
  </si>
  <si>
    <t>DARK-3911-20220710-15_16_37</t>
  </si>
  <si>
    <t>15:15:40</t>
  </si>
  <si>
    <t>20220710 15:18:23</t>
  </si>
  <si>
    <t>15:18:23</t>
  </si>
  <si>
    <t>MPF-3912-20220710-15_18_20</t>
  </si>
  <si>
    <t>DARK-3913-20220710-15_18_27</t>
  </si>
  <si>
    <t>15:17:41</t>
  </si>
  <si>
    <t>20220710 15:21:18</t>
  </si>
  <si>
    <t>15:21:18</t>
  </si>
  <si>
    <t>MPF-3914-20220710-15_21_15</t>
  </si>
  <si>
    <t>DARK-3915-20220710-15_21_22</t>
  </si>
  <si>
    <t>15:19:35</t>
  </si>
  <si>
    <t>20220710 15:23:11</t>
  </si>
  <si>
    <t>15:23:11</t>
  </si>
  <si>
    <t>MPF-3916-20220710-15_23_08</t>
  </si>
  <si>
    <t>DARK-3917-20220710-15_23_14</t>
  </si>
  <si>
    <t>15:22:28</t>
  </si>
  <si>
    <t>20220710 15:25:14</t>
  </si>
  <si>
    <t>15:25:14</t>
  </si>
  <si>
    <t>MPF-3918-20220710-15_25_11</t>
  </si>
  <si>
    <t>DARK-3919-20220710-15_25_18</t>
  </si>
  <si>
    <t>15:24:37</t>
  </si>
  <si>
    <t>20220710 15:28:05</t>
  </si>
  <si>
    <t>15:28:05</t>
  </si>
  <si>
    <t>MPF-3920-20220710-15_28_02</t>
  </si>
  <si>
    <t>DARK-3921-20220710-15_28_08</t>
  </si>
  <si>
    <t>15:27:21</t>
  </si>
  <si>
    <t>20220710 15:30:11</t>
  </si>
  <si>
    <t>15:30:11</t>
  </si>
  <si>
    <t>MPF-3922-20220710-15_30_08</t>
  </si>
  <si>
    <t>DARK-3923-20220710-15_30_14</t>
  </si>
  <si>
    <t>15:29:18</t>
  </si>
  <si>
    <t>20220710 15:32:34</t>
  </si>
  <si>
    <t>15:32:34</t>
  </si>
  <si>
    <t>MPF-3924-20220710-15_32_31</t>
  </si>
  <si>
    <t>DARK-3925-20220710-15_32_38</t>
  </si>
  <si>
    <t>15:31:31</t>
  </si>
  <si>
    <t>20220710 15:34:33</t>
  </si>
  <si>
    <t>15:34:33</t>
  </si>
  <si>
    <t>MPF-3926-20220710-15_34_30</t>
  </si>
  <si>
    <t>DARK-3927-20220710-15_34_37</t>
  </si>
  <si>
    <t>15:33:51</t>
  </si>
  <si>
    <t>20220710 15:36:58</t>
  </si>
  <si>
    <t>15:36:58</t>
  </si>
  <si>
    <t>MPF-3928-20220710-15_36_55</t>
  </si>
  <si>
    <t>DARK-3929-20220710-15_37_02</t>
  </si>
  <si>
    <t>15:36:16</t>
  </si>
  <si>
    <t>20220710 15:39:44</t>
  </si>
  <si>
    <t>15:39:44</t>
  </si>
  <si>
    <t>MPF-3930-20220710-15_39_41</t>
  </si>
  <si>
    <t>DARK-3931-20220710-15_39_47</t>
  </si>
  <si>
    <t>15:38:55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</si>
</sst>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F152"/>
  <sheetViews>
    <sheetView tabSelected="1" workbookViewId="0"/>
  </sheetViews>
  <sheetFormatPr defaultRowHeight="15" x14ac:dyDescent="0.25"/>
  <sheetData>
    <row r="2" spans="1:266" x14ac:dyDescent="0.25">
      <c r="A2" t="s">
        <v>29</v>
      </c>
      <c r="B2" t="s">
        <v>30</v>
      </c>
      <c r="C2" t="s">
        <v>32</v>
      </c>
    </row>
    <row r="3" spans="1:266" x14ac:dyDescent="0.25">
      <c r="B3" t="s">
        <v>31</v>
      </c>
      <c r="C3">
        <v>21</v>
      </c>
    </row>
    <row r="4" spans="1:266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66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6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66" x14ac:dyDescent="0.25">
      <c r="B7">
        <v>0</v>
      </c>
      <c r="C7">
        <v>1</v>
      </c>
      <c r="D7">
        <v>0</v>
      </c>
      <c r="E7">
        <v>0</v>
      </c>
    </row>
    <row r="8" spans="1:266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66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6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66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66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66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66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92</v>
      </c>
      <c r="CI14" t="s">
        <v>92</v>
      </c>
      <c r="CJ14" t="s">
        <v>92</v>
      </c>
      <c r="CK14" t="s">
        <v>92</v>
      </c>
      <c r="CL14" t="s">
        <v>93</v>
      </c>
      <c r="CM14" t="s">
        <v>93</v>
      </c>
      <c r="CN14" t="s">
        <v>93</v>
      </c>
      <c r="CO14" t="s">
        <v>93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</row>
    <row r="15" spans="1:266" x14ac:dyDescent="0.25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88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172</v>
      </c>
      <c r="BY15" t="s">
        <v>180</v>
      </c>
      <c r="BZ15" t="s">
        <v>146</v>
      </c>
      <c r="CA15" t="s">
        <v>181</v>
      </c>
      <c r="CB15" t="s">
        <v>182</v>
      </c>
      <c r="CC15" t="s">
        <v>183</v>
      </c>
      <c r="CD15" t="s">
        <v>184</v>
      </c>
      <c r="CE15" t="s">
        <v>185</v>
      </c>
      <c r="CF15" t="s">
        <v>186</v>
      </c>
      <c r="CG15" t="s">
        <v>187</v>
      </c>
      <c r="CH15" t="s">
        <v>188</v>
      </c>
      <c r="CI15" t="s">
        <v>189</v>
      </c>
      <c r="CJ15" t="s">
        <v>190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116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107</v>
      </c>
      <c r="EP15" t="s">
        <v>110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</row>
    <row r="16" spans="1:266" x14ac:dyDescent="0.25">
      <c r="B16" t="s">
        <v>366</v>
      </c>
      <c r="C16" t="s">
        <v>366</v>
      </c>
      <c r="F16" t="s">
        <v>366</v>
      </c>
      <c r="K16" t="s">
        <v>366</v>
      </c>
      <c r="L16" t="s">
        <v>367</v>
      </c>
      <c r="M16" t="s">
        <v>368</v>
      </c>
      <c r="N16" t="s">
        <v>369</v>
      </c>
      <c r="O16" t="s">
        <v>370</v>
      </c>
      <c r="P16" t="s">
        <v>370</v>
      </c>
      <c r="Q16" t="s">
        <v>203</v>
      </c>
      <c r="R16" t="s">
        <v>203</v>
      </c>
      <c r="S16" t="s">
        <v>367</v>
      </c>
      <c r="T16" t="s">
        <v>367</v>
      </c>
      <c r="U16" t="s">
        <v>367</v>
      </c>
      <c r="V16" t="s">
        <v>367</v>
      </c>
      <c r="W16" t="s">
        <v>371</v>
      </c>
      <c r="X16" t="s">
        <v>372</v>
      </c>
      <c r="Y16" t="s">
        <v>372</v>
      </c>
      <c r="Z16" t="s">
        <v>373</v>
      </c>
      <c r="AA16" t="s">
        <v>374</v>
      </c>
      <c r="AB16" t="s">
        <v>373</v>
      </c>
      <c r="AC16" t="s">
        <v>373</v>
      </c>
      <c r="AD16" t="s">
        <v>373</v>
      </c>
      <c r="AE16" t="s">
        <v>371</v>
      </c>
      <c r="AF16" t="s">
        <v>371</v>
      </c>
      <c r="AG16" t="s">
        <v>371</v>
      </c>
      <c r="AH16" t="s">
        <v>371</v>
      </c>
      <c r="AI16" t="s">
        <v>375</v>
      </c>
      <c r="AJ16" t="s">
        <v>374</v>
      </c>
      <c r="AL16" t="s">
        <v>374</v>
      </c>
      <c r="AM16" t="s">
        <v>375</v>
      </c>
      <c r="AS16" t="s">
        <v>369</v>
      </c>
      <c r="AZ16" t="s">
        <v>369</v>
      </c>
      <c r="BA16" t="s">
        <v>369</v>
      </c>
      <c r="BB16" t="s">
        <v>369</v>
      </c>
      <c r="BC16" t="s">
        <v>376</v>
      </c>
      <c r="BQ16" t="s">
        <v>377</v>
      </c>
      <c r="BR16" t="s">
        <v>377</v>
      </c>
      <c r="BS16" t="s">
        <v>377</v>
      </c>
      <c r="BT16" t="s">
        <v>369</v>
      </c>
      <c r="BV16" t="s">
        <v>378</v>
      </c>
      <c r="BY16" t="s">
        <v>377</v>
      </c>
      <c r="CD16" t="s">
        <v>366</v>
      </c>
      <c r="CE16" t="s">
        <v>366</v>
      </c>
      <c r="CF16" t="s">
        <v>366</v>
      </c>
      <c r="CG16" t="s">
        <v>366</v>
      </c>
      <c r="CH16" t="s">
        <v>369</v>
      </c>
      <c r="CI16" t="s">
        <v>369</v>
      </c>
      <c r="CK16" t="s">
        <v>379</v>
      </c>
      <c r="CL16" t="s">
        <v>380</v>
      </c>
      <c r="CO16" t="s">
        <v>367</v>
      </c>
      <c r="CP16" t="s">
        <v>366</v>
      </c>
      <c r="CQ16" t="s">
        <v>370</v>
      </c>
      <c r="CR16" t="s">
        <v>370</v>
      </c>
      <c r="CS16" t="s">
        <v>381</v>
      </c>
      <c r="CT16" t="s">
        <v>381</v>
      </c>
      <c r="CU16" t="s">
        <v>370</v>
      </c>
      <c r="CV16" t="s">
        <v>381</v>
      </c>
      <c r="CW16" t="s">
        <v>375</v>
      </c>
      <c r="CX16" t="s">
        <v>373</v>
      </c>
      <c r="CY16" t="s">
        <v>373</v>
      </c>
      <c r="CZ16" t="s">
        <v>372</v>
      </c>
      <c r="DA16" t="s">
        <v>372</v>
      </c>
      <c r="DB16" t="s">
        <v>372</v>
      </c>
      <c r="DC16" t="s">
        <v>372</v>
      </c>
      <c r="DD16" t="s">
        <v>372</v>
      </c>
      <c r="DE16" t="s">
        <v>382</v>
      </c>
      <c r="DF16" t="s">
        <v>369</v>
      </c>
      <c r="DG16" t="s">
        <v>369</v>
      </c>
      <c r="DH16" t="s">
        <v>370</v>
      </c>
      <c r="DI16" t="s">
        <v>370</v>
      </c>
      <c r="DJ16" t="s">
        <v>370</v>
      </c>
      <c r="DK16" t="s">
        <v>381</v>
      </c>
      <c r="DL16" t="s">
        <v>370</v>
      </c>
      <c r="DM16" t="s">
        <v>381</v>
      </c>
      <c r="DN16" t="s">
        <v>373</v>
      </c>
      <c r="DO16" t="s">
        <v>373</v>
      </c>
      <c r="DP16" t="s">
        <v>372</v>
      </c>
      <c r="DQ16" t="s">
        <v>372</v>
      </c>
      <c r="DR16" t="s">
        <v>369</v>
      </c>
      <c r="DW16" t="s">
        <v>369</v>
      </c>
      <c r="DZ16" t="s">
        <v>372</v>
      </c>
      <c r="EA16" t="s">
        <v>372</v>
      </c>
      <c r="EB16" t="s">
        <v>372</v>
      </c>
      <c r="EC16" t="s">
        <v>372</v>
      </c>
      <c r="ED16" t="s">
        <v>372</v>
      </c>
      <c r="EE16" t="s">
        <v>369</v>
      </c>
      <c r="EF16" t="s">
        <v>369</v>
      </c>
      <c r="EG16" t="s">
        <v>369</v>
      </c>
      <c r="EH16" t="s">
        <v>366</v>
      </c>
      <c r="EK16" t="s">
        <v>383</v>
      </c>
      <c r="EL16" t="s">
        <v>383</v>
      </c>
      <c r="EN16" t="s">
        <v>366</v>
      </c>
      <c r="EO16" t="s">
        <v>384</v>
      </c>
      <c r="EQ16" t="s">
        <v>366</v>
      </c>
      <c r="ER16" t="s">
        <v>366</v>
      </c>
      <c r="ET16" t="s">
        <v>385</v>
      </c>
      <c r="EU16" t="s">
        <v>386</v>
      </c>
      <c r="EV16" t="s">
        <v>385</v>
      </c>
      <c r="EW16" t="s">
        <v>386</v>
      </c>
      <c r="EX16" t="s">
        <v>385</v>
      </c>
      <c r="EY16" t="s">
        <v>386</v>
      </c>
      <c r="EZ16" t="s">
        <v>374</v>
      </c>
      <c r="FA16" t="s">
        <v>374</v>
      </c>
      <c r="FB16" t="s">
        <v>370</v>
      </c>
      <c r="FC16" t="s">
        <v>387</v>
      </c>
      <c r="FD16" t="s">
        <v>370</v>
      </c>
      <c r="FF16" t="s">
        <v>381</v>
      </c>
      <c r="FG16" t="s">
        <v>388</v>
      </c>
      <c r="FH16" t="s">
        <v>381</v>
      </c>
      <c r="FM16" t="s">
        <v>389</v>
      </c>
      <c r="FN16" t="s">
        <v>389</v>
      </c>
      <c r="GA16" t="s">
        <v>389</v>
      </c>
      <c r="GB16" t="s">
        <v>389</v>
      </c>
      <c r="GC16" t="s">
        <v>390</v>
      </c>
      <c r="GD16" t="s">
        <v>390</v>
      </c>
      <c r="GE16" t="s">
        <v>372</v>
      </c>
      <c r="GF16" t="s">
        <v>372</v>
      </c>
      <c r="GG16" t="s">
        <v>374</v>
      </c>
      <c r="GH16" t="s">
        <v>372</v>
      </c>
      <c r="GI16" t="s">
        <v>381</v>
      </c>
      <c r="GJ16" t="s">
        <v>374</v>
      </c>
      <c r="GK16" t="s">
        <v>374</v>
      </c>
      <c r="GM16" t="s">
        <v>389</v>
      </c>
      <c r="GN16" t="s">
        <v>389</v>
      </c>
      <c r="GO16" t="s">
        <v>389</v>
      </c>
      <c r="GP16" t="s">
        <v>389</v>
      </c>
      <c r="GQ16" t="s">
        <v>389</v>
      </c>
      <c r="GR16" t="s">
        <v>389</v>
      </c>
      <c r="GS16" t="s">
        <v>389</v>
      </c>
      <c r="GT16" t="s">
        <v>391</v>
      </c>
      <c r="GU16" t="s">
        <v>391</v>
      </c>
      <c r="GV16" t="s">
        <v>391</v>
      </c>
      <c r="GW16" t="s">
        <v>392</v>
      </c>
      <c r="GX16" t="s">
        <v>389</v>
      </c>
      <c r="GY16" t="s">
        <v>389</v>
      </c>
      <c r="GZ16" t="s">
        <v>389</v>
      </c>
      <c r="HA16" t="s">
        <v>389</v>
      </c>
      <c r="HB16" t="s">
        <v>389</v>
      </c>
      <c r="HC16" t="s">
        <v>389</v>
      </c>
      <c r="HD16" t="s">
        <v>389</v>
      </c>
      <c r="HE16" t="s">
        <v>389</v>
      </c>
      <c r="HF16" t="s">
        <v>389</v>
      </c>
      <c r="HG16" t="s">
        <v>389</v>
      </c>
      <c r="HH16" t="s">
        <v>389</v>
      </c>
      <c r="HI16" t="s">
        <v>389</v>
      </c>
      <c r="HP16" t="s">
        <v>389</v>
      </c>
      <c r="HQ16" t="s">
        <v>374</v>
      </c>
      <c r="HR16" t="s">
        <v>374</v>
      </c>
      <c r="HS16" t="s">
        <v>385</v>
      </c>
      <c r="HT16" t="s">
        <v>386</v>
      </c>
      <c r="HU16" t="s">
        <v>386</v>
      </c>
      <c r="HY16" t="s">
        <v>386</v>
      </c>
      <c r="IC16" t="s">
        <v>370</v>
      </c>
      <c r="ID16" t="s">
        <v>370</v>
      </c>
      <c r="IE16" t="s">
        <v>381</v>
      </c>
      <c r="IF16" t="s">
        <v>381</v>
      </c>
      <c r="IG16" t="s">
        <v>393</v>
      </c>
      <c r="IH16" t="s">
        <v>393</v>
      </c>
      <c r="II16" t="s">
        <v>389</v>
      </c>
      <c r="IJ16" t="s">
        <v>389</v>
      </c>
      <c r="IK16" t="s">
        <v>389</v>
      </c>
      <c r="IL16" t="s">
        <v>389</v>
      </c>
      <c r="IM16" t="s">
        <v>389</v>
      </c>
      <c r="IN16" t="s">
        <v>389</v>
      </c>
      <c r="IO16" t="s">
        <v>372</v>
      </c>
      <c r="IP16" t="s">
        <v>389</v>
      </c>
      <c r="IR16" t="s">
        <v>375</v>
      </c>
      <c r="IS16" t="s">
        <v>375</v>
      </c>
      <c r="IT16" t="s">
        <v>372</v>
      </c>
      <c r="IU16" t="s">
        <v>372</v>
      </c>
      <c r="IV16" t="s">
        <v>372</v>
      </c>
      <c r="IW16" t="s">
        <v>372</v>
      </c>
      <c r="IX16" t="s">
        <v>372</v>
      </c>
      <c r="IY16" t="s">
        <v>374</v>
      </c>
      <c r="IZ16" t="s">
        <v>374</v>
      </c>
      <c r="JA16" t="s">
        <v>374</v>
      </c>
      <c r="JB16" t="s">
        <v>372</v>
      </c>
      <c r="JC16" t="s">
        <v>370</v>
      </c>
      <c r="JD16" t="s">
        <v>381</v>
      </c>
      <c r="JE16" t="s">
        <v>374</v>
      </c>
      <c r="JF16" t="s">
        <v>374</v>
      </c>
    </row>
    <row r="17" spans="1:266" x14ac:dyDescent="0.25">
      <c r="A17">
        <v>1</v>
      </c>
      <c r="B17">
        <v>1657461575.0999999</v>
      </c>
      <c r="C17">
        <v>0</v>
      </c>
      <c r="D17" t="s">
        <v>394</v>
      </c>
      <c r="E17" t="s">
        <v>395</v>
      </c>
      <c r="F17" t="s">
        <v>396</v>
      </c>
      <c r="G17" t="s">
        <v>397</v>
      </c>
      <c r="H17" t="s">
        <v>31</v>
      </c>
      <c r="I17" t="s">
        <v>398</v>
      </c>
      <c r="J17" t="s">
        <v>399</v>
      </c>
      <c r="K17">
        <v>1657461575.0999999</v>
      </c>
      <c r="L17">
        <f t="shared" ref="L17:L48" si="0">(M17)/1000</f>
        <v>6.3375107962017046E-3</v>
      </c>
      <c r="M17">
        <f t="shared" ref="M17:M48" si="1">1000*CW17*AK17*(CS17-CT17)/(100*CL17*(1000-AK17*CS17))</f>
        <v>6.3375107962017045</v>
      </c>
      <c r="N17">
        <f t="shared" ref="N17:N48" si="2">CW17*AK17*(CR17-CQ17*(1000-AK17*CT17)/(1000-AK17*CS17))/(100*CL17)</f>
        <v>28.99903326176549</v>
      </c>
      <c r="O17">
        <f t="shared" ref="O17:O48" si="3">CQ17 - IF(AK17&gt;1, N17*CL17*100/(AM17*DE17), 0)</f>
        <v>362.464</v>
      </c>
      <c r="P17">
        <f t="shared" ref="P17:P48" si="4">((V17-L17/2)*O17-N17)/(V17+L17/2)</f>
        <v>244.7582989511337</v>
      </c>
      <c r="Q17">
        <f t="shared" ref="Q17:Q48" si="5">P17*(CX17+CY17)/1000</f>
        <v>24.437852658979857</v>
      </c>
      <c r="R17">
        <f t="shared" ref="R17:R48" si="6">(CQ17 - IF(AK17&gt;1, N17*CL17*100/(AM17*DE17), 0))*(CX17+CY17)/1000</f>
        <v>36.190159288339203</v>
      </c>
      <c r="S17">
        <f t="shared" ref="S17:S48" si="7">2/((1/U17-1/T17)+SIGN(U17)*SQRT((1/U17-1/T17)*(1/U17-1/T17) + 4*CM17/((CM17+1)*(CM17+1))*(2*1/U17*1/T17-1/T17*1/T17)))</f>
        <v>0.45098071251136845</v>
      </c>
      <c r="T17">
        <f t="shared" ref="T17:T48" si="8">IF(LEFT(CN17,1)&lt;&gt;"0",IF(LEFT(CN17,1)="1",3,CO17),$D$5+$E$5*(DE17*CX17/($K$5*1000))+$F$5*(DE17*CX17/($K$5*1000))*MAX(MIN(CL17,$J$5),$I$5)*MAX(MIN(CL17,$J$5),$I$5)+$G$5*MAX(MIN(CL17,$J$5),$I$5)*(DE17*CX17/($K$5*1000))+$H$5*(DE17*CX17/($K$5*1000))*(DE17*CX17/($K$5*1000)))</f>
        <v>2.9272608515750016</v>
      </c>
      <c r="U17">
        <f t="shared" ref="U17:U48" si="9">L17*(1000-(1000*0.61365*EXP(17.502*Y17/(240.97+Y17))/(CX17+CY17)+CS17)/2)/(1000*0.61365*EXP(17.502*Y17/(240.97+Y17))/(CX17+CY17)-CS17)</f>
        <v>0.41563445145424749</v>
      </c>
      <c r="V17">
        <f t="shared" ref="V17:V48" si="10">1/((CM17+1)/(S17/1.6)+1/(T17/1.37)) + CM17/((CM17+1)/(S17/1.6) + CM17/(T17/1.37))</f>
        <v>0.26271601055734878</v>
      </c>
      <c r="W17">
        <f t="shared" ref="W17:W48" si="11">(CH17*CK17)</f>
        <v>289.52700807305536</v>
      </c>
      <c r="X17">
        <f t="shared" ref="X17:X48" si="12">(CZ17+(W17+2*0.95*0.0000000567*(((CZ17+$B$7)+273)^4-(CZ17+273)^4)-44100*L17)/(1.84*29.3*T17+8*0.95*0.0000000567*(CZ17+273)^3))</f>
        <v>28.473709391651074</v>
      </c>
      <c r="Y17">
        <f t="shared" ref="Y17:Y48" si="13">($C$7*DA17+$D$7*DB17+$E$7*X17)</f>
        <v>28.0183</v>
      </c>
      <c r="Z17">
        <f t="shared" ref="Z17:Z48" si="14">0.61365*EXP(17.502*Y17/(240.97+Y17))</f>
        <v>3.7988900020838559</v>
      </c>
      <c r="AA17">
        <f t="shared" ref="AA17:AA48" si="15">(AB17/AC17*100)</f>
        <v>59.759321707028668</v>
      </c>
      <c r="AB17">
        <f t="shared" ref="AB17:AB48" si="16">CS17*(CX17+CY17)/1000</f>
        <v>2.3231497479952803</v>
      </c>
      <c r="AC17">
        <f t="shared" ref="AC17:AC48" si="17">0.61365*EXP(17.502*CZ17/(240.97+CZ17))</f>
        <v>3.8875102354484055</v>
      </c>
      <c r="AD17">
        <f t="shared" ref="AD17:AD48" si="18">(Z17-CS17*(CX17+CY17)/1000)</f>
        <v>1.4757402540885756</v>
      </c>
      <c r="AE17">
        <f t="shared" ref="AE17:AE48" si="19">(-L17*44100)</f>
        <v>-279.48422611249515</v>
      </c>
      <c r="AF17">
        <f t="shared" ref="AF17:AF48" si="20">2*29.3*T17*0.92*(CZ17-Y17)</f>
        <v>62.526099761330222</v>
      </c>
      <c r="AG17">
        <f t="shared" ref="AG17:AG48" si="21">2*0.95*0.0000000567*(((CZ17+$B$7)+273)^4-(Y17+273)^4)</f>
        <v>4.6660259674440594</v>
      </c>
      <c r="AH17">
        <f t="shared" ref="AH17:AH48" si="22">W17+AG17+AE17+AF17</f>
        <v>77.234907689334477</v>
      </c>
      <c r="AI17">
        <v>0</v>
      </c>
      <c r="AJ17">
        <v>0</v>
      </c>
      <c r="AK17">
        <f t="shared" ref="AK17:AK48" si="23">IF(AI17*$H$13&gt;=AM17,1,(AM17/(AM17-AI17*$H$13)))</f>
        <v>1</v>
      </c>
      <c r="AL17">
        <f t="shared" ref="AL17:AL48" si="24">(AK17-1)*100</f>
        <v>0</v>
      </c>
      <c r="AM17">
        <f t="shared" ref="AM17:AM48" si="25">MAX(0,($B$13+$C$13*DE17)/(1+$D$13*DE17)*CX17/(CZ17+273)*$E$13)</f>
        <v>52557.693882838656</v>
      </c>
      <c r="AN17" t="s">
        <v>400</v>
      </c>
      <c r="AO17">
        <v>10261.299999999999</v>
      </c>
      <c r="AP17">
        <v>726.8726923076922</v>
      </c>
      <c r="AQ17">
        <v>3279.05</v>
      </c>
      <c r="AR17">
        <f t="shared" ref="AR17:AR48" si="26">1-AP17/AQ17</f>
        <v>0.77832826815458989</v>
      </c>
      <c r="AS17">
        <v>-1.5391584728262959</v>
      </c>
      <c r="AT17" t="s">
        <v>401</v>
      </c>
      <c r="AU17">
        <v>10244.200000000001</v>
      </c>
      <c r="AV17">
        <v>856.3918000000001</v>
      </c>
      <c r="AW17">
        <v>1333.66</v>
      </c>
      <c r="AX17">
        <f t="shared" ref="AX17:AX48" si="27">1-AV17/AW17</f>
        <v>0.35786347344900493</v>
      </c>
      <c r="AY17">
        <v>0.5</v>
      </c>
      <c r="AZ17">
        <f t="shared" ref="AZ17:AZ48" si="28">CI17</f>
        <v>1512.9824995197177</v>
      </c>
      <c r="BA17">
        <f t="shared" ref="BA17:BA48" si="29">N17</f>
        <v>28.99903326176549</v>
      </c>
      <c r="BB17">
        <f t="shared" ref="BB17:BB48" si="30">AX17*AY17*AZ17</f>
        <v>270.72058627284184</v>
      </c>
      <c r="BC17">
        <f t="shared" ref="BC17:BC48" si="31">(BA17-AS17)/AZ17</f>
        <v>2.0184101101160028E-2</v>
      </c>
      <c r="BD17">
        <f t="shared" ref="BD17:BD48" si="32">(AQ17-AW17)/AW17</f>
        <v>1.4586851221450745</v>
      </c>
      <c r="BE17">
        <f t="shared" ref="BE17:BE48" si="33">AP17/(AR17+AP17/AW17)</f>
        <v>549.26746535680604</v>
      </c>
      <c r="BF17" t="s">
        <v>402</v>
      </c>
      <c r="BG17">
        <v>580.17999999999995</v>
      </c>
      <c r="BH17">
        <f t="shared" ref="BH17:BH48" si="34">IF(BG17&lt;&gt;0, BG17, BE17)</f>
        <v>580.17999999999995</v>
      </c>
      <c r="BI17">
        <f t="shared" ref="BI17:BI48" si="35">1-BH17/AW17</f>
        <v>0.56497158196241926</v>
      </c>
      <c r="BJ17">
        <f t="shared" ref="BJ17:BJ48" si="36">(AW17-AV17)/(AW17-BH17)</f>
        <v>0.63341853798375525</v>
      </c>
      <c r="BK17">
        <f t="shared" ref="BK17:BK48" si="37">(AQ17-AW17)/(AQ17-BH17)</f>
        <v>0.72081648986427649</v>
      </c>
      <c r="BL17">
        <f t="shared" ref="BL17:BL48" si="38">(AW17-AV17)/(AW17-AP17)</f>
        <v>0.7865494118773082</v>
      </c>
      <c r="BM17">
        <f t="shared" ref="BM17:BM48" si="39">(AQ17-AW17)/(AQ17-AP17)</f>
        <v>0.76224719737792501</v>
      </c>
      <c r="BN17">
        <f t="shared" ref="BN17:BN48" si="40">(BJ17*BH17/AV17)</f>
        <v>0.42912223980591013</v>
      </c>
      <c r="BO17">
        <f t="shared" ref="BO17:BO48" si="41">(1-BN17)</f>
        <v>0.57087776019408987</v>
      </c>
      <c r="BP17">
        <v>3660</v>
      </c>
      <c r="BQ17">
        <v>300</v>
      </c>
      <c r="BR17">
        <v>300</v>
      </c>
      <c r="BS17">
        <v>300</v>
      </c>
      <c r="BT17">
        <v>10244.200000000001</v>
      </c>
      <c r="BU17">
        <v>1226.25</v>
      </c>
      <c r="BV17">
        <v>-1.1169500000000001E-2</v>
      </c>
      <c r="BW17">
        <v>-6.37</v>
      </c>
      <c r="BX17" t="s">
        <v>403</v>
      </c>
      <c r="BY17" t="s">
        <v>403</v>
      </c>
      <c r="BZ17" t="s">
        <v>403</v>
      </c>
      <c r="CA17" t="s">
        <v>403</v>
      </c>
      <c r="CB17" t="s">
        <v>403</v>
      </c>
      <c r="CC17" t="s">
        <v>403</v>
      </c>
      <c r="CD17" t="s">
        <v>403</v>
      </c>
      <c r="CE17" t="s">
        <v>403</v>
      </c>
      <c r="CF17" t="s">
        <v>403</v>
      </c>
      <c r="CG17" t="s">
        <v>403</v>
      </c>
      <c r="CH17">
        <f t="shared" ref="CH17:CH48" si="42">$B$11*DF17+$C$11*DG17+$F$11*DR17*(1-DU17)</f>
        <v>1799.76</v>
      </c>
      <c r="CI17">
        <f t="shared" ref="CI17:CI48" si="43">CH17*CJ17</f>
        <v>1512.9824995197177</v>
      </c>
      <c r="CJ17">
        <f t="shared" ref="CJ17:CJ48" si="44">($B$11*$D$9+$C$11*$D$9+$F$11*((EE17+DW17)/MAX(EE17+DW17+EF17, 0.1)*$I$9+EF17/MAX(EE17+DW17+EF17, 0.1)*$J$9))/($B$11+$C$11+$F$11)</f>
        <v>0.84065792078928181</v>
      </c>
      <c r="CK17">
        <f t="shared" ref="CK17:CK48" si="45">($B$11*$K$9+$C$11*$K$9+$F$11*((EE17+DW17)/MAX(EE17+DW17+EF17, 0.1)*$P$9+EF17/MAX(EE17+DW17+EF17, 0.1)*$Q$9))/($B$11+$C$11+$F$11)</f>
        <v>0.16086978712331387</v>
      </c>
      <c r="CL17">
        <v>6</v>
      </c>
      <c r="CM17">
        <v>0.5</v>
      </c>
      <c r="CN17" t="s">
        <v>404</v>
      </c>
      <c r="CO17">
        <v>2</v>
      </c>
      <c r="CP17">
        <v>1657461575.0999999</v>
      </c>
      <c r="CQ17">
        <v>362.464</v>
      </c>
      <c r="CR17">
        <v>400.01299999999998</v>
      </c>
      <c r="CS17">
        <v>23.267600000000002</v>
      </c>
      <c r="CT17">
        <v>15.8408</v>
      </c>
      <c r="CU17">
        <v>363.32299999999998</v>
      </c>
      <c r="CV17">
        <v>23.3276</v>
      </c>
      <c r="CW17">
        <v>500.08499999999998</v>
      </c>
      <c r="CX17">
        <v>99.744900000000001</v>
      </c>
      <c r="CY17">
        <v>9.9937799999999993E-2</v>
      </c>
      <c r="CZ17">
        <v>28.4145</v>
      </c>
      <c r="DA17">
        <v>28.0183</v>
      </c>
      <c r="DB17">
        <v>999.9</v>
      </c>
      <c r="DC17">
        <v>0</v>
      </c>
      <c r="DD17">
        <v>0</v>
      </c>
      <c r="DE17">
        <v>10012.5</v>
      </c>
      <c r="DF17">
        <v>0</v>
      </c>
      <c r="DG17">
        <v>1043.48</v>
      </c>
      <c r="DH17">
        <v>-37.549500000000002</v>
      </c>
      <c r="DI17">
        <v>371.09899999999999</v>
      </c>
      <c r="DJ17">
        <v>406.452</v>
      </c>
      <c r="DK17">
        <v>7.4268599999999996</v>
      </c>
      <c r="DL17">
        <v>400.01299999999998</v>
      </c>
      <c r="DM17">
        <v>15.8408</v>
      </c>
      <c r="DN17">
        <v>2.3208299999999999</v>
      </c>
      <c r="DO17">
        <v>1.5800399999999999</v>
      </c>
      <c r="DP17">
        <v>19.8217</v>
      </c>
      <c r="DQ17">
        <v>13.765499999999999</v>
      </c>
      <c r="DR17">
        <v>1799.76</v>
      </c>
      <c r="DS17">
        <v>0.97800600000000004</v>
      </c>
      <c r="DT17">
        <v>2.1994099999999999E-2</v>
      </c>
      <c r="DU17">
        <v>0</v>
      </c>
      <c r="DV17">
        <v>855.98099999999999</v>
      </c>
      <c r="DW17">
        <v>5.0007299999999999</v>
      </c>
      <c r="DX17">
        <v>18160.599999999999</v>
      </c>
      <c r="DY17">
        <v>14731.4</v>
      </c>
      <c r="DZ17">
        <v>43.625</v>
      </c>
      <c r="EA17">
        <v>44.936999999999998</v>
      </c>
      <c r="EB17">
        <v>44.561999999999998</v>
      </c>
      <c r="EC17">
        <v>44</v>
      </c>
      <c r="ED17">
        <v>45.311999999999998</v>
      </c>
      <c r="EE17">
        <v>1755.29</v>
      </c>
      <c r="EF17">
        <v>39.47</v>
      </c>
      <c r="EG17">
        <v>0</v>
      </c>
      <c r="EH17">
        <v>1657461575.7</v>
      </c>
      <c r="EI17">
        <v>0</v>
      </c>
      <c r="EJ17">
        <v>856.3918000000001</v>
      </c>
      <c r="EK17">
        <v>-4.8269999923147351</v>
      </c>
      <c r="EL17">
        <v>514.59999973044194</v>
      </c>
      <c r="EM17">
        <v>18139.516</v>
      </c>
      <c r="EN17">
        <v>15</v>
      </c>
      <c r="EO17">
        <v>1657461496.0999999</v>
      </c>
      <c r="EP17" t="s">
        <v>405</v>
      </c>
      <c r="EQ17">
        <v>1657461490.0999999</v>
      </c>
      <c r="ER17">
        <v>1657461496.0999999</v>
      </c>
      <c r="ES17">
        <v>2</v>
      </c>
      <c r="ET17">
        <v>0.187</v>
      </c>
      <c r="EU17">
        <v>1.2999999999999999E-2</v>
      </c>
      <c r="EV17">
        <v>-0.85199999999999998</v>
      </c>
      <c r="EW17">
        <v>-0.113</v>
      </c>
      <c r="EX17">
        <v>400</v>
      </c>
      <c r="EY17">
        <v>15</v>
      </c>
      <c r="EZ17">
        <v>0.04</v>
      </c>
      <c r="FA17">
        <v>0.01</v>
      </c>
      <c r="FB17">
        <v>-37.537958536585357</v>
      </c>
      <c r="FC17">
        <v>0.10292613240417001</v>
      </c>
      <c r="FD17">
        <v>6.0633678058745491E-2</v>
      </c>
      <c r="FE17">
        <v>1</v>
      </c>
      <c r="FF17">
        <v>7.4187904878048778</v>
      </c>
      <c r="FG17">
        <v>-6.6950592334491368E-2</v>
      </c>
      <c r="FH17">
        <v>2.2079900246241971E-2</v>
      </c>
      <c r="FI17">
        <v>1</v>
      </c>
      <c r="FJ17">
        <v>2</v>
      </c>
      <c r="FK17">
        <v>2</v>
      </c>
      <c r="FL17" t="s">
        <v>406</v>
      </c>
      <c r="FM17">
        <v>2.9185099999999999</v>
      </c>
      <c r="FN17">
        <v>2.8541300000000001</v>
      </c>
      <c r="FO17">
        <v>9.1778700000000005E-2</v>
      </c>
      <c r="FP17">
        <v>0.100684</v>
      </c>
      <c r="FQ17">
        <v>0.111932</v>
      </c>
      <c r="FR17">
        <v>8.7245600000000006E-2</v>
      </c>
      <c r="FS17">
        <v>30372.400000000001</v>
      </c>
      <c r="FT17">
        <v>24069.8</v>
      </c>
      <c r="FU17">
        <v>30785.8</v>
      </c>
      <c r="FV17">
        <v>24694.2</v>
      </c>
      <c r="FW17">
        <v>35794.1</v>
      </c>
      <c r="FX17">
        <v>30205.3</v>
      </c>
      <c r="FY17">
        <v>41764.699999999997</v>
      </c>
      <c r="FZ17">
        <v>34063.5</v>
      </c>
      <c r="GA17">
        <v>2.11273</v>
      </c>
      <c r="GB17">
        <v>2.08365</v>
      </c>
      <c r="GC17">
        <v>0.12984100000000001</v>
      </c>
      <c r="GD17">
        <v>0</v>
      </c>
      <c r="GE17">
        <v>25.8948</v>
      </c>
      <c r="GF17">
        <v>999.9</v>
      </c>
      <c r="GG17">
        <v>77.599999999999994</v>
      </c>
      <c r="GH17">
        <v>27.7</v>
      </c>
      <c r="GI17">
        <v>29.0092</v>
      </c>
      <c r="GJ17">
        <v>62.11</v>
      </c>
      <c r="GK17">
        <v>24.182700000000001</v>
      </c>
      <c r="GL17">
        <v>1</v>
      </c>
      <c r="GM17">
        <v>2.0454799999999999E-2</v>
      </c>
      <c r="GN17">
        <v>-0.22478799999999999</v>
      </c>
      <c r="GO17">
        <v>20.308199999999999</v>
      </c>
      <c r="GP17">
        <v>5.2352600000000002</v>
      </c>
      <c r="GQ17">
        <v>11.944100000000001</v>
      </c>
      <c r="GR17">
        <v>4.9877500000000001</v>
      </c>
      <c r="GS17">
        <v>3.2867000000000002</v>
      </c>
      <c r="GT17">
        <v>9999</v>
      </c>
      <c r="GU17">
        <v>9999</v>
      </c>
      <c r="GV17">
        <v>9999</v>
      </c>
      <c r="GW17">
        <v>192</v>
      </c>
      <c r="GX17">
        <v>1.8604000000000001</v>
      </c>
      <c r="GY17">
        <v>1.8582099999999999</v>
      </c>
      <c r="GZ17">
        <v>1.85863</v>
      </c>
      <c r="HA17">
        <v>1.85684</v>
      </c>
      <c r="HB17">
        <v>1.85883</v>
      </c>
      <c r="HC17">
        <v>1.8561399999999999</v>
      </c>
      <c r="HD17">
        <v>1.8647800000000001</v>
      </c>
      <c r="HE17">
        <v>1.8639699999999999</v>
      </c>
      <c r="HF17">
        <v>0</v>
      </c>
      <c r="HG17">
        <v>0</v>
      </c>
      <c r="HH17">
        <v>0</v>
      </c>
      <c r="HI17">
        <v>0</v>
      </c>
      <c r="HJ17" t="s">
        <v>407</v>
      </c>
      <c r="HK17" t="s">
        <v>408</v>
      </c>
      <c r="HL17" t="s">
        <v>409</v>
      </c>
      <c r="HM17" t="s">
        <v>409</v>
      </c>
      <c r="HN17" t="s">
        <v>409</v>
      </c>
      <c r="HO17" t="s">
        <v>409</v>
      </c>
      <c r="HP17">
        <v>0</v>
      </c>
      <c r="HQ17">
        <v>100</v>
      </c>
      <c r="HR17">
        <v>100</v>
      </c>
      <c r="HS17">
        <v>-0.85899999999999999</v>
      </c>
      <c r="HT17">
        <v>-0.06</v>
      </c>
      <c r="HU17">
        <v>-1.106033718961118</v>
      </c>
      <c r="HV17">
        <v>1.158620315000149E-3</v>
      </c>
      <c r="HW17">
        <v>-1.4607559310062331E-6</v>
      </c>
      <c r="HX17">
        <v>3.8484305645441042E-10</v>
      </c>
      <c r="HY17">
        <v>-0.16173753348355241</v>
      </c>
      <c r="HZ17">
        <v>3.0484640434847699E-3</v>
      </c>
      <c r="IA17">
        <v>-9.3584587959385786E-5</v>
      </c>
      <c r="IB17">
        <v>6.42983829145831E-6</v>
      </c>
      <c r="IC17">
        <v>4</v>
      </c>
      <c r="ID17">
        <v>2084</v>
      </c>
      <c r="IE17">
        <v>2</v>
      </c>
      <c r="IF17">
        <v>32</v>
      </c>
      <c r="IG17">
        <v>1.4</v>
      </c>
      <c r="IH17">
        <v>1.3</v>
      </c>
      <c r="II17">
        <v>1.01318</v>
      </c>
      <c r="IJ17">
        <v>2.3986800000000001</v>
      </c>
      <c r="IK17">
        <v>1.54297</v>
      </c>
      <c r="IL17">
        <v>2.36816</v>
      </c>
      <c r="IM17">
        <v>1.54541</v>
      </c>
      <c r="IN17">
        <v>2.2460900000000001</v>
      </c>
      <c r="IO17">
        <v>31.608000000000001</v>
      </c>
      <c r="IP17">
        <v>15.3316</v>
      </c>
      <c r="IQ17">
        <v>18</v>
      </c>
      <c r="IR17">
        <v>499.60300000000001</v>
      </c>
      <c r="IS17">
        <v>557.15200000000004</v>
      </c>
      <c r="IT17">
        <v>27.1952</v>
      </c>
      <c r="IU17">
        <v>27.548400000000001</v>
      </c>
      <c r="IV17">
        <v>30.000599999999999</v>
      </c>
      <c r="IW17">
        <v>27.421199999999999</v>
      </c>
      <c r="IX17">
        <v>27.345800000000001</v>
      </c>
      <c r="IY17">
        <v>20.3613</v>
      </c>
      <c r="IZ17">
        <v>51.776000000000003</v>
      </c>
      <c r="JA17">
        <v>61.656399999999998</v>
      </c>
      <c r="JB17">
        <v>27.179500000000001</v>
      </c>
      <c r="JC17">
        <v>400</v>
      </c>
      <c r="JD17">
        <v>15.9201</v>
      </c>
      <c r="JE17">
        <v>100.535</v>
      </c>
      <c r="JF17">
        <v>99.716800000000006</v>
      </c>
    </row>
    <row r="18" spans="1:266" x14ac:dyDescent="0.25">
      <c r="A18">
        <v>2</v>
      </c>
      <c r="B18">
        <v>1657461726.5</v>
      </c>
      <c r="C18">
        <v>151.4000000953674</v>
      </c>
      <c r="D18" t="s">
        <v>410</v>
      </c>
      <c r="E18" t="s">
        <v>411</v>
      </c>
      <c r="F18" t="s">
        <v>396</v>
      </c>
      <c r="G18" t="s">
        <v>397</v>
      </c>
      <c r="H18" t="s">
        <v>31</v>
      </c>
      <c r="I18" t="s">
        <v>398</v>
      </c>
      <c r="J18" t="s">
        <v>399</v>
      </c>
      <c r="K18">
        <v>1657461726.5</v>
      </c>
      <c r="L18">
        <f t="shared" si="0"/>
        <v>6.0474595461965626E-3</v>
      </c>
      <c r="M18">
        <f t="shared" si="1"/>
        <v>6.0474595461965626</v>
      </c>
      <c r="N18">
        <f t="shared" si="2"/>
        <v>20.835548253936931</v>
      </c>
      <c r="O18">
        <f t="shared" si="3"/>
        <v>273.06299999999999</v>
      </c>
      <c r="P18">
        <f t="shared" si="4"/>
        <v>185.44656763107508</v>
      </c>
      <c r="Q18">
        <f t="shared" si="5"/>
        <v>18.515876902294391</v>
      </c>
      <c r="R18">
        <f t="shared" si="6"/>
        <v>27.263922752291396</v>
      </c>
      <c r="S18">
        <f t="shared" si="7"/>
        <v>0.43424308170874149</v>
      </c>
      <c r="T18">
        <f t="shared" si="8"/>
        <v>2.9318679657946491</v>
      </c>
      <c r="U18">
        <f t="shared" si="9"/>
        <v>0.40141685214951689</v>
      </c>
      <c r="V18">
        <f t="shared" si="10"/>
        <v>0.25362773493519858</v>
      </c>
      <c r="W18">
        <f t="shared" si="11"/>
        <v>289.57981707251571</v>
      </c>
      <c r="X18">
        <f t="shared" si="12"/>
        <v>28.528239028508818</v>
      </c>
      <c r="Y18">
        <f t="shared" si="13"/>
        <v>27.980699999999999</v>
      </c>
      <c r="Z18">
        <f t="shared" si="14"/>
        <v>3.790572110400424</v>
      </c>
      <c r="AA18">
        <f t="shared" si="15"/>
        <v>60.073236168752075</v>
      </c>
      <c r="AB18">
        <f t="shared" si="16"/>
        <v>2.3325045084581397</v>
      </c>
      <c r="AC18">
        <f t="shared" si="17"/>
        <v>3.8827681963160563</v>
      </c>
      <c r="AD18">
        <f t="shared" si="18"/>
        <v>1.4580676019422842</v>
      </c>
      <c r="AE18">
        <f t="shared" si="19"/>
        <v>-266.69296598726839</v>
      </c>
      <c r="AF18">
        <f t="shared" si="20"/>
        <v>65.248350990649158</v>
      </c>
      <c r="AG18">
        <f t="shared" si="21"/>
        <v>4.8601049136716856</v>
      </c>
      <c r="AH18">
        <f t="shared" si="22"/>
        <v>92.995306989568178</v>
      </c>
      <c r="AI18">
        <v>0</v>
      </c>
      <c r="AJ18">
        <v>0</v>
      </c>
      <c r="AK18">
        <f t="shared" si="23"/>
        <v>1</v>
      </c>
      <c r="AL18">
        <f t="shared" si="24"/>
        <v>0</v>
      </c>
      <c r="AM18">
        <f t="shared" si="25"/>
        <v>52693.842831763366</v>
      </c>
      <c r="AN18" t="s">
        <v>400</v>
      </c>
      <c r="AO18">
        <v>10261.299999999999</v>
      </c>
      <c r="AP18">
        <v>726.8726923076922</v>
      </c>
      <c r="AQ18">
        <v>3279.05</v>
      </c>
      <c r="AR18">
        <f t="shared" si="26"/>
        <v>0.77832826815458989</v>
      </c>
      <c r="AS18">
        <v>-1.5391584728262959</v>
      </c>
      <c r="AT18" t="s">
        <v>412</v>
      </c>
      <c r="AU18">
        <v>10241.799999999999</v>
      </c>
      <c r="AV18">
        <v>789.30230769230775</v>
      </c>
      <c r="AW18">
        <v>1179.67</v>
      </c>
      <c r="AX18">
        <f t="shared" si="27"/>
        <v>0.33091262158713219</v>
      </c>
      <c r="AY18">
        <v>0.5</v>
      </c>
      <c r="AZ18">
        <f t="shared" si="28"/>
        <v>1513.2521995194379</v>
      </c>
      <c r="BA18">
        <f t="shared" si="29"/>
        <v>20.835548253936931</v>
      </c>
      <c r="BB18">
        <f t="shared" si="30"/>
        <v>250.37712623273561</v>
      </c>
      <c r="BC18">
        <f t="shared" si="31"/>
        <v>1.4785841206025501E-2</v>
      </c>
      <c r="BD18">
        <f t="shared" si="32"/>
        <v>1.7796332872752549</v>
      </c>
      <c r="BE18">
        <f t="shared" si="33"/>
        <v>521.24461456408835</v>
      </c>
      <c r="BF18" t="s">
        <v>413</v>
      </c>
      <c r="BG18">
        <v>559.87</v>
      </c>
      <c r="BH18">
        <f t="shared" si="34"/>
        <v>559.87</v>
      </c>
      <c r="BI18">
        <f t="shared" si="35"/>
        <v>0.52540117151406751</v>
      </c>
      <c r="BJ18">
        <f t="shared" si="36"/>
        <v>0.62982848065132668</v>
      </c>
      <c r="BK18">
        <f t="shared" si="37"/>
        <v>0.77206363683169188</v>
      </c>
      <c r="BL18">
        <f t="shared" si="38"/>
        <v>0.86212458792480562</v>
      </c>
      <c r="BM18">
        <f t="shared" si="39"/>
        <v>0.82258391439827916</v>
      </c>
      <c r="BN18">
        <f t="shared" si="40"/>
        <v>0.44675160331562119</v>
      </c>
      <c r="BO18">
        <f t="shared" si="41"/>
        <v>0.55324839668437886</v>
      </c>
      <c r="BP18">
        <v>3662</v>
      </c>
      <c r="BQ18">
        <v>300</v>
      </c>
      <c r="BR18">
        <v>300</v>
      </c>
      <c r="BS18">
        <v>300</v>
      </c>
      <c r="BT18">
        <v>10241.799999999999</v>
      </c>
      <c r="BU18">
        <v>1090.28</v>
      </c>
      <c r="BV18">
        <v>-1.1166300000000001E-2</v>
      </c>
      <c r="BW18">
        <v>-5.92</v>
      </c>
      <c r="BX18" t="s">
        <v>403</v>
      </c>
      <c r="BY18" t="s">
        <v>403</v>
      </c>
      <c r="BZ18" t="s">
        <v>403</v>
      </c>
      <c r="CA18" t="s">
        <v>403</v>
      </c>
      <c r="CB18" t="s">
        <v>403</v>
      </c>
      <c r="CC18" t="s">
        <v>403</v>
      </c>
      <c r="CD18" t="s">
        <v>403</v>
      </c>
      <c r="CE18" t="s">
        <v>403</v>
      </c>
      <c r="CF18" t="s">
        <v>403</v>
      </c>
      <c r="CG18" t="s">
        <v>403</v>
      </c>
      <c r="CH18">
        <f t="shared" si="42"/>
        <v>1800.08</v>
      </c>
      <c r="CI18">
        <f t="shared" si="43"/>
        <v>1513.2521995194379</v>
      </c>
      <c r="CJ18">
        <f t="shared" si="44"/>
        <v>0.84065830380840745</v>
      </c>
      <c r="CK18">
        <f t="shared" si="45"/>
        <v>0.1608705263502265</v>
      </c>
      <c r="CL18">
        <v>6</v>
      </c>
      <c r="CM18">
        <v>0.5</v>
      </c>
      <c r="CN18" t="s">
        <v>404</v>
      </c>
      <c r="CO18">
        <v>2</v>
      </c>
      <c r="CP18">
        <v>1657461726.5</v>
      </c>
      <c r="CQ18">
        <v>273.06299999999999</v>
      </c>
      <c r="CR18">
        <v>300.04300000000001</v>
      </c>
      <c r="CS18">
        <v>23.3613</v>
      </c>
      <c r="CT18">
        <v>16.274999999999999</v>
      </c>
      <c r="CU18">
        <v>273.762</v>
      </c>
      <c r="CV18">
        <v>23.4129</v>
      </c>
      <c r="CW18">
        <v>500.07900000000001</v>
      </c>
      <c r="CX18">
        <v>99.745199999999997</v>
      </c>
      <c r="CY18">
        <v>9.9607799999999996E-2</v>
      </c>
      <c r="CZ18">
        <v>28.3935</v>
      </c>
      <c r="DA18">
        <v>27.980699999999999</v>
      </c>
      <c r="DB18">
        <v>999.9</v>
      </c>
      <c r="DC18">
        <v>0</v>
      </c>
      <c r="DD18">
        <v>0</v>
      </c>
      <c r="DE18">
        <v>10038.799999999999</v>
      </c>
      <c r="DF18">
        <v>0</v>
      </c>
      <c r="DG18">
        <v>1061.3599999999999</v>
      </c>
      <c r="DH18">
        <v>-26.979800000000001</v>
      </c>
      <c r="DI18">
        <v>279.59500000000003</v>
      </c>
      <c r="DJ18">
        <v>305.00700000000001</v>
      </c>
      <c r="DK18">
        <v>7.0863199999999997</v>
      </c>
      <c r="DL18">
        <v>300.04300000000001</v>
      </c>
      <c r="DM18">
        <v>16.274999999999999</v>
      </c>
      <c r="DN18">
        <v>2.3301799999999999</v>
      </c>
      <c r="DO18">
        <v>1.6233599999999999</v>
      </c>
      <c r="DP18">
        <v>19.886600000000001</v>
      </c>
      <c r="DQ18">
        <v>14.1823</v>
      </c>
      <c r="DR18">
        <v>1800.08</v>
      </c>
      <c r="DS18">
        <v>0.97799599999999998</v>
      </c>
      <c r="DT18">
        <v>2.2003999999999999E-2</v>
      </c>
      <c r="DU18">
        <v>0</v>
      </c>
      <c r="DV18">
        <v>789.03499999999997</v>
      </c>
      <c r="DW18">
        <v>5.0007299999999999</v>
      </c>
      <c r="DX18">
        <v>16978.5</v>
      </c>
      <c r="DY18">
        <v>14734</v>
      </c>
      <c r="DZ18">
        <v>43.936999999999998</v>
      </c>
      <c r="EA18">
        <v>45.311999999999998</v>
      </c>
      <c r="EB18">
        <v>44.936999999999998</v>
      </c>
      <c r="EC18">
        <v>44.375</v>
      </c>
      <c r="ED18">
        <v>45.625</v>
      </c>
      <c r="EE18">
        <v>1755.58</v>
      </c>
      <c r="EF18">
        <v>39.5</v>
      </c>
      <c r="EG18">
        <v>0</v>
      </c>
      <c r="EH18">
        <v>151.0999999046326</v>
      </c>
      <c r="EI18">
        <v>0</v>
      </c>
      <c r="EJ18">
        <v>789.30230769230775</v>
      </c>
      <c r="EK18">
        <v>-2.0741196502849908</v>
      </c>
      <c r="EL18">
        <v>-69.880340656724897</v>
      </c>
      <c r="EM18">
        <v>16992.853846153848</v>
      </c>
      <c r="EN18">
        <v>15</v>
      </c>
      <c r="EO18">
        <v>1657461661</v>
      </c>
      <c r="EP18" t="s">
        <v>414</v>
      </c>
      <c r="EQ18">
        <v>1657461660</v>
      </c>
      <c r="ER18">
        <v>1657461661</v>
      </c>
      <c r="ES18">
        <v>3</v>
      </c>
      <c r="ET18">
        <v>0.192</v>
      </c>
      <c r="EU18">
        <v>8.0000000000000002E-3</v>
      </c>
      <c r="EV18">
        <v>-0.68799999999999994</v>
      </c>
      <c r="EW18">
        <v>-0.10199999999999999</v>
      </c>
      <c r="EX18">
        <v>300</v>
      </c>
      <c r="EY18">
        <v>16</v>
      </c>
      <c r="EZ18">
        <v>0.03</v>
      </c>
      <c r="FA18">
        <v>0.01</v>
      </c>
      <c r="FB18">
        <v>-26.899285365853661</v>
      </c>
      <c r="FC18">
        <v>-7.2271777003448737E-2</v>
      </c>
      <c r="FD18">
        <v>4.1463351793352338E-2</v>
      </c>
      <c r="FE18">
        <v>1</v>
      </c>
      <c r="FF18">
        <v>7.0855090243902454</v>
      </c>
      <c r="FG18">
        <v>-9.6593310104520769E-2</v>
      </c>
      <c r="FH18">
        <v>1.2557133975646411E-2</v>
      </c>
      <c r="FI18">
        <v>1</v>
      </c>
      <c r="FJ18">
        <v>2</v>
      </c>
      <c r="FK18">
        <v>2</v>
      </c>
      <c r="FL18" t="s">
        <v>406</v>
      </c>
      <c r="FM18">
        <v>2.9181300000000001</v>
      </c>
      <c r="FN18">
        <v>2.8540299999999998</v>
      </c>
      <c r="FO18">
        <v>7.2813500000000003E-2</v>
      </c>
      <c r="FP18">
        <v>8.0061400000000005E-2</v>
      </c>
      <c r="FQ18">
        <v>0.112162</v>
      </c>
      <c r="FR18">
        <v>8.8933799999999993E-2</v>
      </c>
      <c r="FS18">
        <v>30996</v>
      </c>
      <c r="FT18">
        <v>24617.1</v>
      </c>
      <c r="FU18">
        <v>30776.7</v>
      </c>
      <c r="FV18">
        <v>24690.3</v>
      </c>
      <c r="FW18">
        <v>35775</v>
      </c>
      <c r="FX18">
        <v>30147.9</v>
      </c>
      <c r="FY18">
        <v>41753.199999999997</v>
      </c>
      <c r="FZ18">
        <v>34061.599999999999</v>
      </c>
      <c r="GA18">
        <v>2.10995</v>
      </c>
      <c r="GB18">
        <v>2.0780699999999999</v>
      </c>
      <c r="GC18">
        <v>0.12807199999999999</v>
      </c>
      <c r="GD18">
        <v>0</v>
      </c>
      <c r="GE18">
        <v>25.885999999999999</v>
      </c>
      <c r="GF18">
        <v>999.9</v>
      </c>
      <c r="GG18">
        <v>74.8</v>
      </c>
      <c r="GH18">
        <v>28</v>
      </c>
      <c r="GI18">
        <v>28.458300000000001</v>
      </c>
      <c r="GJ18">
        <v>62.100099999999998</v>
      </c>
      <c r="GK18">
        <v>24.431100000000001</v>
      </c>
      <c r="GL18">
        <v>1</v>
      </c>
      <c r="GM18">
        <v>3.4413100000000002E-2</v>
      </c>
      <c r="GN18">
        <v>-0.39965400000000001</v>
      </c>
      <c r="GO18">
        <v>20.306799999999999</v>
      </c>
      <c r="GP18">
        <v>5.2267200000000003</v>
      </c>
      <c r="GQ18">
        <v>11.944100000000001</v>
      </c>
      <c r="GR18">
        <v>4.9867999999999997</v>
      </c>
      <c r="GS18">
        <v>3.2860800000000001</v>
      </c>
      <c r="GT18">
        <v>9999</v>
      </c>
      <c r="GU18">
        <v>9999</v>
      </c>
      <c r="GV18">
        <v>9999</v>
      </c>
      <c r="GW18">
        <v>192.1</v>
      </c>
      <c r="GX18">
        <v>1.86046</v>
      </c>
      <c r="GY18">
        <v>1.8582000000000001</v>
      </c>
      <c r="GZ18">
        <v>1.8586199999999999</v>
      </c>
      <c r="HA18">
        <v>1.85684</v>
      </c>
      <c r="HB18">
        <v>1.85883</v>
      </c>
      <c r="HC18">
        <v>1.85619</v>
      </c>
      <c r="HD18">
        <v>1.8647800000000001</v>
      </c>
      <c r="HE18">
        <v>1.86399</v>
      </c>
      <c r="HF18">
        <v>0</v>
      </c>
      <c r="HG18">
        <v>0</v>
      </c>
      <c r="HH18">
        <v>0</v>
      </c>
      <c r="HI18">
        <v>0</v>
      </c>
      <c r="HJ18" t="s">
        <v>407</v>
      </c>
      <c r="HK18" t="s">
        <v>408</v>
      </c>
      <c r="HL18" t="s">
        <v>409</v>
      </c>
      <c r="HM18" t="s">
        <v>409</v>
      </c>
      <c r="HN18" t="s">
        <v>409</v>
      </c>
      <c r="HO18" t="s">
        <v>409</v>
      </c>
      <c r="HP18">
        <v>0</v>
      </c>
      <c r="HQ18">
        <v>100</v>
      </c>
      <c r="HR18">
        <v>100</v>
      </c>
      <c r="HS18">
        <v>-0.69899999999999995</v>
      </c>
      <c r="HT18">
        <v>-5.16E-2</v>
      </c>
      <c r="HU18">
        <v>-0.91444926135347371</v>
      </c>
      <c r="HV18">
        <v>1.158620315000149E-3</v>
      </c>
      <c r="HW18">
        <v>-1.4607559310062331E-6</v>
      </c>
      <c r="HX18">
        <v>3.8484305645441042E-10</v>
      </c>
      <c r="HY18">
        <v>-0.15411732416586851</v>
      </c>
      <c r="HZ18">
        <v>3.0484640434847699E-3</v>
      </c>
      <c r="IA18">
        <v>-9.3584587959385786E-5</v>
      </c>
      <c r="IB18">
        <v>6.42983829145831E-6</v>
      </c>
      <c r="IC18">
        <v>4</v>
      </c>
      <c r="ID18">
        <v>2084</v>
      </c>
      <c r="IE18">
        <v>2</v>
      </c>
      <c r="IF18">
        <v>32</v>
      </c>
      <c r="IG18">
        <v>1.1000000000000001</v>
      </c>
      <c r="IH18">
        <v>1.1000000000000001</v>
      </c>
      <c r="II18">
        <v>0.80688499999999996</v>
      </c>
      <c r="IJ18">
        <v>2.4072300000000002</v>
      </c>
      <c r="IK18">
        <v>1.54297</v>
      </c>
      <c r="IL18">
        <v>2.36572</v>
      </c>
      <c r="IM18">
        <v>1.54541</v>
      </c>
      <c r="IN18">
        <v>2.2814899999999998</v>
      </c>
      <c r="IO18">
        <v>31.892700000000001</v>
      </c>
      <c r="IP18">
        <v>15.2966</v>
      </c>
      <c r="IQ18">
        <v>18</v>
      </c>
      <c r="IR18">
        <v>499.89299999999997</v>
      </c>
      <c r="IS18">
        <v>555.36699999999996</v>
      </c>
      <c r="IT18">
        <v>27.155799999999999</v>
      </c>
      <c r="IU18">
        <v>27.736599999999999</v>
      </c>
      <c r="IV18">
        <v>30.000499999999999</v>
      </c>
      <c r="IW18">
        <v>27.642399999999999</v>
      </c>
      <c r="IX18">
        <v>27.5761</v>
      </c>
      <c r="IY18">
        <v>16.223800000000001</v>
      </c>
      <c r="IZ18">
        <v>48.511000000000003</v>
      </c>
      <c r="JA18">
        <v>52.794499999999999</v>
      </c>
      <c r="JB18">
        <v>27.136299999999999</v>
      </c>
      <c r="JC18">
        <v>300</v>
      </c>
      <c r="JD18">
        <v>16.368400000000001</v>
      </c>
      <c r="JE18">
        <v>100.50700000000001</v>
      </c>
      <c r="JF18">
        <v>99.706900000000005</v>
      </c>
    </row>
    <row r="19" spans="1:266" x14ac:dyDescent="0.25">
      <c r="A19">
        <v>3</v>
      </c>
      <c r="B19">
        <v>1657461860.5</v>
      </c>
      <c r="C19">
        <v>285.40000009536737</v>
      </c>
      <c r="D19" t="s">
        <v>415</v>
      </c>
      <c r="E19" t="s">
        <v>416</v>
      </c>
      <c r="F19" t="s">
        <v>396</v>
      </c>
      <c r="G19" t="s">
        <v>397</v>
      </c>
      <c r="H19" t="s">
        <v>31</v>
      </c>
      <c r="I19" t="s">
        <v>398</v>
      </c>
      <c r="J19" t="s">
        <v>399</v>
      </c>
      <c r="K19">
        <v>1657461860.5</v>
      </c>
      <c r="L19">
        <f t="shared" si="0"/>
        <v>6.1787929442854005E-3</v>
      </c>
      <c r="M19">
        <f t="shared" si="1"/>
        <v>6.1787929442854006</v>
      </c>
      <c r="N19">
        <f t="shared" si="2"/>
        <v>12.325238112364891</v>
      </c>
      <c r="O19">
        <f t="shared" si="3"/>
        <v>183.846</v>
      </c>
      <c r="P19">
        <f t="shared" si="4"/>
        <v>132.62760722951089</v>
      </c>
      <c r="Q19">
        <f t="shared" si="5"/>
        <v>13.242213258273448</v>
      </c>
      <c r="R19">
        <f t="shared" si="6"/>
        <v>18.356117474604002</v>
      </c>
      <c r="S19">
        <f t="shared" si="7"/>
        <v>0.4455380606936909</v>
      </c>
      <c r="T19">
        <f t="shared" si="8"/>
        <v>2.9226595668070772</v>
      </c>
      <c r="U19">
        <f t="shared" si="9"/>
        <v>0.41095497078074456</v>
      </c>
      <c r="V19">
        <f t="shared" si="10"/>
        <v>0.25972994931092164</v>
      </c>
      <c r="W19">
        <f t="shared" si="11"/>
        <v>289.55906907244878</v>
      </c>
      <c r="X19">
        <f t="shared" si="12"/>
        <v>28.532311479166999</v>
      </c>
      <c r="Y19">
        <f t="shared" si="13"/>
        <v>28.021699999999999</v>
      </c>
      <c r="Z19">
        <f t="shared" si="14"/>
        <v>3.7996429363418454</v>
      </c>
      <c r="AA19">
        <f t="shared" si="15"/>
        <v>60.252618241052957</v>
      </c>
      <c r="AB19">
        <f t="shared" si="16"/>
        <v>2.3446419037271999</v>
      </c>
      <c r="AC19">
        <f t="shared" si="17"/>
        <v>3.8913527281868139</v>
      </c>
      <c r="AD19">
        <f t="shared" si="18"/>
        <v>1.4550010326146454</v>
      </c>
      <c r="AE19">
        <f t="shared" si="19"/>
        <v>-272.48476884298617</v>
      </c>
      <c r="AF19">
        <f t="shared" si="20"/>
        <v>64.570719967425234</v>
      </c>
      <c r="AG19">
        <f t="shared" si="21"/>
        <v>4.8266828776736626</v>
      </c>
      <c r="AH19">
        <f t="shared" si="22"/>
        <v>86.471703074561489</v>
      </c>
      <c r="AI19">
        <v>0</v>
      </c>
      <c r="AJ19">
        <v>0</v>
      </c>
      <c r="AK19">
        <f t="shared" si="23"/>
        <v>1</v>
      </c>
      <c r="AL19">
        <f t="shared" si="24"/>
        <v>0</v>
      </c>
      <c r="AM19">
        <f t="shared" si="25"/>
        <v>52422.568237046595</v>
      </c>
      <c r="AN19" t="s">
        <v>400</v>
      </c>
      <c r="AO19">
        <v>10261.299999999999</v>
      </c>
      <c r="AP19">
        <v>726.8726923076922</v>
      </c>
      <c r="AQ19">
        <v>3279.05</v>
      </c>
      <c r="AR19">
        <f t="shared" si="26"/>
        <v>0.77832826815458989</v>
      </c>
      <c r="AS19">
        <v>-1.5391584728262959</v>
      </c>
      <c r="AT19" t="s">
        <v>417</v>
      </c>
      <c r="AU19">
        <v>10240.799999999999</v>
      </c>
      <c r="AV19">
        <v>750.27555999999993</v>
      </c>
      <c r="AW19">
        <v>1056.67</v>
      </c>
      <c r="AX19">
        <f t="shared" si="27"/>
        <v>0.2899622777215215</v>
      </c>
      <c r="AY19">
        <v>0.5</v>
      </c>
      <c r="AZ19">
        <f t="shared" si="28"/>
        <v>1513.1429995194035</v>
      </c>
      <c r="BA19">
        <f t="shared" si="29"/>
        <v>12.325238112364891</v>
      </c>
      <c r="BB19">
        <f t="shared" si="30"/>
        <v>219.37719532951067</v>
      </c>
      <c r="BC19">
        <f t="shared" si="31"/>
        <v>9.162647938492743E-3</v>
      </c>
      <c r="BD19">
        <f t="shared" si="32"/>
        <v>2.1031921034949415</v>
      </c>
      <c r="BE19">
        <f t="shared" si="33"/>
        <v>495.74659110635446</v>
      </c>
      <c r="BF19" t="s">
        <v>418</v>
      </c>
      <c r="BG19">
        <v>556.01</v>
      </c>
      <c r="BH19">
        <f t="shared" si="34"/>
        <v>556.01</v>
      </c>
      <c r="BI19">
        <f t="shared" si="35"/>
        <v>0.47380923088570703</v>
      </c>
      <c r="BJ19">
        <f t="shared" si="36"/>
        <v>0.61198106499420779</v>
      </c>
      <c r="BK19">
        <f t="shared" si="37"/>
        <v>0.81613931488336566</v>
      </c>
      <c r="BL19">
        <f t="shared" si="38"/>
        <v>0.92903863328641245</v>
      </c>
      <c r="BM19">
        <f t="shared" si="39"/>
        <v>0.87077805813166154</v>
      </c>
      <c r="BN19">
        <f t="shared" si="40"/>
        <v>0.45352349201862513</v>
      </c>
      <c r="BO19">
        <f t="shared" si="41"/>
        <v>0.54647650798137493</v>
      </c>
      <c r="BP19">
        <v>3664</v>
      </c>
      <c r="BQ19">
        <v>300</v>
      </c>
      <c r="BR19">
        <v>300</v>
      </c>
      <c r="BS19">
        <v>300</v>
      </c>
      <c r="BT19">
        <v>10240.799999999999</v>
      </c>
      <c r="BU19">
        <v>989.94</v>
      </c>
      <c r="BV19">
        <v>-1.1164800000000001E-2</v>
      </c>
      <c r="BW19">
        <v>-1.97</v>
      </c>
      <c r="BX19" t="s">
        <v>403</v>
      </c>
      <c r="BY19" t="s">
        <v>403</v>
      </c>
      <c r="BZ19" t="s">
        <v>403</v>
      </c>
      <c r="CA19" t="s">
        <v>403</v>
      </c>
      <c r="CB19" t="s">
        <v>403</v>
      </c>
      <c r="CC19" t="s">
        <v>403</v>
      </c>
      <c r="CD19" t="s">
        <v>403</v>
      </c>
      <c r="CE19" t="s">
        <v>403</v>
      </c>
      <c r="CF19" t="s">
        <v>403</v>
      </c>
      <c r="CG19" t="s">
        <v>403</v>
      </c>
      <c r="CH19">
        <f t="shared" si="42"/>
        <v>1799.95</v>
      </c>
      <c r="CI19">
        <f t="shared" si="43"/>
        <v>1513.1429995194035</v>
      </c>
      <c r="CJ19">
        <f t="shared" si="44"/>
        <v>0.8406583513538729</v>
      </c>
      <c r="CK19">
        <f t="shared" si="45"/>
        <v>0.16087061811297468</v>
      </c>
      <c r="CL19">
        <v>6</v>
      </c>
      <c r="CM19">
        <v>0.5</v>
      </c>
      <c r="CN19" t="s">
        <v>404</v>
      </c>
      <c r="CO19">
        <v>2</v>
      </c>
      <c r="CP19">
        <v>1657461860.5</v>
      </c>
      <c r="CQ19">
        <v>183.846</v>
      </c>
      <c r="CR19">
        <v>199.99799999999999</v>
      </c>
      <c r="CS19">
        <v>23.482800000000001</v>
      </c>
      <c r="CT19">
        <v>16.242999999999999</v>
      </c>
      <c r="CU19">
        <v>184.50800000000001</v>
      </c>
      <c r="CV19">
        <v>23.527699999999999</v>
      </c>
      <c r="CW19">
        <v>500.04399999999998</v>
      </c>
      <c r="CX19">
        <v>99.744900000000001</v>
      </c>
      <c r="CY19">
        <v>0.100174</v>
      </c>
      <c r="CZ19">
        <v>28.4315</v>
      </c>
      <c r="DA19">
        <v>28.021699999999999</v>
      </c>
      <c r="DB19">
        <v>999.9</v>
      </c>
      <c r="DC19">
        <v>0</v>
      </c>
      <c r="DD19">
        <v>0</v>
      </c>
      <c r="DE19">
        <v>9986.25</v>
      </c>
      <c r="DF19">
        <v>0</v>
      </c>
      <c r="DG19">
        <v>1075.4000000000001</v>
      </c>
      <c r="DH19">
        <v>-16.1526</v>
      </c>
      <c r="DI19">
        <v>188.267</v>
      </c>
      <c r="DJ19">
        <v>203.30099999999999</v>
      </c>
      <c r="DK19">
        <v>7.2398400000000001</v>
      </c>
      <c r="DL19">
        <v>199.99799999999999</v>
      </c>
      <c r="DM19">
        <v>16.242999999999999</v>
      </c>
      <c r="DN19">
        <v>2.3422900000000002</v>
      </c>
      <c r="DO19">
        <v>1.62015</v>
      </c>
      <c r="DP19">
        <v>19.970199999999998</v>
      </c>
      <c r="DQ19">
        <v>14.1518</v>
      </c>
      <c r="DR19">
        <v>1799.95</v>
      </c>
      <c r="DS19">
        <v>0.97799599999999998</v>
      </c>
      <c r="DT19">
        <v>2.2003999999999999E-2</v>
      </c>
      <c r="DU19">
        <v>0</v>
      </c>
      <c r="DV19">
        <v>749.39700000000005</v>
      </c>
      <c r="DW19">
        <v>5.0007299999999999</v>
      </c>
      <c r="DX19">
        <v>16302.6</v>
      </c>
      <c r="DY19">
        <v>14732.9</v>
      </c>
      <c r="DZ19">
        <v>44</v>
      </c>
      <c r="EA19">
        <v>45.311999999999998</v>
      </c>
      <c r="EB19">
        <v>45</v>
      </c>
      <c r="EC19">
        <v>44.375</v>
      </c>
      <c r="ED19">
        <v>45.75</v>
      </c>
      <c r="EE19">
        <v>1755.45</v>
      </c>
      <c r="EF19">
        <v>39.5</v>
      </c>
      <c r="EG19">
        <v>0</v>
      </c>
      <c r="EH19">
        <v>133.5999999046326</v>
      </c>
      <c r="EI19">
        <v>0</v>
      </c>
      <c r="EJ19">
        <v>750.27555999999993</v>
      </c>
      <c r="EK19">
        <v>-3.5471538427334921</v>
      </c>
      <c r="EL19">
        <v>-262.56922981185733</v>
      </c>
      <c r="EM19">
        <v>16273.088</v>
      </c>
      <c r="EN19">
        <v>15</v>
      </c>
      <c r="EO19">
        <v>1657461825</v>
      </c>
      <c r="EP19" t="s">
        <v>419</v>
      </c>
      <c r="EQ19">
        <v>1657461814.5</v>
      </c>
      <c r="ER19">
        <v>1657461825</v>
      </c>
      <c r="ES19">
        <v>4</v>
      </c>
      <c r="ET19">
        <v>8.5999999999999993E-2</v>
      </c>
      <c r="EU19">
        <v>6.0000000000000001E-3</v>
      </c>
      <c r="EV19">
        <v>-0.65200000000000002</v>
      </c>
      <c r="EW19">
        <v>-9.6000000000000002E-2</v>
      </c>
      <c r="EX19">
        <v>200</v>
      </c>
      <c r="EY19">
        <v>16</v>
      </c>
      <c r="EZ19">
        <v>0.06</v>
      </c>
      <c r="FA19">
        <v>0.01</v>
      </c>
      <c r="FB19">
        <v>-16.137421951219508</v>
      </c>
      <c r="FC19">
        <v>0.28708013937281462</v>
      </c>
      <c r="FD19">
        <v>5.3307115308692088E-2</v>
      </c>
      <c r="FE19">
        <v>1</v>
      </c>
      <c r="FF19">
        <v>7.2791426829268282</v>
      </c>
      <c r="FG19">
        <v>-2.3144320557467801E-2</v>
      </c>
      <c r="FH19">
        <v>3.4247870222148508E-2</v>
      </c>
      <c r="FI19">
        <v>1</v>
      </c>
      <c r="FJ19">
        <v>2</v>
      </c>
      <c r="FK19">
        <v>2</v>
      </c>
      <c r="FL19" t="s">
        <v>406</v>
      </c>
      <c r="FM19">
        <v>2.91777</v>
      </c>
      <c r="FN19">
        <v>2.8541400000000001</v>
      </c>
      <c r="FO19">
        <v>5.1481499999999999E-2</v>
      </c>
      <c r="FP19">
        <v>5.6476100000000001E-2</v>
      </c>
      <c r="FQ19">
        <v>0.11250499999999999</v>
      </c>
      <c r="FR19">
        <v>8.8770600000000005E-2</v>
      </c>
      <c r="FS19">
        <v>31701.1</v>
      </c>
      <c r="FT19">
        <v>25244.799999999999</v>
      </c>
      <c r="FU19">
        <v>30769.8</v>
      </c>
      <c r="FV19">
        <v>24687.599999999999</v>
      </c>
      <c r="FW19">
        <v>35753.300000000003</v>
      </c>
      <c r="FX19">
        <v>30152.400000000001</v>
      </c>
      <c r="FY19">
        <v>41744.199999999997</v>
      </c>
      <c r="FZ19">
        <v>34060.6</v>
      </c>
      <c r="GA19">
        <v>2.10805</v>
      </c>
      <c r="GB19">
        <v>2.0727699999999998</v>
      </c>
      <c r="GC19">
        <v>0.13026199999999999</v>
      </c>
      <c r="GD19">
        <v>0</v>
      </c>
      <c r="GE19">
        <v>25.891200000000001</v>
      </c>
      <c r="GF19">
        <v>999.9</v>
      </c>
      <c r="GG19">
        <v>72.900000000000006</v>
      </c>
      <c r="GH19">
        <v>28.2</v>
      </c>
      <c r="GI19">
        <v>28.059100000000001</v>
      </c>
      <c r="GJ19">
        <v>61.780099999999997</v>
      </c>
      <c r="GK19">
        <v>24.2788</v>
      </c>
      <c r="GL19">
        <v>1</v>
      </c>
      <c r="GM19">
        <v>4.47561E-2</v>
      </c>
      <c r="GN19">
        <v>-0.291773</v>
      </c>
      <c r="GO19">
        <v>20.307200000000002</v>
      </c>
      <c r="GP19">
        <v>5.2322600000000001</v>
      </c>
      <c r="GQ19">
        <v>11.944100000000001</v>
      </c>
      <c r="GR19">
        <v>4.9871999999999996</v>
      </c>
      <c r="GS19">
        <v>3.2858999999999998</v>
      </c>
      <c r="GT19">
        <v>9999</v>
      </c>
      <c r="GU19">
        <v>9999</v>
      </c>
      <c r="GV19">
        <v>9999</v>
      </c>
      <c r="GW19">
        <v>192.1</v>
      </c>
      <c r="GX19">
        <v>1.86049</v>
      </c>
      <c r="GY19">
        <v>1.85822</v>
      </c>
      <c r="GZ19">
        <v>1.8586499999999999</v>
      </c>
      <c r="HA19">
        <v>1.85687</v>
      </c>
      <c r="HB19">
        <v>1.85884</v>
      </c>
      <c r="HC19">
        <v>1.85623</v>
      </c>
      <c r="HD19">
        <v>1.8647899999999999</v>
      </c>
      <c r="HE19">
        <v>1.8640000000000001</v>
      </c>
      <c r="HF19">
        <v>0</v>
      </c>
      <c r="HG19">
        <v>0</v>
      </c>
      <c r="HH19">
        <v>0</v>
      </c>
      <c r="HI19">
        <v>0</v>
      </c>
      <c r="HJ19" t="s">
        <v>407</v>
      </c>
      <c r="HK19" t="s">
        <v>408</v>
      </c>
      <c r="HL19" t="s">
        <v>409</v>
      </c>
      <c r="HM19" t="s">
        <v>409</v>
      </c>
      <c r="HN19" t="s">
        <v>409</v>
      </c>
      <c r="HO19" t="s">
        <v>409</v>
      </c>
      <c r="HP19">
        <v>0</v>
      </c>
      <c r="HQ19">
        <v>100</v>
      </c>
      <c r="HR19">
        <v>100</v>
      </c>
      <c r="HS19">
        <v>-0.66200000000000003</v>
      </c>
      <c r="HT19">
        <v>-4.4900000000000002E-2</v>
      </c>
      <c r="HU19">
        <v>-0.82871411019253782</v>
      </c>
      <c r="HV19">
        <v>1.158620315000149E-3</v>
      </c>
      <c r="HW19">
        <v>-1.4607559310062331E-6</v>
      </c>
      <c r="HX19">
        <v>3.8484305645441042E-10</v>
      </c>
      <c r="HY19">
        <v>-0.1485343575853699</v>
      </c>
      <c r="HZ19">
        <v>3.0484640434847699E-3</v>
      </c>
      <c r="IA19">
        <v>-9.3584587959385786E-5</v>
      </c>
      <c r="IB19">
        <v>6.42983829145831E-6</v>
      </c>
      <c r="IC19">
        <v>4</v>
      </c>
      <c r="ID19">
        <v>2084</v>
      </c>
      <c r="IE19">
        <v>2</v>
      </c>
      <c r="IF19">
        <v>32</v>
      </c>
      <c r="IG19">
        <v>0.8</v>
      </c>
      <c r="IH19">
        <v>0.6</v>
      </c>
      <c r="II19">
        <v>0.58960000000000001</v>
      </c>
      <c r="IJ19">
        <v>2.3999000000000001</v>
      </c>
      <c r="IK19">
        <v>1.54297</v>
      </c>
      <c r="IL19">
        <v>2.3645</v>
      </c>
      <c r="IM19">
        <v>1.54541</v>
      </c>
      <c r="IN19">
        <v>2.34619</v>
      </c>
      <c r="IO19">
        <v>32.112400000000001</v>
      </c>
      <c r="IP19">
        <v>15.287800000000001</v>
      </c>
      <c r="IQ19">
        <v>18</v>
      </c>
      <c r="IR19">
        <v>500.16</v>
      </c>
      <c r="IS19">
        <v>553.08000000000004</v>
      </c>
      <c r="IT19">
        <v>27.2423</v>
      </c>
      <c r="IU19">
        <v>27.870100000000001</v>
      </c>
      <c r="IV19">
        <v>30.000399999999999</v>
      </c>
      <c r="IW19">
        <v>27.802299999999999</v>
      </c>
      <c r="IX19">
        <v>27.7393</v>
      </c>
      <c r="IY19">
        <v>11.884399999999999</v>
      </c>
      <c r="IZ19">
        <v>47.847499999999997</v>
      </c>
      <c r="JA19">
        <v>46.165500000000002</v>
      </c>
      <c r="JB19">
        <v>27.2195</v>
      </c>
      <c r="JC19">
        <v>200</v>
      </c>
      <c r="JD19">
        <v>16.251100000000001</v>
      </c>
      <c r="JE19">
        <v>100.485</v>
      </c>
      <c r="JF19">
        <v>99.700599999999994</v>
      </c>
    </row>
    <row r="20" spans="1:266" x14ac:dyDescent="0.25">
      <c r="A20">
        <v>4</v>
      </c>
      <c r="B20">
        <v>1657461988</v>
      </c>
      <c r="C20">
        <v>412.90000009536737</v>
      </c>
      <c r="D20" t="s">
        <v>420</v>
      </c>
      <c r="E20" t="s">
        <v>421</v>
      </c>
      <c r="F20" t="s">
        <v>396</v>
      </c>
      <c r="G20" t="s">
        <v>397</v>
      </c>
      <c r="H20" t="s">
        <v>31</v>
      </c>
      <c r="I20" t="s">
        <v>398</v>
      </c>
      <c r="J20" t="s">
        <v>399</v>
      </c>
      <c r="K20">
        <v>1657461988</v>
      </c>
      <c r="L20">
        <f t="shared" si="0"/>
        <v>6.2431509859320541E-3</v>
      </c>
      <c r="M20">
        <f t="shared" si="1"/>
        <v>6.2431509859320542</v>
      </c>
      <c r="N20">
        <f t="shared" si="2"/>
        <v>8.1238688141915159</v>
      </c>
      <c r="O20">
        <f t="shared" si="3"/>
        <v>139.21700000000001</v>
      </c>
      <c r="P20">
        <f t="shared" si="4"/>
        <v>105.69151287796576</v>
      </c>
      <c r="Q20">
        <f t="shared" si="5"/>
        <v>10.551953841246755</v>
      </c>
      <c r="R20">
        <f t="shared" si="6"/>
        <v>13.8990475007488</v>
      </c>
      <c r="S20">
        <f t="shared" si="7"/>
        <v>0.45539342292137441</v>
      </c>
      <c r="T20">
        <f t="shared" si="8"/>
        <v>2.929110691166771</v>
      </c>
      <c r="U20">
        <f t="shared" si="9"/>
        <v>0.41940246690868926</v>
      </c>
      <c r="V20">
        <f t="shared" si="10"/>
        <v>0.26512274657355706</v>
      </c>
      <c r="W20">
        <f t="shared" si="11"/>
        <v>289.5409340726269</v>
      </c>
      <c r="X20">
        <f t="shared" si="12"/>
        <v>28.509975211968275</v>
      </c>
      <c r="Y20">
        <f t="shared" si="13"/>
        <v>27.986899999999999</v>
      </c>
      <c r="Z20">
        <f t="shared" si="14"/>
        <v>3.7919425826228021</v>
      </c>
      <c r="AA20">
        <f t="shared" si="15"/>
        <v>60.447665774299473</v>
      </c>
      <c r="AB20">
        <f t="shared" si="16"/>
        <v>2.3515075414937603</v>
      </c>
      <c r="AC20">
        <f t="shared" si="17"/>
        <v>3.890154419318455</v>
      </c>
      <c r="AD20">
        <f t="shared" si="18"/>
        <v>1.4404350411290419</v>
      </c>
      <c r="AE20">
        <f t="shared" si="19"/>
        <v>-275.32295847960359</v>
      </c>
      <c r="AF20">
        <f t="shared" si="20"/>
        <v>69.371714905253427</v>
      </c>
      <c r="AG20">
        <f t="shared" si="21"/>
        <v>5.1731053231001543</v>
      </c>
      <c r="AH20">
        <f t="shared" si="22"/>
        <v>88.762795821376912</v>
      </c>
      <c r="AI20">
        <v>0</v>
      </c>
      <c r="AJ20">
        <v>0</v>
      </c>
      <c r="AK20">
        <f t="shared" si="23"/>
        <v>1</v>
      </c>
      <c r="AL20">
        <f t="shared" si="24"/>
        <v>0</v>
      </c>
      <c r="AM20">
        <f t="shared" si="25"/>
        <v>52608.665512462248</v>
      </c>
      <c r="AN20" t="s">
        <v>400</v>
      </c>
      <c r="AO20">
        <v>10261.299999999999</v>
      </c>
      <c r="AP20">
        <v>726.8726923076922</v>
      </c>
      <c r="AQ20">
        <v>3279.05</v>
      </c>
      <c r="AR20">
        <f t="shared" si="26"/>
        <v>0.77832826815458989</v>
      </c>
      <c r="AS20">
        <v>-1.5391584728262959</v>
      </c>
      <c r="AT20" t="s">
        <v>422</v>
      </c>
      <c r="AU20">
        <v>10240.1</v>
      </c>
      <c r="AV20">
        <v>738.28761538461549</v>
      </c>
      <c r="AW20">
        <v>1003.7</v>
      </c>
      <c r="AX20">
        <f t="shared" si="27"/>
        <v>0.26443397889347864</v>
      </c>
      <c r="AY20">
        <v>0.5</v>
      </c>
      <c r="AZ20">
        <f t="shared" si="28"/>
        <v>1513.0502995194956</v>
      </c>
      <c r="BA20">
        <f t="shared" si="29"/>
        <v>8.1238688141915159</v>
      </c>
      <c r="BB20">
        <f t="shared" si="30"/>
        <v>200.05095548395491</v>
      </c>
      <c r="BC20">
        <f t="shared" si="31"/>
        <v>6.3864547596907588E-3</v>
      </c>
      <c r="BD20">
        <f t="shared" si="32"/>
        <v>2.2669622397130618</v>
      </c>
      <c r="BE20">
        <f t="shared" si="33"/>
        <v>483.76859737031486</v>
      </c>
      <c r="BF20" t="s">
        <v>423</v>
      </c>
      <c r="BG20">
        <v>551.35</v>
      </c>
      <c r="BH20">
        <f t="shared" si="34"/>
        <v>551.35</v>
      </c>
      <c r="BI20">
        <f t="shared" si="35"/>
        <v>0.45068247484308055</v>
      </c>
      <c r="BJ20">
        <f t="shared" si="36"/>
        <v>0.58674120617969394</v>
      </c>
      <c r="BK20">
        <f t="shared" si="37"/>
        <v>0.83416431425743309</v>
      </c>
      <c r="BL20">
        <f t="shared" si="38"/>
        <v>0.95876518407060141</v>
      </c>
      <c r="BM20">
        <f t="shared" si="39"/>
        <v>0.89153288572155809</v>
      </c>
      <c r="BN20">
        <f t="shared" si="40"/>
        <v>0.43817579664890499</v>
      </c>
      <c r="BO20">
        <f t="shared" si="41"/>
        <v>0.56182420335109495</v>
      </c>
      <c r="BP20">
        <v>3666</v>
      </c>
      <c r="BQ20">
        <v>300</v>
      </c>
      <c r="BR20">
        <v>300</v>
      </c>
      <c r="BS20">
        <v>300</v>
      </c>
      <c r="BT20">
        <v>10240.1</v>
      </c>
      <c r="BU20">
        <v>946.04</v>
      </c>
      <c r="BV20">
        <v>-1.11635E-2</v>
      </c>
      <c r="BW20">
        <v>-1.61</v>
      </c>
      <c r="BX20" t="s">
        <v>403</v>
      </c>
      <c r="BY20" t="s">
        <v>403</v>
      </c>
      <c r="BZ20" t="s">
        <v>403</v>
      </c>
      <c r="CA20" t="s">
        <v>403</v>
      </c>
      <c r="CB20" t="s">
        <v>403</v>
      </c>
      <c r="CC20" t="s">
        <v>403</v>
      </c>
      <c r="CD20" t="s">
        <v>403</v>
      </c>
      <c r="CE20" t="s">
        <v>403</v>
      </c>
      <c r="CF20" t="s">
        <v>403</v>
      </c>
      <c r="CG20" t="s">
        <v>403</v>
      </c>
      <c r="CH20">
        <f t="shared" si="42"/>
        <v>1799.84</v>
      </c>
      <c r="CI20">
        <f t="shared" si="43"/>
        <v>1513.0502995194956</v>
      </c>
      <c r="CJ20">
        <f t="shared" si="44"/>
        <v>0.84065822490860065</v>
      </c>
      <c r="CK20">
        <f t="shared" si="45"/>
        <v>0.16087037407359928</v>
      </c>
      <c r="CL20">
        <v>6</v>
      </c>
      <c r="CM20">
        <v>0.5</v>
      </c>
      <c r="CN20" t="s">
        <v>404</v>
      </c>
      <c r="CO20">
        <v>2</v>
      </c>
      <c r="CP20">
        <v>1657461988</v>
      </c>
      <c r="CQ20">
        <v>139.21700000000001</v>
      </c>
      <c r="CR20">
        <v>150.00800000000001</v>
      </c>
      <c r="CS20">
        <v>23.5534</v>
      </c>
      <c r="CT20">
        <v>16.238499999999998</v>
      </c>
      <c r="CU20">
        <v>139.84299999999999</v>
      </c>
      <c r="CV20">
        <v>23.595199999999998</v>
      </c>
      <c r="CW20">
        <v>500.029</v>
      </c>
      <c r="CX20">
        <v>99.7376</v>
      </c>
      <c r="CY20">
        <v>9.9686399999999994E-2</v>
      </c>
      <c r="CZ20">
        <v>28.426200000000001</v>
      </c>
      <c r="DA20">
        <v>27.986899999999999</v>
      </c>
      <c r="DB20">
        <v>999.9</v>
      </c>
      <c r="DC20">
        <v>0</v>
      </c>
      <c r="DD20">
        <v>0</v>
      </c>
      <c r="DE20">
        <v>10023.799999999999</v>
      </c>
      <c r="DF20">
        <v>0</v>
      </c>
      <c r="DG20">
        <v>1090.71</v>
      </c>
      <c r="DH20">
        <v>-10.791499999999999</v>
      </c>
      <c r="DI20">
        <v>142.57499999999999</v>
      </c>
      <c r="DJ20">
        <v>152.48500000000001</v>
      </c>
      <c r="DK20">
        <v>7.3148400000000002</v>
      </c>
      <c r="DL20">
        <v>150.00800000000001</v>
      </c>
      <c r="DM20">
        <v>16.238499999999998</v>
      </c>
      <c r="DN20">
        <v>2.3491599999999999</v>
      </c>
      <c r="DO20">
        <v>1.6195900000000001</v>
      </c>
      <c r="DP20">
        <v>20.017499999999998</v>
      </c>
      <c r="DQ20">
        <v>14.1465</v>
      </c>
      <c r="DR20">
        <v>1799.84</v>
      </c>
      <c r="DS20">
        <v>0.97799599999999998</v>
      </c>
      <c r="DT20">
        <v>2.2003999999999999E-2</v>
      </c>
      <c r="DU20">
        <v>0</v>
      </c>
      <c r="DV20">
        <v>738.13</v>
      </c>
      <c r="DW20">
        <v>5.0007299999999999</v>
      </c>
      <c r="DX20">
        <v>16237.9</v>
      </c>
      <c r="DY20">
        <v>14732.1</v>
      </c>
      <c r="DZ20">
        <v>44.125</v>
      </c>
      <c r="EA20">
        <v>45.436999999999998</v>
      </c>
      <c r="EB20">
        <v>45.125</v>
      </c>
      <c r="EC20">
        <v>44.5</v>
      </c>
      <c r="ED20">
        <v>45.811999999999998</v>
      </c>
      <c r="EE20">
        <v>1755.35</v>
      </c>
      <c r="EF20">
        <v>39.49</v>
      </c>
      <c r="EG20">
        <v>0</v>
      </c>
      <c r="EH20">
        <v>127</v>
      </c>
      <c r="EI20">
        <v>0</v>
      </c>
      <c r="EJ20">
        <v>738.28761538461549</v>
      </c>
      <c r="EK20">
        <v>-2.8142222028062172</v>
      </c>
      <c r="EL20">
        <v>70.861538088857117</v>
      </c>
      <c r="EM20">
        <v>16191.396153846161</v>
      </c>
      <c r="EN20">
        <v>15</v>
      </c>
      <c r="EO20">
        <v>1657461938</v>
      </c>
      <c r="EP20" t="s">
        <v>424</v>
      </c>
      <c r="EQ20">
        <v>1657461931.5</v>
      </c>
      <c r="ER20">
        <v>1657461938</v>
      </c>
      <c r="ES20">
        <v>5</v>
      </c>
      <c r="ET20">
        <v>6.8000000000000005E-2</v>
      </c>
      <c r="EU20">
        <v>2E-3</v>
      </c>
      <c r="EV20">
        <v>-0.61799999999999999</v>
      </c>
      <c r="EW20">
        <v>-9.4E-2</v>
      </c>
      <c r="EX20">
        <v>150</v>
      </c>
      <c r="EY20">
        <v>16</v>
      </c>
      <c r="EZ20">
        <v>0.09</v>
      </c>
      <c r="FA20">
        <v>0.01</v>
      </c>
      <c r="FB20">
        <v>-10.7477675</v>
      </c>
      <c r="FC20">
        <v>-0.40946228893055331</v>
      </c>
      <c r="FD20">
        <v>4.9621892283043721E-2</v>
      </c>
      <c r="FE20">
        <v>1</v>
      </c>
      <c r="FF20">
        <v>7.3172552499999997</v>
      </c>
      <c r="FG20">
        <v>-7.8723264540368182E-2</v>
      </c>
      <c r="FH20">
        <v>1.090434064661876E-2</v>
      </c>
      <c r="FI20">
        <v>1</v>
      </c>
      <c r="FJ20">
        <v>2</v>
      </c>
      <c r="FK20">
        <v>2</v>
      </c>
      <c r="FL20" t="s">
        <v>406</v>
      </c>
      <c r="FM20">
        <v>2.91751</v>
      </c>
      <c r="FN20">
        <v>2.85398</v>
      </c>
      <c r="FO20">
        <v>3.9773799999999998E-2</v>
      </c>
      <c r="FP20">
        <v>4.3373399999999999E-2</v>
      </c>
      <c r="FQ20">
        <v>0.112689</v>
      </c>
      <c r="FR20">
        <v>8.8717299999999999E-2</v>
      </c>
      <c r="FS20">
        <v>32086.1</v>
      </c>
      <c r="FT20">
        <v>25594.7</v>
      </c>
      <c r="FU20">
        <v>30764.5</v>
      </c>
      <c r="FV20">
        <v>24687.4</v>
      </c>
      <c r="FW20">
        <v>35740.6</v>
      </c>
      <c r="FX20">
        <v>30155.7</v>
      </c>
      <c r="FY20">
        <v>41737.9</v>
      </c>
      <c r="FZ20">
        <v>34062.400000000001</v>
      </c>
      <c r="GA20">
        <v>2.1074000000000002</v>
      </c>
      <c r="GB20">
        <v>2.0688499999999999</v>
      </c>
      <c r="GC20">
        <v>0.12621299999999999</v>
      </c>
      <c r="GD20">
        <v>0</v>
      </c>
      <c r="GE20">
        <v>25.922699999999999</v>
      </c>
      <c r="GF20">
        <v>999.9</v>
      </c>
      <c r="GG20">
        <v>71.3</v>
      </c>
      <c r="GH20">
        <v>28.5</v>
      </c>
      <c r="GI20">
        <v>27.930399999999999</v>
      </c>
      <c r="GJ20">
        <v>61.790100000000002</v>
      </c>
      <c r="GK20">
        <v>24.226800000000001</v>
      </c>
      <c r="GL20">
        <v>1</v>
      </c>
      <c r="GM20">
        <v>5.2606699999999999E-2</v>
      </c>
      <c r="GN20">
        <v>-0.349213</v>
      </c>
      <c r="GO20">
        <v>20.307500000000001</v>
      </c>
      <c r="GP20">
        <v>5.2343599999999997</v>
      </c>
      <c r="GQ20">
        <v>11.944100000000001</v>
      </c>
      <c r="GR20">
        <v>4.9880000000000004</v>
      </c>
      <c r="GS20">
        <v>3.2865000000000002</v>
      </c>
      <c r="GT20">
        <v>9999</v>
      </c>
      <c r="GU20">
        <v>9999</v>
      </c>
      <c r="GV20">
        <v>9999</v>
      </c>
      <c r="GW20">
        <v>192.1</v>
      </c>
      <c r="GX20">
        <v>1.8605</v>
      </c>
      <c r="GY20">
        <v>1.85822</v>
      </c>
      <c r="GZ20">
        <v>1.85867</v>
      </c>
      <c r="HA20">
        <v>1.8568899999999999</v>
      </c>
      <c r="HB20">
        <v>1.8588800000000001</v>
      </c>
      <c r="HC20">
        <v>1.85623</v>
      </c>
      <c r="HD20">
        <v>1.8648100000000001</v>
      </c>
      <c r="HE20">
        <v>1.8640000000000001</v>
      </c>
      <c r="HF20">
        <v>0</v>
      </c>
      <c r="HG20">
        <v>0</v>
      </c>
      <c r="HH20">
        <v>0</v>
      </c>
      <c r="HI20">
        <v>0</v>
      </c>
      <c r="HJ20" t="s">
        <v>407</v>
      </c>
      <c r="HK20" t="s">
        <v>408</v>
      </c>
      <c r="HL20" t="s">
        <v>409</v>
      </c>
      <c r="HM20" t="s">
        <v>409</v>
      </c>
      <c r="HN20" t="s">
        <v>409</v>
      </c>
      <c r="HO20" t="s">
        <v>409</v>
      </c>
      <c r="HP20">
        <v>0</v>
      </c>
      <c r="HQ20">
        <v>100</v>
      </c>
      <c r="HR20">
        <v>100</v>
      </c>
      <c r="HS20">
        <v>-0.626</v>
      </c>
      <c r="HT20">
        <v>-4.1799999999999997E-2</v>
      </c>
      <c r="HU20">
        <v>-0.76088589941281881</v>
      </c>
      <c r="HV20">
        <v>1.158620315000149E-3</v>
      </c>
      <c r="HW20">
        <v>-1.4607559310062331E-6</v>
      </c>
      <c r="HX20">
        <v>3.8484305645441042E-10</v>
      </c>
      <c r="HY20">
        <v>-0.1461285556825416</v>
      </c>
      <c r="HZ20">
        <v>3.0484640434847699E-3</v>
      </c>
      <c r="IA20">
        <v>-9.3584587959385786E-5</v>
      </c>
      <c r="IB20">
        <v>6.42983829145831E-6</v>
      </c>
      <c r="IC20">
        <v>4</v>
      </c>
      <c r="ID20">
        <v>2084</v>
      </c>
      <c r="IE20">
        <v>2</v>
      </c>
      <c r="IF20">
        <v>32</v>
      </c>
      <c r="IG20">
        <v>0.9</v>
      </c>
      <c r="IH20">
        <v>0.8</v>
      </c>
      <c r="II20">
        <v>0.478516</v>
      </c>
      <c r="IJ20">
        <v>2.4279799999999998</v>
      </c>
      <c r="IK20">
        <v>1.54297</v>
      </c>
      <c r="IL20">
        <v>2.36328</v>
      </c>
      <c r="IM20">
        <v>1.54541</v>
      </c>
      <c r="IN20">
        <v>2.2583000000000002</v>
      </c>
      <c r="IO20">
        <v>32.310699999999997</v>
      </c>
      <c r="IP20">
        <v>15.252800000000001</v>
      </c>
      <c r="IQ20">
        <v>18</v>
      </c>
      <c r="IR20">
        <v>500.88600000000002</v>
      </c>
      <c r="IS20">
        <v>551.53399999999999</v>
      </c>
      <c r="IT20">
        <v>27.1751</v>
      </c>
      <c r="IU20">
        <v>27.981000000000002</v>
      </c>
      <c r="IV20">
        <v>30.000399999999999</v>
      </c>
      <c r="IW20">
        <v>27.9299</v>
      </c>
      <c r="IX20">
        <v>27.874500000000001</v>
      </c>
      <c r="IY20">
        <v>9.6491100000000003</v>
      </c>
      <c r="IZ20">
        <v>47.581800000000001</v>
      </c>
      <c r="JA20">
        <v>39.5991</v>
      </c>
      <c r="JB20">
        <v>27.1736</v>
      </c>
      <c r="JC20">
        <v>150</v>
      </c>
      <c r="JD20">
        <v>16.188500000000001</v>
      </c>
      <c r="JE20">
        <v>100.46899999999999</v>
      </c>
      <c r="JF20">
        <v>99.703299999999999</v>
      </c>
    </row>
    <row r="21" spans="1:266" x14ac:dyDescent="0.25">
      <c r="A21">
        <v>5</v>
      </c>
      <c r="B21">
        <v>1657462130</v>
      </c>
      <c r="C21">
        <v>554.90000009536743</v>
      </c>
      <c r="D21" t="s">
        <v>425</v>
      </c>
      <c r="E21" t="s">
        <v>426</v>
      </c>
      <c r="F21" t="s">
        <v>396</v>
      </c>
      <c r="G21" t="s">
        <v>397</v>
      </c>
      <c r="H21" t="s">
        <v>31</v>
      </c>
      <c r="I21" t="s">
        <v>398</v>
      </c>
      <c r="J21" t="s">
        <v>399</v>
      </c>
      <c r="K21">
        <v>1657462130</v>
      </c>
      <c r="L21">
        <f t="shared" si="0"/>
        <v>6.544298450866049E-3</v>
      </c>
      <c r="M21">
        <f t="shared" si="1"/>
        <v>6.5442984508660489</v>
      </c>
      <c r="N21">
        <f t="shared" si="2"/>
        <v>3.5008856305680403</v>
      </c>
      <c r="O21">
        <f t="shared" si="3"/>
        <v>95.058300000000003</v>
      </c>
      <c r="P21">
        <f t="shared" si="4"/>
        <v>80.424947884961924</v>
      </c>
      <c r="Q21">
        <f t="shared" si="5"/>
        <v>8.0287223378706845</v>
      </c>
      <c r="R21">
        <f t="shared" si="6"/>
        <v>9.4895516463582013</v>
      </c>
      <c r="S21">
        <f t="shared" si="7"/>
        <v>0.48012343858412054</v>
      </c>
      <c r="T21">
        <f t="shared" si="8"/>
        <v>2.9276256705935242</v>
      </c>
      <c r="U21">
        <f t="shared" si="9"/>
        <v>0.44028197637382244</v>
      </c>
      <c r="V21">
        <f t="shared" si="10"/>
        <v>0.27847980231566233</v>
      </c>
      <c r="W21">
        <f t="shared" si="11"/>
        <v>289.59258507255703</v>
      </c>
      <c r="X21">
        <f t="shared" si="12"/>
        <v>28.504829983908447</v>
      </c>
      <c r="Y21">
        <f t="shared" si="13"/>
        <v>28.006499999999999</v>
      </c>
      <c r="Z21">
        <f t="shared" si="14"/>
        <v>3.7962778870326588</v>
      </c>
      <c r="AA21">
        <f t="shared" si="15"/>
        <v>60.363211023788843</v>
      </c>
      <c r="AB21">
        <f t="shared" si="16"/>
        <v>2.3581747927387999</v>
      </c>
      <c r="AC21">
        <f t="shared" si="17"/>
        <v>3.906642394834587</v>
      </c>
      <c r="AD21">
        <f t="shared" si="18"/>
        <v>1.4381030942938589</v>
      </c>
      <c r="AE21">
        <f t="shared" si="19"/>
        <v>-288.60356168319277</v>
      </c>
      <c r="AF21">
        <f t="shared" si="20"/>
        <v>77.733321412871206</v>
      </c>
      <c r="AG21">
        <f t="shared" si="21"/>
        <v>5.802247317651533</v>
      </c>
      <c r="AH21">
        <f t="shared" si="22"/>
        <v>84.524592119886975</v>
      </c>
      <c r="AI21">
        <v>0</v>
      </c>
      <c r="AJ21">
        <v>0</v>
      </c>
      <c r="AK21">
        <f t="shared" si="23"/>
        <v>1</v>
      </c>
      <c r="AL21">
        <f t="shared" si="24"/>
        <v>0</v>
      </c>
      <c r="AM21">
        <f t="shared" si="25"/>
        <v>52553.09584775089</v>
      </c>
      <c r="AN21" t="s">
        <v>400</v>
      </c>
      <c r="AO21">
        <v>10261.299999999999</v>
      </c>
      <c r="AP21">
        <v>726.8726923076922</v>
      </c>
      <c r="AQ21">
        <v>3279.05</v>
      </c>
      <c r="AR21">
        <f t="shared" si="26"/>
        <v>0.77832826815458989</v>
      </c>
      <c r="AS21">
        <v>-1.5391584728262959</v>
      </c>
      <c r="AT21" t="s">
        <v>427</v>
      </c>
      <c r="AU21">
        <v>10240</v>
      </c>
      <c r="AV21">
        <v>732.98676923076937</v>
      </c>
      <c r="AW21">
        <v>954.28700000000003</v>
      </c>
      <c r="AX21">
        <f t="shared" si="27"/>
        <v>0.23190112698719634</v>
      </c>
      <c r="AY21">
        <v>0.5</v>
      </c>
      <c r="AZ21">
        <f t="shared" si="28"/>
        <v>1513.3193995194597</v>
      </c>
      <c r="BA21">
        <f t="shared" si="29"/>
        <v>3.5008856305680403</v>
      </c>
      <c r="BB21">
        <f t="shared" si="30"/>
        <v>175.47023712007496</v>
      </c>
      <c r="BC21">
        <f t="shared" si="31"/>
        <v>3.3304562837129788E-3</v>
      </c>
      <c r="BD21">
        <f t="shared" si="32"/>
        <v>2.4361256100104054</v>
      </c>
      <c r="BE21">
        <f t="shared" si="33"/>
        <v>471.98906894111877</v>
      </c>
      <c r="BF21" t="s">
        <v>428</v>
      </c>
      <c r="BG21">
        <v>550.63</v>
      </c>
      <c r="BH21">
        <f t="shared" si="34"/>
        <v>550.63</v>
      </c>
      <c r="BI21">
        <f t="shared" si="35"/>
        <v>0.42299329237430672</v>
      </c>
      <c r="BJ21">
        <f t="shared" si="36"/>
        <v>0.5482383081904455</v>
      </c>
      <c r="BK21">
        <f t="shared" si="37"/>
        <v>0.85205466900257287</v>
      </c>
      <c r="BL21">
        <f t="shared" si="38"/>
        <v>0.97311480977111819</v>
      </c>
      <c r="BM21">
        <f t="shared" si="39"/>
        <v>0.91089400136625398</v>
      </c>
      <c r="BN21">
        <f t="shared" si="40"/>
        <v>0.41184435014523968</v>
      </c>
      <c r="BO21">
        <f t="shared" si="41"/>
        <v>0.58815564985476032</v>
      </c>
      <c r="BP21">
        <v>3668</v>
      </c>
      <c r="BQ21">
        <v>300</v>
      </c>
      <c r="BR21">
        <v>300</v>
      </c>
      <c r="BS21">
        <v>300</v>
      </c>
      <c r="BT21">
        <v>10240</v>
      </c>
      <c r="BU21">
        <v>907.7</v>
      </c>
      <c r="BV21">
        <v>-1.11632E-2</v>
      </c>
      <c r="BW21">
        <v>-0.46</v>
      </c>
      <c r="BX21" t="s">
        <v>403</v>
      </c>
      <c r="BY21" t="s">
        <v>403</v>
      </c>
      <c r="BZ21" t="s">
        <v>403</v>
      </c>
      <c r="CA21" t="s">
        <v>403</v>
      </c>
      <c r="CB21" t="s">
        <v>403</v>
      </c>
      <c r="CC21" t="s">
        <v>403</v>
      </c>
      <c r="CD21" t="s">
        <v>403</v>
      </c>
      <c r="CE21" t="s">
        <v>403</v>
      </c>
      <c r="CF21" t="s">
        <v>403</v>
      </c>
      <c r="CG21" t="s">
        <v>403</v>
      </c>
      <c r="CH21">
        <f t="shared" si="42"/>
        <v>1800.16</v>
      </c>
      <c r="CI21">
        <f t="shared" si="43"/>
        <v>1513.3193995194597</v>
      </c>
      <c r="CJ21">
        <f t="shared" si="44"/>
        <v>0.84065827455307285</v>
      </c>
      <c r="CK21">
        <f t="shared" si="45"/>
        <v>0.16087046988743056</v>
      </c>
      <c r="CL21">
        <v>6</v>
      </c>
      <c r="CM21">
        <v>0.5</v>
      </c>
      <c r="CN21" t="s">
        <v>404</v>
      </c>
      <c r="CO21">
        <v>2</v>
      </c>
      <c r="CP21">
        <v>1657462130</v>
      </c>
      <c r="CQ21">
        <v>95.058300000000003</v>
      </c>
      <c r="CR21">
        <v>100.005</v>
      </c>
      <c r="CS21">
        <v>23.622199999999999</v>
      </c>
      <c r="CT21">
        <v>15.9559</v>
      </c>
      <c r="CU21">
        <v>95.5625</v>
      </c>
      <c r="CV21">
        <v>23.658999999999999</v>
      </c>
      <c r="CW21">
        <v>500.08800000000002</v>
      </c>
      <c r="CX21">
        <v>99.728800000000007</v>
      </c>
      <c r="CY21">
        <v>9.9954000000000001E-2</v>
      </c>
      <c r="CZ21">
        <v>28.498999999999999</v>
      </c>
      <c r="DA21">
        <v>28.006499999999999</v>
      </c>
      <c r="DB21">
        <v>999.9</v>
      </c>
      <c r="DC21">
        <v>0</v>
      </c>
      <c r="DD21">
        <v>0</v>
      </c>
      <c r="DE21">
        <v>10016.200000000001</v>
      </c>
      <c r="DF21">
        <v>0</v>
      </c>
      <c r="DG21">
        <v>1108.4100000000001</v>
      </c>
      <c r="DH21">
        <v>-4.9468800000000002</v>
      </c>
      <c r="DI21">
        <v>97.358099999999993</v>
      </c>
      <c r="DJ21">
        <v>101.627</v>
      </c>
      <c r="DK21">
        <v>7.6662999999999997</v>
      </c>
      <c r="DL21">
        <v>100.005</v>
      </c>
      <c r="DM21">
        <v>15.9559</v>
      </c>
      <c r="DN21">
        <v>2.35581</v>
      </c>
      <c r="DO21">
        <v>1.5912599999999999</v>
      </c>
      <c r="DP21">
        <v>20.063199999999998</v>
      </c>
      <c r="DQ21">
        <v>13.8744</v>
      </c>
      <c r="DR21">
        <v>1800.16</v>
      </c>
      <c r="DS21">
        <v>0.97799599999999998</v>
      </c>
      <c r="DT21">
        <v>2.2003999999999999E-2</v>
      </c>
      <c r="DU21">
        <v>0</v>
      </c>
      <c r="DV21">
        <v>732.875</v>
      </c>
      <c r="DW21">
        <v>5.0007299999999999</v>
      </c>
      <c r="DX21">
        <v>16311.7</v>
      </c>
      <c r="DY21">
        <v>14734.7</v>
      </c>
      <c r="DZ21">
        <v>44.186999999999998</v>
      </c>
      <c r="EA21">
        <v>45.375</v>
      </c>
      <c r="EB21">
        <v>45.061999999999998</v>
      </c>
      <c r="EC21">
        <v>44.436999999999998</v>
      </c>
      <c r="ED21">
        <v>45.811999999999998</v>
      </c>
      <c r="EE21">
        <v>1755.66</v>
      </c>
      <c r="EF21">
        <v>39.5</v>
      </c>
      <c r="EG21">
        <v>0</v>
      </c>
      <c r="EH21">
        <v>141.39999985694891</v>
      </c>
      <c r="EI21">
        <v>0</v>
      </c>
      <c r="EJ21">
        <v>732.98676923076937</v>
      </c>
      <c r="EK21">
        <v>-0.98276923496725943</v>
      </c>
      <c r="EL21">
        <v>2088.0718012388552</v>
      </c>
      <c r="EM21">
        <v>16131.403846153849</v>
      </c>
      <c r="EN21">
        <v>15</v>
      </c>
      <c r="EO21">
        <v>1657462094</v>
      </c>
      <c r="EP21" t="s">
        <v>429</v>
      </c>
      <c r="EQ21">
        <v>1657462071</v>
      </c>
      <c r="ER21">
        <v>1657462094</v>
      </c>
      <c r="ES21">
        <v>6</v>
      </c>
      <c r="ET21">
        <v>0.159</v>
      </c>
      <c r="EU21">
        <v>4.0000000000000001E-3</v>
      </c>
      <c r="EV21">
        <v>-0.5</v>
      </c>
      <c r="EW21">
        <v>-0.09</v>
      </c>
      <c r="EX21">
        <v>100</v>
      </c>
      <c r="EY21">
        <v>16</v>
      </c>
      <c r="EZ21">
        <v>0.23</v>
      </c>
      <c r="FA21">
        <v>0.02</v>
      </c>
      <c r="FB21">
        <v>-4.9654082500000003</v>
      </c>
      <c r="FC21">
        <v>0.45105962476549</v>
      </c>
      <c r="FD21">
        <v>5.0115876969654062E-2</v>
      </c>
      <c r="FE21">
        <v>1</v>
      </c>
      <c r="FF21">
        <v>7.6644294999999998</v>
      </c>
      <c r="FG21">
        <v>-9.6364277673555002E-2</v>
      </c>
      <c r="FH21">
        <v>2.7208992350875521E-2</v>
      </c>
      <c r="FI21">
        <v>1</v>
      </c>
      <c r="FJ21">
        <v>2</v>
      </c>
      <c r="FK21">
        <v>2</v>
      </c>
      <c r="FL21" t="s">
        <v>406</v>
      </c>
      <c r="FM21">
        <v>2.9175</v>
      </c>
      <c r="FN21">
        <v>2.8541799999999999</v>
      </c>
      <c r="FO21">
        <v>2.75403E-2</v>
      </c>
      <c r="FP21">
        <v>2.9412899999999999E-2</v>
      </c>
      <c r="FQ21">
        <v>0.11286400000000001</v>
      </c>
      <c r="FR21">
        <v>8.7557200000000002E-2</v>
      </c>
      <c r="FS21">
        <v>32489.7</v>
      </c>
      <c r="FT21">
        <v>25968.2</v>
      </c>
      <c r="FU21">
        <v>30760.2</v>
      </c>
      <c r="FV21">
        <v>24687.8</v>
      </c>
      <c r="FW21">
        <v>35728.199999999997</v>
      </c>
      <c r="FX21">
        <v>30196</v>
      </c>
      <c r="FY21">
        <v>41731.800000000003</v>
      </c>
      <c r="FZ21">
        <v>34064.6</v>
      </c>
      <c r="GA21">
        <v>2.1063200000000002</v>
      </c>
      <c r="GB21">
        <v>2.0642499999999999</v>
      </c>
      <c r="GC21">
        <v>0.13031799999999999</v>
      </c>
      <c r="GD21">
        <v>0</v>
      </c>
      <c r="GE21">
        <v>25.8751</v>
      </c>
      <c r="GF21">
        <v>999.9</v>
      </c>
      <c r="GG21">
        <v>69.7</v>
      </c>
      <c r="GH21">
        <v>28.8</v>
      </c>
      <c r="GI21">
        <v>27.783100000000001</v>
      </c>
      <c r="GJ21">
        <v>62.080100000000002</v>
      </c>
      <c r="GK21">
        <v>24.390999999999998</v>
      </c>
      <c r="GL21">
        <v>1</v>
      </c>
      <c r="GM21">
        <v>5.9308899999999998E-2</v>
      </c>
      <c r="GN21">
        <v>-0.23264699999999999</v>
      </c>
      <c r="GO21">
        <v>20.2636</v>
      </c>
      <c r="GP21">
        <v>5.2336099999999997</v>
      </c>
      <c r="GQ21">
        <v>11.944100000000001</v>
      </c>
      <c r="GR21">
        <v>4.9878999999999998</v>
      </c>
      <c r="GS21">
        <v>3.2862499999999999</v>
      </c>
      <c r="GT21">
        <v>9999</v>
      </c>
      <c r="GU21">
        <v>9999</v>
      </c>
      <c r="GV21">
        <v>9999</v>
      </c>
      <c r="GW21">
        <v>192.2</v>
      </c>
      <c r="GX21">
        <v>1.86111</v>
      </c>
      <c r="GY21">
        <v>1.85883</v>
      </c>
      <c r="GZ21">
        <v>1.8592500000000001</v>
      </c>
      <c r="HA21">
        <v>1.85745</v>
      </c>
      <c r="HB21">
        <v>1.85944</v>
      </c>
      <c r="HC21">
        <v>1.85683</v>
      </c>
      <c r="HD21">
        <v>1.8653999999999999</v>
      </c>
      <c r="HE21">
        <v>1.8646199999999999</v>
      </c>
      <c r="HF21">
        <v>0</v>
      </c>
      <c r="HG21">
        <v>0</v>
      </c>
      <c r="HH21">
        <v>0</v>
      </c>
      <c r="HI21">
        <v>0</v>
      </c>
      <c r="HJ21" t="s">
        <v>407</v>
      </c>
      <c r="HK21" t="s">
        <v>408</v>
      </c>
      <c r="HL21" t="s">
        <v>409</v>
      </c>
      <c r="HM21" t="s">
        <v>409</v>
      </c>
      <c r="HN21" t="s">
        <v>409</v>
      </c>
      <c r="HO21" t="s">
        <v>409</v>
      </c>
      <c r="HP21">
        <v>0</v>
      </c>
      <c r="HQ21">
        <v>100</v>
      </c>
      <c r="HR21">
        <v>100</v>
      </c>
      <c r="HS21">
        <v>-0.504</v>
      </c>
      <c r="HT21">
        <v>-3.6799999999999999E-2</v>
      </c>
      <c r="HU21">
        <v>-0.6019898060182084</v>
      </c>
      <c r="HV21">
        <v>1.158620315000149E-3</v>
      </c>
      <c r="HW21">
        <v>-1.4607559310062331E-6</v>
      </c>
      <c r="HX21">
        <v>3.8484305645441042E-10</v>
      </c>
      <c r="HY21">
        <v>-0.14174391634152131</v>
      </c>
      <c r="HZ21">
        <v>3.0484640434847699E-3</v>
      </c>
      <c r="IA21">
        <v>-9.3584587959385786E-5</v>
      </c>
      <c r="IB21">
        <v>6.42983829145831E-6</v>
      </c>
      <c r="IC21">
        <v>4</v>
      </c>
      <c r="ID21">
        <v>2084</v>
      </c>
      <c r="IE21">
        <v>2</v>
      </c>
      <c r="IF21">
        <v>32</v>
      </c>
      <c r="IG21">
        <v>1</v>
      </c>
      <c r="IH21">
        <v>0.6</v>
      </c>
      <c r="II21">
        <v>0.36498999999999998</v>
      </c>
      <c r="IJ21">
        <v>2.4304199999999998</v>
      </c>
      <c r="IK21">
        <v>1.54419</v>
      </c>
      <c r="IL21">
        <v>2.3645</v>
      </c>
      <c r="IM21">
        <v>1.54541</v>
      </c>
      <c r="IN21">
        <v>2.32056</v>
      </c>
      <c r="IO21">
        <v>32.686900000000001</v>
      </c>
      <c r="IP21">
        <v>23.842300000000002</v>
      </c>
      <c r="IQ21">
        <v>18</v>
      </c>
      <c r="IR21">
        <v>501.20600000000002</v>
      </c>
      <c r="IS21">
        <v>549.23699999999997</v>
      </c>
      <c r="IT21">
        <v>27.252800000000001</v>
      </c>
      <c r="IU21">
        <v>28.063400000000001</v>
      </c>
      <c r="IV21">
        <v>30.0001</v>
      </c>
      <c r="IW21">
        <v>28.040099999999999</v>
      </c>
      <c r="IX21">
        <v>27.9862</v>
      </c>
      <c r="IY21">
        <v>7.3905099999999999</v>
      </c>
      <c r="IZ21">
        <v>47.6723</v>
      </c>
      <c r="JA21">
        <v>32.694299999999998</v>
      </c>
      <c r="JB21">
        <v>27.252300000000002</v>
      </c>
      <c r="JC21">
        <v>100</v>
      </c>
      <c r="JD21">
        <v>15.9734</v>
      </c>
      <c r="JE21">
        <v>100.45399999999999</v>
      </c>
      <c r="JF21">
        <v>99.707700000000003</v>
      </c>
    </row>
    <row r="22" spans="1:266" x14ac:dyDescent="0.25">
      <c r="A22">
        <v>6</v>
      </c>
      <c r="B22">
        <v>1657462257</v>
      </c>
      <c r="C22">
        <v>681.90000009536743</v>
      </c>
      <c r="D22" t="s">
        <v>430</v>
      </c>
      <c r="E22" t="s">
        <v>431</v>
      </c>
      <c r="F22" t="s">
        <v>396</v>
      </c>
      <c r="G22" t="s">
        <v>397</v>
      </c>
      <c r="H22" t="s">
        <v>31</v>
      </c>
      <c r="I22" t="s">
        <v>398</v>
      </c>
      <c r="J22" t="s">
        <v>399</v>
      </c>
      <c r="K22">
        <v>1657462257</v>
      </c>
      <c r="L22">
        <f t="shared" si="0"/>
        <v>6.6235476337108334E-3</v>
      </c>
      <c r="M22">
        <f t="shared" si="1"/>
        <v>6.6235476337108334</v>
      </c>
      <c r="N22">
        <f t="shared" si="2"/>
        <v>1.2523112621473089</v>
      </c>
      <c r="O22">
        <f t="shared" si="3"/>
        <v>72.928100000000001</v>
      </c>
      <c r="P22">
        <f t="shared" si="4"/>
        <v>66.874816977614643</v>
      </c>
      <c r="Q22">
        <f t="shared" si="5"/>
        <v>6.6761050608969388</v>
      </c>
      <c r="R22">
        <f t="shared" si="6"/>
        <v>7.2804035883129599</v>
      </c>
      <c r="S22">
        <f t="shared" si="7"/>
        <v>0.48921555282789247</v>
      </c>
      <c r="T22">
        <f t="shared" si="8"/>
        <v>2.9274384264472859</v>
      </c>
      <c r="U22">
        <f t="shared" si="9"/>
        <v>0.44791790110042246</v>
      </c>
      <c r="V22">
        <f t="shared" si="10"/>
        <v>0.28336803281301948</v>
      </c>
      <c r="W22">
        <f t="shared" si="11"/>
        <v>289.57024107248486</v>
      </c>
      <c r="X22">
        <f t="shared" si="12"/>
        <v>28.464895909293588</v>
      </c>
      <c r="Y22">
        <f t="shared" si="13"/>
        <v>27.9786</v>
      </c>
      <c r="Z22">
        <f t="shared" si="14"/>
        <v>3.7901080161795622</v>
      </c>
      <c r="AA22">
        <f t="shared" si="15"/>
        <v>60.460669899133677</v>
      </c>
      <c r="AB22">
        <f t="shared" si="16"/>
        <v>2.35934947276992</v>
      </c>
      <c r="AC22">
        <f t="shared" si="17"/>
        <v>3.9022880108771778</v>
      </c>
      <c r="AD22">
        <f t="shared" si="18"/>
        <v>1.4307585434096421</v>
      </c>
      <c r="AE22">
        <f t="shared" si="19"/>
        <v>-292.09845064664773</v>
      </c>
      <c r="AF22">
        <f t="shared" si="20"/>
        <v>79.10141909584911</v>
      </c>
      <c r="AG22">
        <f t="shared" si="21"/>
        <v>5.9033593341792532</v>
      </c>
      <c r="AH22">
        <f t="shared" si="22"/>
        <v>82.47656885586548</v>
      </c>
      <c r="AI22">
        <v>0</v>
      </c>
      <c r="AJ22">
        <v>0</v>
      </c>
      <c r="AK22">
        <f t="shared" si="23"/>
        <v>1</v>
      </c>
      <c r="AL22">
        <f t="shared" si="24"/>
        <v>0</v>
      </c>
      <c r="AM22">
        <f t="shared" si="25"/>
        <v>52551.090883116543</v>
      </c>
      <c r="AN22" t="s">
        <v>400</v>
      </c>
      <c r="AO22">
        <v>10261.299999999999</v>
      </c>
      <c r="AP22">
        <v>726.8726923076922</v>
      </c>
      <c r="AQ22">
        <v>3279.05</v>
      </c>
      <c r="AR22">
        <f t="shared" si="26"/>
        <v>0.77832826815458989</v>
      </c>
      <c r="AS22">
        <v>-1.5391584728262959</v>
      </c>
      <c r="AT22" t="s">
        <v>432</v>
      </c>
      <c r="AU22">
        <v>10240.299999999999</v>
      </c>
      <c r="AV22">
        <v>731.97047999999995</v>
      </c>
      <c r="AW22">
        <v>921.49900000000002</v>
      </c>
      <c r="AX22">
        <f t="shared" si="27"/>
        <v>0.20567414614665891</v>
      </c>
      <c r="AY22">
        <v>0.5</v>
      </c>
      <c r="AZ22">
        <f t="shared" si="28"/>
        <v>1513.2017995194221</v>
      </c>
      <c r="BA22">
        <f t="shared" si="29"/>
        <v>1.2523112621473089</v>
      </c>
      <c r="BB22">
        <f t="shared" si="30"/>
        <v>155.61324403187245</v>
      </c>
      <c r="BC22">
        <f t="shared" si="31"/>
        <v>1.8447438642090882E-3</v>
      </c>
      <c r="BD22">
        <f t="shared" si="32"/>
        <v>2.5583869325956949</v>
      </c>
      <c r="BE22">
        <f t="shared" si="33"/>
        <v>463.82646884782253</v>
      </c>
      <c r="BF22" t="s">
        <v>433</v>
      </c>
      <c r="BG22">
        <v>550.66999999999996</v>
      </c>
      <c r="BH22">
        <f t="shared" si="34"/>
        <v>550.66999999999996</v>
      </c>
      <c r="BI22">
        <f t="shared" si="35"/>
        <v>0.40241931895748129</v>
      </c>
      <c r="BJ22">
        <f t="shared" si="36"/>
        <v>0.51109411615596412</v>
      </c>
      <c r="BK22">
        <f t="shared" si="37"/>
        <v>0.86408454834004067</v>
      </c>
      <c r="BL22">
        <f t="shared" si="38"/>
        <v>0.97380730409597538</v>
      </c>
      <c r="BM22">
        <f t="shared" si="39"/>
        <v>0.92374107116080817</v>
      </c>
      <c r="BN22">
        <f t="shared" si="40"/>
        <v>0.3845021139972814</v>
      </c>
      <c r="BO22">
        <f t="shared" si="41"/>
        <v>0.6154978860027186</v>
      </c>
      <c r="BP22">
        <v>3670</v>
      </c>
      <c r="BQ22">
        <v>300</v>
      </c>
      <c r="BR22">
        <v>300</v>
      </c>
      <c r="BS22">
        <v>300</v>
      </c>
      <c r="BT22">
        <v>10240.299999999999</v>
      </c>
      <c r="BU22">
        <v>882.75</v>
      </c>
      <c r="BV22">
        <v>-1.1163299999999999E-2</v>
      </c>
      <c r="BW22">
        <v>-0.21</v>
      </c>
      <c r="BX22" t="s">
        <v>403</v>
      </c>
      <c r="BY22" t="s">
        <v>403</v>
      </c>
      <c r="BZ22" t="s">
        <v>403</v>
      </c>
      <c r="CA22" t="s">
        <v>403</v>
      </c>
      <c r="CB22" t="s">
        <v>403</v>
      </c>
      <c r="CC22" t="s">
        <v>403</v>
      </c>
      <c r="CD22" t="s">
        <v>403</v>
      </c>
      <c r="CE22" t="s">
        <v>403</v>
      </c>
      <c r="CF22" t="s">
        <v>403</v>
      </c>
      <c r="CG22" t="s">
        <v>403</v>
      </c>
      <c r="CH22">
        <f t="shared" si="42"/>
        <v>1800.02</v>
      </c>
      <c r="CI22">
        <f t="shared" si="43"/>
        <v>1513.2017995194221</v>
      </c>
      <c r="CJ22">
        <f t="shared" si="44"/>
        <v>0.84065832575161503</v>
      </c>
      <c r="CK22">
        <f t="shared" si="45"/>
        <v>0.16087056870061714</v>
      </c>
      <c r="CL22">
        <v>6</v>
      </c>
      <c r="CM22">
        <v>0.5</v>
      </c>
      <c r="CN22" t="s">
        <v>404</v>
      </c>
      <c r="CO22">
        <v>2</v>
      </c>
      <c r="CP22">
        <v>1657462257</v>
      </c>
      <c r="CQ22">
        <v>72.928100000000001</v>
      </c>
      <c r="CR22">
        <v>75.010199999999998</v>
      </c>
      <c r="CS22">
        <v>23.633700000000001</v>
      </c>
      <c r="CT22">
        <v>15.874499999999999</v>
      </c>
      <c r="CU22">
        <v>73.440399999999997</v>
      </c>
      <c r="CV22">
        <v>23.673200000000001</v>
      </c>
      <c r="CW22">
        <v>500.07799999999997</v>
      </c>
      <c r="CX22">
        <v>99.730099999999993</v>
      </c>
      <c r="CY22">
        <v>9.9781599999999998E-2</v>
      </c>
      <c r="CZ22">
        <v>28.479800000000001</v>
      </c>
      <c r="DA22">
        <v>27.9786</v>
      </c>
      <c r="DB22">
        <v>999.9</v>
      </c>
      <c r="DC22">
        <v>0</v>
      </c>
      <c r="DD22">
        <v>0</v>
      </c>
      <c r="DE22">
        <v>10015</v>
      </c>
      <c r="DF22">
        <v>0</v>
      </c>
      <c r="DG22">
        <v>1122.97</v>
      </c>
      <c r="DH22">
        <v>-2.0821399999999999</v>
      </c>
      <c r="DI22">
        <v>74.693299999999994</v>
      </c>
      <c r="DJ22">
        <v>76.220200000000006</v>
      </c>
      <c r="DK22">
        <v>7.75915</v>
      </c>
      <c r="DL22">
        <v>75.010199999999998</v>
      </c>
      <c r="DM22">
        <v>15.874499999999999</v>
      </c>
      <c r="DN22">
        <v>2.3569900000000001</v>
      </c>
      <c r="DO22">
        <v>1.58317</v>
      </c>
      <c r="DP22">
        <v>20.071300000000001</v>
      </c>
      <c r="DQ22">
        <v>13.795999999999999</v>
      </c>
      <c r="DR22">
        <v>1800.02</v>
      </c>
      <c r="DS22">
        <v>0.97799599999999998</v>
      </c>
      <c r="DT22">
        <v>2.2003999999999999E-2</v>
      </c>
      <c r="DU22">
        <v>0</v>
      </c>
      <c r="DV22">
        <v>731.68499999999995</v>
      </c>
      <c r="DW22">
        <v>5.0007299999999999</v>
      </c>
      <c r="DX22">
        <v>16797.5</v>
      </c>
      <c r="DY22">
        <v>14733.5</v>
      </c>
      <c r="DZ22">
        <v>44.125</v>
      </c>
      <c r="EA22">
        <v>45.375</v>
      </c>
      <c r="EB22">
        <v>45.061999999999998</v>
      </c>
      <c r="EC22">
        <v>44.375</v>
      </c>
      <c r="ED22">
        <v>45.811999999999998</v>
      </c>
      <c r="EE22">
        <v>1755.52</v>
      </c>
      <c r="EF22">
        <v>39.5</v>
      </c>
      <c r="EG22">
        <v>0</v>
      </c>
      <c r="EH22">
        <v>126.2999999523163</v>
      </c>
      <c r="EI22">
        <v>0</v>
      </c>
      <c r="EJ22">
        <v>731.97047999999995</v>
      </c>
      <c r="EK22">
        <v>-1.159846134048609</v>
      </c>
      <c r="EL22">
        <v>-310.67691563807438</v>
      </c>
      <c r="EM22">
        <v>16851.423999999999</v>
      </c>
      <c r="EN22">
        <v>15</v>
      </c>
      <c r="EO22">
        <v>1657462205</v>
      </c>
      <c r="EP22" t="s">
        <v>434</v>
      </c>
      <c r="EQ22">
        <v>1657462193</v>
      </c>
      <c r="ER22">
        <v>1657462205</v>
      </c>
      <c r="ES22">
        <v>7</v>
      </c>
      <c r="ET22">
        <v>1.2E-2</v>
      </c>
      <c r="EU22">
        <v>-3.0000000000000001E-3</v>
      </c>
      <c r="EV22">
        <v>-0.51</v>
      </c>
      <c r="EW22">
        <v>-9.2999999999999999E-2</v>
      </c>
      <c r="EX22">
        <v>75</v>
      </c>
      <c r="EY22">
        <v>16</v>
      </c>
      <c r="EZ22">
        <v>0.32</v>
      </c>
      <c r="FA22">
        <v>0.01</v>
      </c>
      <c r="FB22">
        <v>-2.0467822500000001</v>
      </c>
      <c r="FC22">
        <v>-2.417257035647246E-2</v>
      </c>
      <c r="FD22">
        <v>2.0076950028266271E-2</v>
      </c>
      <c r="FE22">
        <v>1</v>
      </c>
      <c r="FF22">
        <v>7.75611725</v>
      </c>
      <c r="FG22">
        <v>-7.4148855534706362E-2</v>
      </c>
      <c r="FH22">
        <v>1.104869630035594E-2</v>
      </c>
      <c r="FI22">
        <v>1</v>
      </c>
      <c r="FJ22">
        <v>2</v>
      </c>
      <c r="FK22">
        <v>2</v>
      </c>
      <c r="FL22" t="s">
        <v>406</v>
      </c>
      <c r="FM22">
        <v>2.91737</v>
      </c>
      <c r="FN22">
        <v>2.8540000000000001</v>
      </c>
      <c r="FO22">
        <v>2.1241699999999999E-2</v>
      </c>
      <c r="FP22">
        <v>2.2169000000000001E-2</v>
      </c>
      <c r="FQ22">
        <v>0.112896</v>
      </c>
      <c r="FR22">
        <v>8.7216500000000002E-2</v>
      </c>
      <c r="FS22">
        <v>32697.1</v>
      </c>
      <c r="FT22">
        <v>26163.5</v>
      </c>
      <c r="FU22">
        <v>30757.8</v>
      </c>
      <c r="FV22">
        <v>24689.4</v>
      </c>
      <c r="FW22">
        <v>35724.300000000003</v>
      </c>
      <c r="FX22">
        <v>30210.3</v>
      </c>
      <c r="FY22">
        <v>41728.699999999997</v>
      </c>
      <c r="FZ22">
        <v>34068</v>
      </c>
      <c r="GA22">
        <v>2.1065800000000001</v>
      </c>
      <c r="GB22">
        <v>2.0607000000000002</v>
      </c>
      <c r="GC22">
        <v>0.122737</v>
      </c>
      <c r="GD22">
        <v>0</v>
      </c>
      <c r="GE22">
        <v>25.971299999999999</v>
      </c>
      <c r="GF22">
        <v>999.9</v>
      </c>
      <c r="GG22">
        <v>68.3</v>
      </c>
      <c r="GH22">
        <v>29</v>
      </c>
      <c r="GI22">
        <v>27.543099999999999</v>
      </c>
      <c r="GJ22">
        <v>62.070099999999996</v>
      </c>
      <c r="GK22">
        <v>24.2027</v>
      </c>
      <c r="GL22">
        <v>1</v>
      </c>
      <c r="GM22">
        <v>6.2977599999999995E-2</v>
      </c>
      <c r="GN22">
        <v>-0.39575199999999999</v>
      </c>
      <c r="GO22">
        <v>20.261800000000001</v>
      </c>
      <c r="GP22">
        <v>5.23346</v>
      </c>
      <c r="GQ22">
        <v>11.944100000000001</v>
      </c>
      <c r="GR22">
        <v>4.9879499999999997</v>
      </c>
      <c r="GS22">
        <v>3.2864499999999999</v>
      </c>
      <c r="GT22">
        <v>9999</v>
      </c>
      <c r="GU22">
        <v>9999</v>
      </c>
      <c r="GV22">
        <v>9999</v>
      </c>
      <c r="GW22">
        <v>192.2</v>
      </c>
      <c r="GX22">
        <v>1.86128</v>
      </c>
      <c r="GY22">
        <v>1.85903</v>
      </c>
      <c r="GZ22">
        <v>1.85945</v>
      </c>
      <c r="HA22">
        <v>1.85775</v>
      </c>
      <c r="HB22">
        <v>1.8596900000000001</v>
      </c>
      <c r="HC22">
        <v>1.857</v>
      </c>
      <c r="HD22">
        <v>1.8656299999999999</v>
      </c>
      <c r="HE22">
        <v>1.8648</v>
      </c>
      <c r="HF22">
        <v>0</v>
      </c>
      <c r="HG22">
        <v>0</v>
      </c>
      <c r="HH22">
        <v>0</v>
      </c>
      <c r="HI22">
        <v>0</v>
      </c>
      <c r="HJ22" t="s">
        <v>407</v>
      </c>
      <c r="HK22" t="s">
        <v>408</v>
      </c>
      <c r="HL22" t="s">
        <v>409</v>
      </c>
      <c r="HM22" t="s">
        <v>409</v>
      </c>
      <c r="HN22" t="s">
        <v>409</v>
      </c>
      <c r="HO22" t="s">
        <v>409</v>
      </c>
      <c r="HP22">
        <v>0</v>
      </c>
      <c r="HQ22">
        <v>100</v>
      </c>
      <c r="HR22">
        <v>100</v>
      </c>
      <c r="HS22">
        <v>-0.51200000000000001</v>
      </c>
      <c r="HT22">
        <v>-3.95E-2</v>
      </c>
      <c r="HU22">
        <v>-0.58970867448785902</v>
      </c>
      <c r="HV22">
        <v>1.158620315000149E-3</v>
      </c>
      <c r="HW22">
        <v>-1.4607559310062331E-6</v>
      </c>
      <c r="HX22">
        <v>3.8484305645441042E-10</v>
      </c>
      <c r="HY22">
        <v>-0.14456376022147921</v>
      </c>
      <c r="HZ22">
        <v>3.0484640434847699E-3</v>
      </c>
      <c r="IA22">
        <v>-9.3584587959385786E-5</v>
      </c>
      <c r="IB22">
        <v>6.42983829145831E-6</v>
      </c>
      <c r="IC22">
        <v>4</v>
      </c>
      <c r="ID22">
        <v>2084</v>
      </c>
      <c r="IE22">
        <v>2</v>
      </c>
      <c r="IF22">
        <v>32</v>
      </c>
      <c r="IG22">
        <v>1.1000000000000001</v>
      </c>
      <c r="IH22">
        <v>0.9</v>
      </c>
      <c r="II22">
        <v>0.308838</v>
      </c>
      <c r="IJ22">
        <v>2.4426299999999999</v>
      </c>
      <c r="IK22">
        <v>1.54297</v>
      </c>
      <c r="IL22">
        <v>2.3645</v>
      </c>
      <c r="IM22">
        <v>1.54541</v>
      </c>
      <c r="IN22">
        <v>2.2961399999999998</v>
      </c>
      <c r="IO22">
        <v>33.311100000000003</v>
      </c>
      <c r="IP22">
        <v>23.816099999999999</v>
      </c>
      <c r="IQ22">
        <v>18</v>
      </c>
      <c r="IR22">
        <v>501.94400000000002</v>
      </c>
      <c r="IS22">
        <v>547.38199999999995</v>
      </c>
      <c r="IT22">
        <v>27.2926</v>
      </c>
      <c r="IU22">
        <v>28.120699999999999</v>
      </c>
      <c r="IV22">
        <v>30.0001</v>
      </c>
      <c r="IW22">
        <v>28.107800000000001</v>
      </c>
      <c r="IX22">
        <v>28.0642</v>
      </c>
      <c r="IY22">
        <v>6.26668</v>
      </c>
      <c r="IZ22">
        <v>47.415199999999999</v>
      </c>
      <c r="JA22">
        <v>26.694199999999999</v>
      </c>
      <c r="JB22">
        <v>27.287299999999998</v>
      </c>
      <c r="JC22">
        <v>75</v>
      </c>
      <c r="JD22">
        <v>15.831300000000001</v>
      </c>
      <c r="JE22">
        <v>100.447</v>
      </c>
      <c r="JF22">
        <v>99.716300000000004</v>
      </c>
    </row>
    <row r="23" spans="1:266" x14ac:dyDescent="0.25">
      <c r="A23">
        <v>7</v>
      </c>
      <c r="B23">
        <v>1657462375</v>
      </c>
      <c r="C23">
        <v>799.90000009536743</v>
      </c>
      <c r="D23" t="s">
        <v>435</v>
      </c>
      <c r="E23" t="s">
        <v>436</v>
      </c>
      <c r="F23" t="s">
        <v>396</v>
      </c>
      <c r="G23" t="s">
        <v>397</v>
      </c>
      <c r="H23" t="s">
        <v>31</v>
      </c>
      <c r="I23" t="s">
        <v>398</v>
      </c>
      <c r="J23" t="s">
        <v>399</v>
      </c>
      <c r="K23">
        <v>1657462375</v>
      </c>
      <c r="L23">
        <f t="shared" si="0"/>
        <v>6.8523620657019836E-3</v>
      </c>
      <c r="M23">
        <f t="shared" si="1"/>
        <v>6.8523620657019837</v>
      </c>
      <c r="N23">
        <f t="shared" si="2"/>
        <v>-1.0511973833943691</v>
      </c>
      <c r="O23">
        <f t="shared" si="3"/>
        <v>50.856499999999997</v>
      </c>
      <c r="P23">
        <f t="shared" si="4"/>
        <v>53.202781433837679</v>
      </c>
      <c r="Q23">
        <f t="shared" si="5"/>
        <v>5.311195151726257</v>
      </c>
      <c r="R23">
        <f t="shared" si="6"/>
        <v>5.0769675748939989</v>
      </c>
      <c r="S23">
        <f t="shared" si="7"/>
        <v>0.51302462051285458</v>
      </c>
      <c r="T23">
        <f t="shared" si="8"/>
        <v>2.9227065524158298</v>
      </c>
      <c r="U23">
        <f t="shared" si="9"/>
        <v>0.46774190693767154</v>
      </c>
      <c r="V23">
        <f t="shared" si="10"/>
        <v>0.29607336828191899</v>
      </c>
      <c r="W23">
        <f t="shared" si="11"/>
        <v>289.56865777830268</v>
      </c>
      <c r="X23">
        <f t="shared" si="12"/>
        <v>28.383887461835904</v>
      </c>
      <c r="Y23">
        <f t="shared" si="13"/>
        <v>27.945799999999998</v>
      </c>
      <c r="Z23">
        <f t="shared" si="14"/>
        <v>3.782865737756874</v>
      </c>
      <c r="AA23">
        <f t="shared" si="15"/>
        <v>60.691504155644679</v>
      </c>
      <c r="AB23">
        <f t="shared" si="16"/>
        <v>2.3654147631095999</v>
      </c>
      <c r="AC23">
        <f t="shared" si="17"/>
        <v>3.8974396763069876</v>
      </c>
      <c r="AD23">
        <f t="shared" si="18"/>
        <v>1.4174509746472741</v>
      </c>
      <c r="AE23">
        <f t="shared" si="19"/>
        <v>-302.18916709745747</v>
      </c>
      <c r="AF23">
        <f t="shared" si="20"/>
        <v>80.769846668159929</v>
      </c>
      <c r="AG23">
        <f t="shared" si="21"/>
        <v>6.0360044861473208</v>
      </c>
      <c r="AH23">
        <f t="shared" si="22"/>
        <v>74.185341835152443</v>
      </c>
      <c r="AI23">
        <v>0</v>
      </c>
      <c r="AJ23">
        <v>0</v>
      </c>
      <c r="AK23">
        <f t="shared" si="23"/>
        <v>1</v>
      </c>
      <c r="AL23">
        <f t="shared" si="24"/>
        <v>0</v>
      </c>
      <c r="AM23">
        <f t="shared" si="25"/>
        <v>52418.898043153044</v>
      </c>
      <c r="AN23" t="s">
        <v>400</v>
      </c>
      <c r="AO23">
        <v>10261.299999999999</v>
      </c>
      <c r="AP23">
        <v>726.8726923076922</v>
      </c>
      <c r="AQ23">
        <v>3279.05</v>
      </c>
      <c r="AR23">
        <f t="shared" si="26"/>
        <v>0.77832826815458989</v>
      </c>
      <c r="AS23">
        <v>-1.5391584728262959</v>
      </c>
      <c r="AT23" t="s">
        <v>437</v>
      </c>
      <c r="AU23">
        <v>10241.700000000001</v>
      </c>
      <c r="AV23">
        <v>734.64328000000012</v>
      </c>
      <c r="AW23">
        <v>891.85799999999995</v>
      </c>
      <c r="AX23">
        <f t="shared" si="27"/>
        <v>0.17627774825140308</v>
      </c>
      <c r="AY23">
        <v>0.5</v>
      </c>
      <c r="AZ23">
        <f t="shared" si="28"/>
        <v>1513.1934061027473</v>
      </c>
      <c r="BA23">
        <f t="shared" si="29"/>
        <v>-1.0511973833943691</v>
      </c>
      <c r="BB23">
        <f t="shared" si="30"/>
        <v>133.37116314833162</v>
      </c>
      <c r="BC23">
        <f t="shared" si="31"/>
        <v>3.2247106514208125E-4</v>
      </c>
      <c r="BD23">
        <f t="shared" si="32"/>
        <v>2.6766503187727197</v>
      </c>
      <c r="BE23">
        <f t="shared" si="33"/>
        <v>456.19499680893438</v>
      </c>
      <c r="BF23" t="s">
        <v>438</v>
      </c>
      <c r="BG23">
        <v>567.37</v>
      </c>
      <c r="BH23">
        <f t="shared" si="34"/>
        <v>567.37</v>
      </c>
      <c r="BI23">
        <f t="shared" si="35"/>
        <v>0.3638337044686486</v>
      </c>
      <c r="BJ23">
        <f t="shared" si="36"/>
        <v>0.48450087522496937</v>
      </c>
      <c r="BK23">
        <f t="shared" si="37"/>
        <v>0.88033691291007776</v>
      </c>
      <c r="BL23">
        <f t="shared" si="38"/>
        <v>0.95290133527041199</v>
      </c>
      <c r="BM23">
        <f t="shared" si="39"/>
        <v>0.93535507615593971</v>
      </c>
      <c r="BN23">
        <f t="shared" si="40"/>
        <v>0.37418332006847027</v>
      </c>
      <c r="BO23">
        <f t="shared" si="41"/>
        <v>0.62581667993152967</v>
      </c>
      <c r="BP23">
        <v>3672</v>
      </c>
      <c r="BQ23">
        <v>300</v>
      </c>
      <c r="BR23">
        <v>300</v>
      </c>
      <c r="BS23">
        <v>300</v>
      </c>
      <c r="BT23">
        <v>10241.700000000001</v>
      </c>
      <c r="BU23">
        <v>860.32</v>
      </c>
      <c r="BV23">
        <v>-1.1165E-2</v>
      </c>
      <c r="BW23">
        <v>-0.08</v>
      </c>
      <c r="BX23" t="s">
        <v>403</v>
      </c>
      <c r="BY23" t="s">
        <v>403</v>
      </c>
      <c r="BZ23" t="s">
        <v>403</v>
      </c>
      <c r="CA23" t="s">
        <v>403</v>
      </c>
      <c r="CB23" t="s">
        <v>403</v>
      </c>
      <c r="CC23" t="s">
        <v>403</v>
      </c>
      <c r="CD23" t="s">
        <v>403</v>
      </c>
      <c r="CE23" t="s">
        <v>403</v>
      </c>
      <c r="CF23" t="s">
        <v>403</v>
      </c>
      <c r="CG23" t="s">
        <v>403</v>
      </c>
      <c r="CH23">
        <f t="shared" si="42"/>
        <v>1800.01</v>
      </c>
      <c r="CI23">
        <f t="shared" si="43"/>
        <v>1513.1934061027473</v>
      </c>
      <c r="CJ23">
        <f t="shared" si="44"/>
        <v>0.84065833306634263</v>
      </c>
      <c r="CK23">
        <f t="shared" si="45"/>
        <v>0.1608705828180414</v>
      </c>
      <c r="CL23">
        <v>6</v>
      </c>
      <c r="CM23">
        <v>0.5</v>
      </c>
      <c r="CN23" t="s">
        <v>404</v>
      </c>
      <c r="CO23">
        <v>2</v>
      </c>
      <c r="CP23">
        <v>1657462375</v>
      </c>
      <c r="CQ23">
        <v>50.856499999999997</v>
      </c>
      <c r="CR23">
        <v>50.013300000000001</v>
      </c>
      <c r="CS23">
        <v>23.694600000000001</v>
      </c>
      <c r="CT23">
        <v>15.6671</v>
      </c>
      <c r="CU23">
        <v>51.3703</v>
      </c>
      <c r="CV23">
        <v>23.730499999999999</v>
      </c>
      <c r="CW23">
        <v>500.03100000000001</v>
      </c>
      <c r="CX23">
        <v>99.728899999999996</v>
      </c>
      <c r="CY23">
        <v>0.10037600000000001</v>
      </c>
      <c r="CZ23">
        <v>28.458400000000001</v>
      </c>
      <c r="DA23">
        <v>27.945799999999998</v>
      </c>
      <c r="DB23">
        <v>999.9</v>
      </c>
      <c r="DC23">
        <v>0</v>
      </c>
      <c r="DD23">
        <v>0</v>
      </c>
      <c r="DE23">
        <v>9988.1200000000008</v>
      </c>
      <c r="DF23">
        <v>0</v>
      </c>
      <c r="DG23">
        <v>1134.5999999999999</v>
      </c>
      <c r="DH23">
        <v>0.84318899999999997</v>
      </c>
      <c r="DI23">
        <v>52.090800000000002</v>
      </c>
      <c r="DJ23">
        <v>50.8093</v>
      </c>
      <c r="DK23">
        <v>8.02745</v>
      </c>
      <c r="DL23">
        <v>50.013300000000001</v>
      </c>
      <c r="DM23">
        <v>15.6671</v>
      </c>
      <c r="DN23">
        <v>2.3630300000000002</v>
      </c>
      <c r="DO23">
        <v>1.56246</v>
      </c>
      <c r="DP23">
        <v>20.1126</v>
      </c>
      <c r="DQ23">
        <v>13.593500000000001</v>
      </c>
      <c r="DR23">
        <v>1800.01</v>
      </c>
      <c r="DS23">
        <v>0.97799199999999997</v>
      </c>
      <c r="DT23">
        <v>2.2007599999999999E-2</v>
      </c>
      <c r="DU23">
        <v>0</v>
      </c>
      <c r="DV23">
        <v>733.63199999999995</v>
      </c>
      <c r="DW23">
        <v>5.0007299999999999</v>
      </c>
      <c r="DX23">
        <v>17304.599999999999</v>
      </c>
      <c r="DY23">
        <v>14733.4</v>
      </c>
      <c r="DZ23">
        <v>44.061999999999998</v>
      </c>
      <c r="EA23">
        <v>45.375</v>
      </c>
      <c r="EB23">
        <v>45</v>
      </c>
      <c r="EC23">
        <v>44.375</v>
      </c>
      <c r="ED23">
        <v>45.811999999999998</v>
      </c>
      <c r="EE23">
        <v>1755.5</v>
      </c>
      <c r="EF23">
        <v>39.5</v>
      </c>
      <c r="EG23">
        <v>0</v>
      </c>
      <c r="EH23">
        <v>117.7000000476837</v>
      </c>
      <c r="EI23">
        <v>0</v>
      </c>
      <c r="EJ23">
        <v>734.64328000000012</v>
      </c>
      <c r="EK23">
        <v>-4.7329230548243899</v>
      </c>
      <c r="EL23">
        <v>178.08462674413539</v>
      </c>
      <c r="EM23">
        <v>17333.495999999999</v>
      </c>
      <c r="EN23">
        <v>15</v>
      </c>
      <c r="EO23">
        <v>1657462339</v>
      </c>
      <c r="EP23" t="s">
        <v>439</v>
      </c>
      <c r="EQ23">
        <v>1657462316</v>
      </c>
      <c r="ER23">
        <v>1657462339</v>
      </c>
      <c r="ES23">
        <v>8</v>
      </c>
      <c r="ET23">
        <v>0.02</v>
      </c>
      <c r="EU23">
        <v>3.0000000000000001E-3</v>
      </c>
      <c r="EV23">
        <v>-0.51500000000000001</v>
      </c>
      <c r="EW23">
        <v>-9.1999999999999998E-2</v>
      </c>
      <c r="EX23">
        <v>50</v>
      </c>
      <c r="EY23">
        <v>16</v>
      </c>
      <c r="EZ23">
        <v>0.18</v>
      </c>
      <c r="FA23">
        <v>0.01</v>
      </c>
      <c r="FB23">
        <v>0.84115952500000013</v>
      </c>
      <c r="FC23">
        <v>0.23258448405253149</v>
      </c>
      <c r="FD23">
        <v>3.7929320200860123E-2</v>
      </c>
      <c r="FE23">
        <v>1</v>
      </c>
      <c r="FF23">
        <v>8.0131502500000007</v>
      </c>
      <c r="FG23">
        <v>-9.4010881801364927E-3</v>
      </c>
      <c r="FH23">
        <v>2.0411394059140001E-2</v>
      </c>
      <c r="FI23">
        <v>1</v>
      </c>
      <c r="FJ23">
        <v>2</v>
      </c>
      <c r="FK23">
        <v>2</v>
      </c>
      <c r="FL23" t="s">
        <v>406</v>
      </c>
      <c r="FM23">
        <v>2.91709</v>
      </c>
      <c r="FN23">
        <v>2.8543599999999998</v>
      </c>
      <c r="FO23">
        <v>1.48751E-2</v>
      </c>
      <c r="FP23">
        <v>1.48069E-2</v>
      </c>
      <c r="FQ23">
        <v>0.113065</v>
      </c>
      <c r="FR23">
        <v>8.63651E-2</v>
      </c>
      <c r="FS23">
        <v>32904.9</v>
      </c>
      <c r="FT23">
        <v>26359.1</v>
      </c>
      <c r="FU23">
        <v>30753.7</v>
      </c>
      <c r="FV23">
        <v>24688.400000000001</v>
      </c>
      <c r="FW23">
        <v>35712.699999999997</v>
      </c>
      <c r="FX23">
        <v>30238.2</v>
      </c>
      <c r="FY23">
        <v>41723.1</v>
      </c>
      <c r="FZ23">
        <v>34067.699999999997</v>
      </c>
      <c r="GA23">
        <v>2.10547</v>
      </c>
      <c r="GB23">
        <v>2.0567299999999999</v>
      </c>
      <c r="GC23">
        <v>0.112765</v>
      </c>
      <c r="GD23">
        <v>0</v>
      </c>
      <c r="GE23">
        <v>26.101700000000001</v>
      </c>
      <c r="GF23">
        <v>999.9</v>
      </c>
      <c r="GG23">
        <v>67.2</v>
      </c>
      <c r="GH23">
        <v>29.2</v>
      </c>
      <c r="GI23">
        <v>27.4147</v>
      </c>
      <c r="GJ23">
        <v>61.940100000000001</v>
      </c>
      <c r="GK23">
        <v>24.5032</v>
      </c>
      <c r="GL23">
        <v>1</v>
      </c>
      <c r="GM23">
        <v>6.8521299999999993E-2</v>
      </c>
      <c r="GN23">
        <v>-0.49907699999999999</v>
      </c>
      <c r="GO23">
        <v>20.261299999999999</v>
      </c>
      <c r="GP23">
        <v>5.2324099999999998</v>
      </c>
      <c r="GQ23">
        <v>11.944100000000001</v>
      </c>
      <c r="GR23">
        <v>4.9871999999999996</v>
      </c>
      <c r="GS23">
        <v>3.2862300000000002</v>
      </c>
      <c r="GT23">
        <v>9999</v>
      </c>
      <c r="GU23">
        <v>9999</v>
      </c>
      <c r="GV23">
        <v>9999</v>
      </c>
      <c r="GW23">
        <v>192.2</v>
      </c>
      <c r="GX23">
        <v>1.8614200000000001</v>
      </c>
      <c r="GY23">
        <v>1.8591299999999999</v>
      </c>
      <c r="GZ23">
        <v>1.85958</v>
      </c>
      <c r="HA23">
        <v>1.8577699999999999</v>
      </c>
      <c r="HB23">
        <v>1.8597399999999999</v>
      </c>
      <c r="HC23">
        <v>1.8571299999999999</v>
      </c>
      <c r="HD23">
        <v>1.8656900000000001</v>
      </c>
      <c r="HE23">
        <v>1.8649199999999999</v>
      </c>
      <c r="HF23">
        <v>0</v>
      </c>
      <c r="HG23">
        <v>0</v>
      </c>
      <c r="HH23">
        <v>0</v>
      </c>
      <c r="HI23">
        <v>0</v>
      </c>
      <c r="HJ23" t="s">
        <v>407</v>
      </c>
      <c r="HK23" t="s">
        <v>408</v>
      </c>
      <c r="HL23" t="s">
        <v>409</v>
      </c>
      <c r="HM23" t="s">
        <v>409</v>
      </c>
      <c r="HN23" t="s">
        <v>409</v>
      </c>
      <c r="HO23" t="s">
        <v>409</v>
      </c>
      <c r="HP23">
        <v>0</v>
      </c>
      <c r="HQ23">
        <v>100</v>
      </c>
      <c r="HR23">
        <v>100</v>
      </c>
      <c r="HS23">
        <v>-0.51400000000000001</v>
      </c>
      <c r="HT23">
        <v>-3.5900000000000001E-2</v>
      </c>
      <c r="HU23">
        <v>-0.56953393926744722</v>
      </c>
      <c r="HV23">
        <v>1.158620315000149E-3</v>
      </c>
      <c r="HW23">
        <v>-1.4607559310062331E-6</v>
      </c>
      <c r="HX23">
        <v>3.8484305645441042E-10</v>
      </c>
      <c r="HY23">
        <v>-0.14151512303929711</v>
      </c>
      <c r="HZ23">
        <v>3.0484640434847699E-3</v>
      </c>
      <c r="IA23">
        <v>-9.3584587959385786E-5</v>
      </c>
      <c r="IB23">
        <v>6.42983829145831E-6</v>
      </c>
      <c r="IC23">
        <v>4</v>
      </c>
      <c r="ID23">
        <v>2084</v>
      </c>
      <c r="IE23">
        <v>2</v>
      </c>
      <c r="IF23">
        <v>32</v>
      </c>
      <c r="IG23">
        <v>1</v>
      </c>
      <c r="IH23">
        <v>0.6</v>
      </c>
      <c r="II23">
        <v>0.25390600000000002</v>
      </c>
      <c r="IJ23">
        <v>2.4682599999999999</v>
      </c>
      <c r="IK23">
        <v>1.54419</v>
      </c>
      <c r="IL23">
        <v>2.36206</v>
      </c>
      <c r="IM23">
        <v>1.54541</v>
      </c>
      <c r="IN23">
        <v>2.2570800000000002</v>
      </c>
      <c r="IO23">
        <v>33.850900000000003</v>
      </c>
      <c r="IP23">
        <v>23.816099999999999</v>
      </c>
      <c r="IQ23">
        <v>18</v>
      </c>
      <c r="IR23">
        <v>501.97300000000001</v>
      </c>
      <c r="IS23">
        <v>545.19899999999996</v>
      </c>
      <c r="IT23">
        <v>27.303999999999998</v>
      </c>
      <c r="IU23">
        <v>28.196999999999999</v>
      </c>
      <c r="IV23">
        <v>30.0002</v>
      </c>
      <c r="IW23">
        <v>28.186499999999999</v>
      </c>
      <c r="IX23">
        <v>28.140699999999999</v>
      </c>
      <c r="IY23">
        <v>5.1544999999999996</v>
      </c>
      <c r="IZ23">
        <v>48.009900000000002</v>
      </c>
      <c r="JA23">
        <v>21.148199999999999</v>
      </c>
      <c r="JB23">
        <v>27.314299999999999</v>
      </c>
      <c r="JC23">
        <v>50</v>
      </c>
      <c r="JD23">
        <v>15.612399999999999</v>
      </c>
      <c r="JE23">
        <v>100.43300000000001</v>
      </c>
      <c r="JF23">
        <v>99.714200000000005</v>
      </c>
    </row>
    <row r="24" spans="1:266" x14ac:dyDescent="0.25">
      <c r="A24">
        <v>8</v>
      </c>
      <c r="B24">
        <v>1657462521</v>
      </c>
      <c r="C24">
        <v>945.90000009536743</v>
      </c>
      <c r="D24" t="s">
        <v>440</v>
      </c>
      <c r="E24" t="s">
        <v>441</v>
      </c>
      <c r="F24" t="s">
        <v>396</v>
      </c>
      <c r="G24" t="s">
        <v>397</v>
      </c>
      <c r="H24" t="s">
        <v>31</v>
      </c>
      <c r="I24" t="s">
        <v>398</v>
      </c>
      <c r="J24" t="s">
        <v>399</v>
      </c>
      <c r="K24">
        <v>1657462521</v>
      </c>
      <c r="L24">
        <f t="shared" si="0"/>
        <v>7.1604280775697422E-3</v>
      </c>
      <c r="M24">
        <f t="shared" si="1"/>
        <v>7.1604280775697422</v>
      </c>
      <c r="N24">
        <f t="shared" si="2"/>
        <v>-3.733545972920286</v>
      </c>
      <c r="O24">
        <f t="shared" si="3"/>
        <v>24.286300000000001</v>
      </c>
      <c r="P24">
        <f t="shared" si="4"/>
        <v>35.704637059012164</v>
      </c>
      <c r="Q24">
        <f t="shared" si="5"/>
        <v>3.564463398824901</v>
      </c>
      <c r="R24">
        <f t="shared" si="6"/>
        <v>2.4245485901398003</v>
      </c>
      <c r="S24">
        <f t="shared" si="7"/>
        <v>0.53577278571534903</v>
      </c>
      <c r="T24">
        <f t="shared" si="8"/>
        <v>2.923522181512753</v>
      </c>
      <c r="U24">
        <f t="shared" si="9"/>
        <v>0.48660352223823328</v>
      </c>
      <c r="V24">
        <f t="shared" si="10"/>
        <v>0.30816795472721564</v>
      </c>
      <c r="W24">
        <f t="shared" si="11"/>
        <v>289.59476007232735</v>
      </c>
      <c r="X24">
        <f t="shared" si="12"/>
        <v>28.464187704815608</v>
      </c>
      <c r="Y24">
        <f t="shared" si="13"/>
        <v>28.026</v>
      </c>
      <c r="Z24">
        <f t="shared" si="14"/>
        <v>3.8005953631752289</v>
      </c>
      <c r="AA24">
        <f t="shared" si="15"/>
        <v>60.423948527257153</v>
      </c>
      <c r="AB24">
        <f t="shared" si="16"/>
        <v>2.3770086174545999</v>
      </c>
      <c r="AC24">
        <f t="shared" si="17"/>
        <v>3.9338849502401101</v>
      </c>
      <c r="AD24">
        <f t="shared" si="18"/>
        <v>1.423586745720629</v>
      </c>
      <c r="AE24">
        <f t="shared" si="19"/>
        <v>-315.77487822082566</v>
      </c>
      <c r="AF24">
        <f t="shared" si="20"/>
        <v>93.417182336526523</v>
      </c>
      <c r="AG24">
        <f t="shared" si="21"/>
        <v>6.9875678175975375</v>
      </c>
      <c r="AH24">
        <f t="shared" si="22"/>
        <v>74.224632005625764</v>
      </c>
      <c r="AI24">
        <v>0</v>
      </c>
      <c r="AJ24">
        <v>0</v>
      </c>
      <c r="AK24">
        <f t="shared" si="23"/>
        <v>1</v>
      </c>
      <c r="AL24">
        <f t="shared" si="24"/>
        <v>0</v>
      </c>
      <c r="AM24">
        <f t="shared" si="25"/>
        <v>52414.498898860438</v>
      </c>
      <c r="AN24" t="s">
        <v>400</v>
      </c>
      <c r="AO24">
        <v>10261.299999999999</v>
      </c>
      <c r="AP24">
        <v>726.8726923076922</v>
      </c>
      <c r="AQ24">
        <v>3279.05</v>
      </c>
      <c r="AR24">
        <f t="shared" si="26"/>
        <v>0.77832826815458989</v>
      </c>
      <c r="AS24">
        <v>-1.5391584728262959</v>
      </c>
      <c r="AT24" t="s">
        <v>442</v>
      </c>
      <c r="AU24">
        <v>10241.9</v>
      </c>
      <c r="AV24">
        <v>747.64595999999995</v>
      </c>
      <c r="AW24">
        <v>866.80600000000004</v>
      </c>
      <c r="AX24">
        <f t="shared" si="27"/>
        <v>0.13747025285934811</v>
      </c>
      <c r="AY24">
        <v>0.5</v>
      </c>
      <c r="AZ24">
        <f t="shared" si="28"/>
        <v>1513.3280995193406</v>
      </c>
      <c r="BA24">
        <f t="shared" si="29"/>
        <v>-3.733545972920286</v>
      </c>
      <c r="BB24">
        <f t="shared" si="30"/>
        <v>104.01879825004023</v>
      </c>
      <c r="BC24">
        <f t="shared" si="31"/>
        <v>-1.450040807932507E-3</v>
      </c>
      <c r="BD24">
        <f t="shared" si="32"/>
        <v>2.7829110550688392</v>
      </c>
      <c r="BE24">
        <f t="shared" si="33"/>
        <v>449.54911751202764</v>
      </c>
      <c r="BF24" t="s">
        <v>443</v>
      </c>
      <c r="BG24">
        <v>579.27</v>
      </c>
      <c r="BH24">
        <f t="shared" si="34"/>
        <v>579.27</v>
      </c>
      <c r="BI24">
        <f t="shared" si="35"/>
        <v>0.33171897748746548</v>
      </c>
      <c r="BJ24">
        <f t="shared" si="36"/>
        <v>0.41441781203049383</v>
      </c>
      <c r="BK24">
        <f t="shared" si="37"/>
        <v>0.8934965071228026</v>
      </c>
      <c r="BL24">
        <f t="shared" si="38"/>
        <v>0.85154879824619734</v>
      </c>
      <c r="BM24">
        <f t="shared" si="39"/>
        <v>0.94517100858527869</v>
      </c>
      <c r="BN24">
        <f t="shared" si="40"/>
        <v>0.32108754519974153</v>
      </c>
      <c r="BO24">
        <f t="shared" si="41"/>
        <v>0.67891245480025852</v>
      </c>
      <c r="BP24">
        <v>3674</v>
      </c>
      <c r="BQ24">
        <v>300</v>
      </c>
      <c r="BR24">
        <v>300</v>
      </c>
      <c r="BS24">
        <v>300</v>
      </c>
      <c r="BT24">
        <v>10241.9</v>
      </c>
      <c r="BU24">
        <v>842.24</v>
      </c>
      <c r="BV24">
        <v>-1.1165E-2</v>
      </c>
      <c r="BW24">
        <v>-0.04</v>
      </c>
      <c r="BX24" t="s">
        <v>403</v>
      </c>
      <c r="BY24" t="s">
        <v>403</v>
      </c>
      <c r="BZ24" t="s">
        <v>403</v>
      </c>
      <c r="CA24" t="s">
        <v>403</v>
      </c>
      <c r="CB24" t="s">
        <v>403</v>
      </c>
      <c r="CC24" t="s">
        <v>403</v>
      </c>
      <c r="CD24" t="s">
        <v>403</v>
      </c>
      <c r="CE24" t="s">
        <v>403</v>
      </c>
      <c r="CF24" t="s">
        <v>403</v>
      </c>
      <c r="CG24" t="s">
        <v>403</v>
      </c>
      <c r="CH24">
        <f t="shared" si="42"/>
        <v>1800.17</v>
      </c>
      <c r="CI24">
        <f t="shared" si="43"/>
        <v>1513.3280995193406</v>
      </c>
      <c r="CJ24">
        <f t="shared" si="44"/>
        <v>0.8406584375471986</v>
      </c>
      <c r="CK24">
        <f t="shared" si="45"/>
        <v>0.16087078446609338</v>
      </c>
      <c r="CL24">
        <v>6</v>
      </c>
      <c r="CM24">
        <v>0.5</v>
      </c>
      <c r="CN24" t="s">
        <v>404</v>
      </c>
      <c r="CO24">
        <v>2</v>
      </c>
      <c r="CP24">
        <v>1657462521</v>
      </c>
      <c r="CQ24">
        <v>24.286300000000001</v>
      </c>
      <c r="CR24">
        <v>20.0154</v>
      </c>
      <c r="CS24">
        <v>23.810099999999998</v>
      </c>
      <c r="CT24">
        <v>15.423500000000001</v>
      </c>
      <c r="CU24">
        <v>24.7851</v>
      </c>
      <c r="CV24">
        <v>23.843699999999998</v>
      </c>
      <c r="CW24">
        <v>500.07900000000001</v>
      </c>
      <c r="CX24">
        <v>99.7316</v>
      </c>
      <c r="CY24">
        <v>0.100346</v>
      </c>
      <c r="CZ24">
        <v>28.6187</v>
      </c>
      <c r="DA24">
        <v>28.026</v>
      </c>
      <c r="DB24">
        <v>999.9</v>
      </c>
      <c r="DC24">
        <v>0</v>
      </c>
      <c r="DD24">
        <v>0</v>
      </c>
      <c r="DE24">
        <v>9992.5</v>
      </c>
      <c r="DF24">
        <v>0</v>
      </c>
      <c r="DG24">
        <v>1149.03</v>
      </c>
      <c r="DH24">
        <v>4.27088</v>
      </c>
      <c r="DI24">
        <v>24.878699999999998</v>
      </c>
      <c r="DJ24">
        <v>20.328900000000001</v>
      </c>
      <c r="DK24">
        <v>8.3866300000000003</v>
      </c>
      <c r="DL24">
        <v>20.0154</v>
      </c>
      <c r="DM24">
        <v>15.423500000000001</v>
      </c>
      <c r="DN24">
        <v>2.3746200000000002</v>
      </c>
      <c r="DO24">
        <v>1.5382100000000001</v>
      </c>
      <c r="DP24">
        <v>20.191700000000001</v>
      </c>
      <c r="DQ24">
        <v>13.353400000000001</v>
      </c>
      <c r="DR24">
        <v>1800.17</v>
      </c>
      <c r="DS24">
        <v>0.97799199999999997</v>
      </c>
      <c r="DT24">
        <v>2.2007599999999999E-2</v>
      </c>
      <c r="DU24">
        <v>0</v>
      </c>
      <c r="DV24">
        <v>748.04899999999998</v>
      </c>
      <c r="DW24">
        <v>5.0007299999999999</v>
      </c>
      <c r="DX24">
        <v>18404.3</v>
      </c>
      <c r="DY24">
        <v>14734.7</v>
      </c>
      <c r="DZ24">
        <v>43.936999999999998</v>
      </c>
      <c r="EA24">
        <v>45.311999999999998</v>
      </c>
      <c r="EB24">
        <v>44.936999999999998</v>
      </c>
      <c r="EC24">
        <v>44.375</v>
      </c>
      <c r="ED24">
        <v>45.75</v>
      </c>
      <c r="EE24">
        <v>1755.66</v>
      </c>
      <c r="EF24">
        <v>39.51</v>
      </c>
      <c r="EG24">
        <v>0</v>
      </c>
      <c r="EH24">
        <v>145.5999999046326</v>
      </c>
      <c r="EI24">
        <v>0</v>
      </c>
      <c r="EJ24">
        <v>747.64595999999995</v>
      </c>
      <c r="EK24">
        <v>4.6566923125589446</v>
      </c>
      <c r="EL24">
        <v>-629.66153546562737</v>
      </c>
      <c r="EM24">
        <v>18425.936000000002</v>
      </c>
      <c r="EN24">
        <v>15</v>
      </c>
      <c r="EO24">
        <v>1657462483.5</v>
      </c>
      <c r="EP24" t="s">
        <v>444</v>
      </c>
      <c r="EQ24">
        <v>1657462472</v>
      </c>
      <c r="ER24">
        <v>1657462483.5</v>
      </c>
      <c r="ES24">
        <v>9</v>
      </c>
      <c r="ET24">
        <v>4.2999999999999997E-2</v>
      </c>
      <c r="EU24">
        <v>1E-3</v>
      </c>
      <c r="EV24">
        <v>-0.503</v>
      </c>
      <c r="EW24">
        <v>-9.1999999999999998E-2</v>
      </c>
      <c r="EX24">
        <v>20</v>
      </c>
      <c r="EY24">
        <v>15</v>
      </c>
      <c r="EZ24">
        <v>0.28999999999999998</v>
      </c>
      <c r="FA24">
        <v>0.01</v>
      </c>
      <c r="FB24">
        <v>4.2942300000000007</v>
      </c>
      <c r="FC24">
        <v>-8.5094409005628771E-2</v>
      </c>
      <c r="FD24">
        <v>3.1019736136853229E-2</v>
      </c>
      <c r="FE24">
        <v>1</v>
      </c>
      <c r="FF24">
        <v>8.3919957500000013</v>
      </c>
      <c r="FG24">
        <v>2.5811819887410759E-2</v>
      </c>
      <c r="FH24">
        <v>1.4548516056199719E-2</v>
      </c>
      <c r="FI24">
        <v>1</v>
      </c>
      <c r="FJ24">
        <v>2</v>
      </c>
      <c r="FK24">
        <v>2</v>
      </c>
      <c r="FL24" t="s">
        <v>406</v>
      </c>
      <c r="FM24">
        <v>2.9171200000000002</v>
      </c>
      <c r="FN24">
        <v>2.8543599999999998</v>
      </c>
      <c r="FO24">
        <v>7.16184E-3</v>
      </c>
      <c r="FP24">
        <v>5.9110899999999999E-3</v>
      </c>
      <c r="FQ24">
        <v>0.113425</v>
      </c>
      <c r="FR24">
        <v>8.5365700000000003E-2</v>
      </c>
      <c r="FS24">
        <v>33159.800000000003</v>
      </c>
      <c r="FT24">
        <v>26596.799999999999</v>
      </c>
      <c r="FU24">
        <v>30751.5</v>
      </c>
      <c r="FV24">
        <v>24688.5</v>
      </c>
      <c r="FW24">
        <v>35696.6</v>
      </c>
      <c r="FX24">
        <v>30273.8</v>
      </c>
      <c r="FY24">
        <v>41721.300000000003</v>
      </c>
      <c r="FZ24">
        <v>34070.699999999997</v>
      </c>
      <c r="GA24">
        <v>2.1052</v>
      </c>
      <c r="GB24">
        <v>2.0527299999999999</v>
      </c>
      <c r="GC24">
        <v>0.112653</v>
      </c>
      <c r="GD24">
        <v>0</v>
      </c>
      <c r="GE24">
        <v>26.184100000000001</v>
      </c>
      <c r="GF24">
        <v>999.9</v>
      </c>
      <c r="GG24">
        <v>65.900000000000006</v>
      </c>
      <c r="GH24">
        <v>29.5</v>
      </c>
      <c r="GI24">
        <v>27.353300000000001</v>
      </c>
      <c r="GJ24">
        <v>62.070099999999996</v>
      </c>
      <c r="GK24">
        <v>24.787700000000001</v>
      </c>
      <c r="GL24">
        <v>1</v>
      </c>
      <c r="GM24">
        <v>7.3424799999999998E-2</v>
      </c>
      <c r="GN24">
        <v>-0.35247299999999998</v>
      </c>
      <c r="GO24">
        <v>20.2623</v>
      </c>
      <c r="GP24">
        <v>5.2330100000000002</v>
      </c>
      <c r="GQ24">
        <v>11.944100000000001</v>
      </c>
      <c r="GR24">
        <v>4.9876500000000004</v>
      </c>
      <c r="GS24">
        <v>3.2864</v>
      </c>
      <c r="GT24">
        <v>9999</v>
      </c>
      <c r="GU24">
        <v>9999</v>
      </c>
      <c r="GV24">
        <v>9999</v>
      </c>
      <c r="GW24">
        <v>192.3</v>
      </c>
      <c r="GX24">
        <v>1.8614299999999999</v>
      </c>
      <c r="GY24">
        <v>1.85914</v>
      </c>
      <c r="GZ24">
        <v>1.8595900000000001</v>
      </c>
      <c r="HA24">
        <v>1.85789</v>
      </c>
      <c r="HB24">
        <v>1.85982</v>
      </c>
      <c r="HC24">
        <v>1.8571500000000001</v>
      </c>
      <c r="HD24">
        <v>1.8657300000000001</v>
      </c>
      <c r="HE24">
        <v>1.86493</v>
      </c>
      <c r="HF24">
        <v>0</v>
      </c>
      <c r="HG24">
        <v>0</v>
      </c>
      <c r="HH24">
        <v>0</v>
      </c>
      <c r="HI24">
        <v>0</v>
      </c>
      <c r="HJ24" t="s">
        <v>407</v>
      </c>
      <c r="HK24" t="s">
        <v>408</v>
      </c>
      <c r="HL24" t="s">
        <v>409</v>
      </c>
      <c r="HM24" t="s">
        <v>409</v>
      </c>
      <c r="HN24" t="s">
        <v>409</v>
      </c>
      <c r="HO24" t="s">
        <v>409</v>
      </c>
      <c r="HP24">
        <v>0</v>
      </c>
      <c r="HQ24">
        <v>100</v>
      </c>
      <c r="HR24">
        <v>100</v>
      </c>
      <c r="HS24">
        <v>-0.499</v>
      </c>
      <c r="HT24">
        <v>-3.3599999999999998E-2</v>
      </c>
      <c r="HU24">
        <v>-0.52662609084497325</v>
      </c>
      <c r="HV24">
        <v>1.158620315000149E-3</v>
      </c>
      <c r="HW24">
        <v>-1.4607559310062331E-6</v>
      </c>
      <c r="HX24">
        <v>3.8484305645441042E-10</v>
      </c>
      <c r="HY24">
        <v>-0.14021029199562321</v>
      </c>
      <c r="HZ24">
        <v>3.0484640434847699E-3</v>
      </c>
      <c r="IA24">
        <v>-9.3584587959385786E-5</v>
      </c>
      <c r="IB24">
        <v>6.42983829145831E-6</v>
      </c>
      <c r="IC24">
        <v>4</v>
      </c>
      <c r="ID24">
        <v>2084</v>
      </c>
      <c r="IE24">
        <v>2</v>
      </c>
      <c r="IF24">
        <v>32</v>
      </c>
      <c r="IG24">
        <v>0.8</v>
      </c>
      <c r="IH24">
        <v>0.6</v>
      </c>
      <c r="II24">
        <v>0.18920899999999999</v>
      </c>
      <c r="IJ24">
        <v>2.4877899999999999</v>
      </c>
      <c r="IK24">
        <v>1.54419</v>
      </c>
      <c r="IL24">
        <v>2.36328</v>
      </c>
      <c r="IM24">
        <v>1.54541</v>
      </c>
      <c r="IN24">
        <v>2.2814899999999998</v>
      </c>
      <c r="IO24">
        <v>34.326900000000002</v>
      </c>
      <c r="IP24">
        <v>23.807300000000001</v>
      </c>
      <c r="IQ24">
        <v>18</v>
      </c>
      <c r="IR24">
        <v>502.476</v>
      </c>
      <c r="IS24">
        <v>543.03499999999997</v>
      </c>
      <c r="IT24">
        <v>27.633400000000002</v>
      </c>
      <c r="IU24">
        <v>28.26</v>
      </c>
      <c r="IV24">
        <v>30.0002</v>
      </c>
      <c r="IW24">
        <v>28.2636</v>
      </c>
      <c r="IX24">
        <v>28.220500000000001</v>
      </c>
      <c r="IY24">
        <v>3.8571800000000001</v>
      </c>
      <c r="IZ24">
        <v>48.603000000000002</v>
      </c>
      <c r="JA24">
        <v>13.5322</v>
      </c>
      <c r="JB24">
        <v>27.622199999999999</v>
      </c>
      <c r="JC24">
        <v>20</v>
      </c>
      <c r="JD24">
        <v>15.367100000000001</v>
      </c>
      <c r="JE24">
        <v>100.428</v>
      </c>
      <c r="JF24">
        <v>99.719200000000001</v>
      </c>
    </row>
    <row r="25" spans="1:266" x14ac:dyDescent="0.25">
      <c r="A25">
        <v>9</v>
      </c>
      <c r="B25">
        <v>1657462646.5</v>
      </c>
      <c r="C25">
        <v>1071.400000095367</v>
      </c>
      <c r="D25" t="s">
        <v>445</v>
      </c>
      <c r="E25" t="s">
        <v>446</v>
      </c>
      <c r="F25" t="s">
        <v>396</v>
      </c>
      <c r="G25" t="s">
        <v>397</v>
      </c>
      <c r="H25" t="s">
        <v>31</v>
      </c>
      <c r="I25" t="s">
        <v>398</v>
      </c>
      <c r="J25" t="s">
        <v>399</v>
      </c>
      <c r="K25">
        <v>1657462646.5</v>
      </c>
      <c r="L25">
        <f t="shared" si="0"/>
        <v>7.2164194407069327E-3</v>
      </c>
      <c r="M25">
        <f t="shared" si="1"/>
        <v>7.2164194407069324</v>
      </c>
      <c r="N25">
        <f t="shared" si="2"/>
        <v>27.870314956730514</v>
      </c>
      <c r="O25">
        <f t="shared" si="3"/>
        <v>363.40600000000001</v>
      </c>
      <c r="P25">
        <f t="shared" si="4"/>
        <v>266.59185532433133</v>
      </c>
      <c r="Q25">
        <f t="shared" si="5"/>
        <v>26.613859052007179</v>
      </c>
      <c r="R25">
        <f t="shared" si="6"/>
        <v>36.278812985068001</v>
      </c>
      <c r="S25">
        <f t="shared" si="7"/>
        <v>0.54177681042567893</v>
      </c>
      <c r="T25">
        <f t="shared" si="8"/>
        <v>2.9245880815362906</v>
      </c>
      <c r="U25">
        <f t="shared" si="9"/>
        <v>0.49157108666958782</v>
      </c>
      <c r="V25">
        <f t="shared" si="10"/>
        <v>0.31135408408652965</v>
      </c>
      <c r="W25">
        <f t="shared" si="11"/>
        <v>289.56371607317385</v>
      </c>
      <c r="X25">
        <f t="shared" si="12"/>
        <v>28.429586467538325</v>
      </c>
      <c r="Y25">
        <f t="shared" si="13"/>
        <v>28.033000000000001</v>
      </c>
      <c r="Z25">
        <f t="shared" si="14"/>
        <v>3.8021462709818392</v>
      </c>
      <c r="AA25">
        <f t="shared" si="15"/>
        <v>60.620879665482782</v>
      </c>
      <c r="AB25">
        <f t="shared" si="16"/>
        <v>2.3820031730668001</v>
      </c>
      <c r="AC25">
        <f t="shared" si="17"/>
        <v>3.9293444539424924</v>
      </c>
      <c r="AD25">
        <f t="shared" si="18"/>
        <v>1.4201430979150391</v>
      </c>
      <c r="AE25">
        <f t="shared" si="19"/>
        <v>-318.24409733517575</v>
      </c>
      <c r="AF25">
        <f t="shared" si="20"/>
        <v>89.209908162379577</v>
      </c>
      <c r="AG25">
        <f t="shared" si="21"/>
        <v>6.6700044738396986</v>
      </c>
      <c r="AH25">
        <f t="shared" si="22"/>
        <v>67.199531374217372</v>
      </c>
      <c r="AI25">
        <v>0</v>
      </c>
      <c r="AJ25">
        <v>0</v>
      </c>
      <c r="AK25">
        <f t="shared" si="23"/>
        <v>1</v>
      </c>
      <c r="AL25">
        <f t="shared" si="24"/>
        <v>0</v>
      </c>
      <c r="AM25">
        <f t="shared" si="25"/>
        <v>52448.512078348424</v>
      </c>
      <c r="AN25" t="s">
        <v>400</v>
      </c>
      <c r="AO25">
        <v>10261.299999999999</v>
      </c>
      <c r="AP25">
        <v>726.8726923076922</v>
      </c>
      <c r="AQ25">
        <v>3279.05</v>
      </c>
      <c r="AR25">
        <f t="shared" si="26"/>
        <v>0.77832826815458989</v>
      </c>
      <c r="AS25">
        <v>-1.5391584728262959</v>
      </c>
      <c r="AT25" t="s">
        <v>447</v>
      </c>
      <c r="AU25">
        <v>10242.1</v>
      </c>
      <c r="AV25">
        <v>756.64372000000003</v>
      </c>
      <c r="AW25">
        <v>1102.5899999999999</v>
      </c>
      <c r="AX25">
        <f t="shared" si="27"/>
        <v>0.31375786103628722</v>
      </c>
      <c r="AY25">
        <v>0.5</v>
      </c>
      <c r="AZ25">
        <f t="shared" si="28"/>
        <v>1513.1756995197791</v>
      </c>
      <c r="BA25">
        <f t="shared" si="29"/>
        <v>27.870314956730514</v>
      </c>
      <c r="BB25">
        <f t="shared" si="30"/>
        <v>237.38538542670676</v>
      </c>
      <c r="BC25">
        <f t="shared" si="31"/>
        <v>1.9435597227004234E-2</v>
      </c>
      <c r="BD25">
        <f t="shared" si="32"/>
        <v>1.9739522397264624</v>
      </c>
      <c r="BE25">
        <f t="shared" si="33"/>
        <v>505.62615374430379</v>
      </c>
      <c r="BF25" t="s">
        <v>448</v>
      </c>
      <c r="BG25">
        <v>552.11</v>
      </c>
      <c r="BH25">
        <f t="shared" si="34"/>
        <v>552.11</v>
      </c>
      <c r="BI25">
        <f t="shared" si="35"/>
        <v>0.49926083131535748</v>
      </c>
      <c r="BJ25">
        <f t="shared" si="36"/>
        <v>0.62844477546868183</v>
      </c>
      <c r="BK25">
        <f t="shared" si="37"/>
        <v>0.7981327055234072</v>
      </c>
      <c r="BL25">
        <f t="shared" si="38"/>
        <v>0.92076216058513682</v>
      </c>
      <c r="BM25">
        <f t="shared" si="39"/>
        <v>0.85278557780453201</v>
      </c>
      <c r="BN25">
        <f t="shared" si="40"/>
        <v>0.45856541964560799</v>
      </c>
      <c r="BO25">
        <f t="shared" si="41"/>
        <v>0.54143458035439207</v>
      </c>
      <c r="BP25">
        <v>3676</v>
      </c>
      <c r="BQ25">
        <v>300</v>
      </c>
      <c r="BR25">
        <v>300</v>
      </c>
      <c r="BS25">
        <v>300</v>
      </c>
      <c r="BT25">
        <v>10242.1</v>
      </c>
      <c r="BU25">
        <v>1022.68</v>
      </c>
      <c r="BV25">
        <v>-1.1166000000000001E-2</v>
      </c>
      <c r="BW25">
        <v>-3.25</v>
      </c>
      <c r="BX25" t="s">
        <v>403</v>
      </c>
      <c r="BY25" t="s">
        <v>403</v>
      </c>
      <c r="BZ25" t="s">
        <v>403</v>
      </c>
      <c r="CA25" t="s">
        <v>403</v>
      </c>
      <c r="CB25" t="s">
        <v>403</v>
      </c>
      <c r="CC25" t="s">
        <v>403</v>
      </c>
      <c r="CD25" t="s">
        <v>403</v>
      </c>
      <c r="CE25" t="s">
        <v>403</v>
      </c>
      <c r="CF25" t="s">
        <v>403</v>
      </c>
      <c r="CG25" t="s">
        <v>403</v>
      </c>
      <c r="CH25">
        <f t="shared" si="42"/>
        <v>1799.99</v>
      </c>
      <c r="CI25">
        <f t="shared" si="43"/>
        <v>1513.1756995197791</v>
      </c>
      <c r="CJ25">
        <f t="shared" si="44"/>
        <v>0.84065783672119243</v>
      </c>
      <c r="CK25">
        <f t="shared" si="45"/>
        <v>0.16086962487190143</v>
      </c>
      <c r="CL25">
        <v>6</v>
      </c>
      <c r="CM25">
        <v>0.5</v>
      </c>
      <c r="CN25" t="s">
        <v>404</v>
      </c>
      <c r="CO25">
        <v>2</v>
      </c>
      <c r="CP25">
        <v>1657462646.5</v>
      </c>
      <c r="CQ25">
        <v>363.40600000000001</v>
      </c>
      <c r="CR25">
        <v>399.99400000000003</v>
      </c>
      <c r="CS25">
        <v>23.860600000000002</v>
      </c>
      <c r="CT25">
        <v>15.408300000000001</v>
      </c>
      <c r="CU25">
        <v>363.96499999999997</v>
      </c>
      <c r="CV25">
        <v>23.887699999999999</v>
      </c>
      <c r="CW25">
        <v>500.04599999999999</v>
      </c>
      <c r="CX25">
        <v>99.729900000000001</v>
      </c>
      <c r="CY25">
        <v>0.100078</v>
      </c>
      <c r="CZ25">
        <v>28.598800000000001</v>
      </c>
      <c r="DA25">
        <v>28.033000000000001</v>
      </c>
      <c r="DB25">
        <v>999.9</v>
      </c>
      <c r="DC25">
        <v>0</v>
      </c>
      <c r="DD25">
        <v>0</v>
      </c>
      <c r="DE25">
        <v>9998.75</v>
      </c>
      <c r="DF25">
        <v>0</v>
      </c>
      <c r="DG25">
        <v>1162.1199999999999</v>
      </c>
      <c r="DH25">
        <v>-36.5884</v>
      </c>
      <c r="DI25">
        <v>372.28899999999999</v>
      </c>
      <c r="DJ25">
        <v>406.25400000000002</v>
      </c>
      <c r="DK25">
        <v>8.4523299999999999</v>
      </c>
      <c r="DL25">
        <v>399.99400000000003</v>
      </c>
      <c r="DM25">
        <v>15.408300000000001</v>
      </c>
      <c r="DN25">
        <v>2.37961</v>
      </c>
      <c r="DO25">
        <v>1.5366599999999999</v>
      </c>
      <c r="DP25">
        <v>20.2257</v>
      </c>
      <c r="DQ25">
        <v>13.337899999999999</v>
      </c>
      <c r="DR25">
        <v>1799.99</v>
      </c>
      <c r="DS25">
        <v>0.97800900000000002</v>
      </c>
      <c r="DT25">
        <v>2.1990599999999999E-2</v>
      </c>
      <c r="DU25">
        <v>0</v>
      </c>
      <c r="DV25">
        <v>758.60599999999999</v>
      </c>
      <c r="DW25">
        <v>5.0007299999999999</v>
      </c>
      <c r="DX25">
        <v>18849.900000000001</v>
      </c>
      <c r="DY25">
        <v>14733.3</v>
      </c>
      <c r="DZ25">
        <v>44.125</v>
      </c>
      <c r="EA25">
        <v>45.5</v>
      </c>
      <c r="EB25">
        <v>45.061999999999998</v>
      </c>
      <c r="EC25">
        <v>44.375</v>
      </c>
      <c r="ED25">
        <v>45.811999999999998</v>
      </c>
      <c r="EE25">
        <v>1755.52</v>
      </c>
      <c r="EF25">
        <v>39.47</v>
      </c>
      <c r="EG25">
        <v>0</v>
      </c>
      <c r="EH25">
        <v>125.2999999523163</v>
      </c>
      <c r="EI25">
        <v>0</v>
      </c>
      <c r="EJ25">
        <v>756.64372000000003</v>
      </c>
      <c r="EK25">
        <v>16.307923057585199</v>
      </c>
      <c r="EL25">
        <v>2344.5769201865742</v>
      </c>
      <c r="EM25">
        <v>18878.72</v>
      </c>
      <c r="EN25">
        <v>15</v>
      </c>
      <c r="EO25">
        <v>1657462611</v>
      </c>
      <c r="EP25" t="s">
        <v>449</v>
      </c>
      <c r="EQ25">
        <v>1657462593</v>
      </c>
      <c r="ER25">
        <v>1657462611</v>
      </c>
      <c r="ES25">
        <v>10</v>
      </c>
      <c r="ET25">
        <v>-0.27900000000000003</v>
      </c>
      <c r="EU25">
        <v>6.0000000000000001E-3</v>
      </c>
      <c r="EV25">
        <v>-0.55100000000000005</v>
      </c>
      <c r="EW25">
        <v>-8.5999999999999993E-2</v>
      </c>
      <c r="EX25">
        <v>400</v>
      </c>
      <c r="EY25">
        <v>15</v>
      </c>
      <c r="EZ25">
        <v>7.0000000000000007E-2</v>
      </c>
      <c r="FA25">
        <v>0.02</v>
      </c>
      <c r="FB25">
        <v>-36.504156097560973</v>
      </c>
      <c r="FC25">
        <v>-0.18366689895471369</v>
      </c>
      <c r="FD25">
        <v>7.6171571576791705E-2</v>
      </c>
      <c r="FE25">
        <v>1</v>
      </c>
      <c r="FF25">
        <v>8.4913892682926839</v>
      </c>
      <c r="FG25">
        <v>-3.9059372822293922E-2</v>
      </c>
      <c r="FH25">
        <v>2.450524616706615E-2</v>
      </c>
      <c r="FI25">
        <v>1</v>
      </c>
      <c r="FJ25">
        <v>2</v>
      </c>
      <c r="FK25">
        <v>2</v>
      </c>
      <c r="FL25" t="s">
        <v>406</v>
      </c>
      <c r="FM25">
        <v>2.91689</v>
      </c>
      <c r="FN25">
        <v>2.8541500000000002</v>
      </c>
      <c r="FO25">
        <v>9.1677099999999997E-2</v>
      </c>
      <c r="FP25">
        <v>0.10041700000000001</v>
      </c>
      <c r="FQ25">
        <v>0.11355</v>
      </c>
      <c r="FR25">
        <v>8.5286200000000006E-2</v>
      </c>
      <c r="FS25">
        <v>30332.6</v>
      </c>
      <c r="FT25">
        <v>24068.3</v>
      </c>
      <c r="FU25">
        <v>30747</v>
      </c>
      <c r="FV25">
        <v>24688.400000000001</v>
      </c>
      <c r="FW25">
        <v>35687.199999999997</v>
      </c>
      <c r="FX25">
        <v>30278.3</v>
      </c>
      <c r="FY25">
        <v>41715.800000000003</v>
      </c>
      <c r="FZ25">
        <v>34072.400000000001</v>
      </c>
      <c r="GA25">
        <v>2.1041300000000001</v>
      </c>
      <c r="GB25">
        <v>2.0507200000000001</v>
      </c>
      <c r="GC25">
        <v>0.10358199999999999</v>
      </c>
      <c r="GD25">
        <v>0</v>
      </c>
      <c r="GE25">
        <v>26.339600000000001</v>
      </c>
      <c r="GF25">
        <v>999.9</v>
      </c>
      <c r="GG25">
        <v>64.900000000000006</v>
      </c>
      <c r="GH25">
        <v>29.8</v>
      </c>
      <c r="GI25">
        <v>27.409600000000001</v>
      </c>
      <c r="GJ25">
        <v>62.320099999999996</v>
      </c>
      <c r="GK25">
        <v>24.4191</v>
      </c>
      <c r="GL25">
        <v>1</v>
      </c>
      <c r="GM25">
        <v>7.9456299999999994E-2</v>
      </c>
      <c r="GN25">
        <v>0.62931599999999999</v>
      </c>
      <c r="GO25">
        <v>20.260200000000001</v>
      </c>
      <c r="GP25">
        <v>5.2295699999999998</v>
      </c>
      <c r="GQ25">
        <v>11.944100000000001</v>
      </c>
      <c r="GR25">
        <v>4.9867999999999997</v>
      </c>
      <c r="GS25">
        <v>3.28565</v>
      </c>
      <c r="GT25">
        <v>9999</v>
      </c>
      <c r="GU25">
        <v>9999</v>
      </c>
      <c r="GV25">
        <v>9999</v>
      </c>
      <c r="GW25">
        <v>192.3</v>
      </c>
      <c r="GX25">
        <v>1.8615200000000001</v>
      </c>
      <c r="GY25">
        <v>1.85924</v>
      </c>
      <c r="GZ25">
        <v>1.8595999999999999</v>
      </c>
      <c r="HA25">
        <v>1.85791</v>
      </c>
      <c r="HB25">
        <v>1.85989</v>
      </c>
      <c r="HC25">
        <v>1.8572299999999999</v>
      </c>
      <c r="HD25">
        <v>1.86582</v>
      </c>
      <c r="HE25">
        <v>1.8649899999999999</v>
      </c>
      <c r="HF25">
        <v>0</v>
      </c>
      <c r="HG25">
        <v>0</v>
      </c>
      <c r="HH25">
        <v>0</v>
      </c>
      <c r="HI25">
        <v>0</v>
      </c>
      <c r="HJ25" t="s">
        <v>407</v>
      </c>
      <c r="HK25" t="s">
        <v>408</v>
      </c>
      <c r="HL25" t="s">
        <v>409</v>
      </c>
      <c r="HM25" t="s">
        <v>409</v>
      </c>
      <c r="HN25" t="s">
        <v>409</v>
      </c>
      <c r="HO25" t="s">
        <v>409</v>
      </c>
      <c r="HP25">
        <v>0</v>
      </c>
      <c r="HQ25">
        <v>100</v>
      </c>
      <c r="HR25">
        <v>100</v>
      </c>
      <c r="HS25">
        <v>-0.55900000000000005</v>
      </c>
      <c r="HT25">
        <v>-2.7099999999999999E-2</v>
      </c>
      <c r="HU25">
        <v>-0.80587207590832122</v>
      </c>
      <c r="HV25">
        <v>1.158620315000149E-3</v>
      </c>
      <c r="HW25">
        <v>-1.4607559310062331E-6</v>
      </c>
      <c r="HX25">
        <v>3.8484305645441042E-10</v>
      </c>
      <c r="HY25">
        <v>-0.13421216568630601</v>
      </c>
      <c r="HZ25">
        <v>3.0484640434847699E-3</v>
      </c>
      <c r="IA25">
        <v>-9.3584587959385786E-5</v>
      </c>
      <c r="IB25">
        <v>6.42983829145831E-6</v>
      </c>
      <c r="IC25">
        <v>4</v>
      </c>
      <c r="ID25">
        <v>2084</v>
      </c>
      <c r="IE25">
        <v>2</v>
      </c>
      <c r="IF25">
        <v>32</v>
      </c>
      <c r="IG25">
        <v>0.9</v>
      </c>
      <c r="IH25">
        <v>0.6</v>
      </c>
      <c r="II25">
        <v>1.01562</v>
      </c>
      <c r="IJ25">
        <v>2.4352999999999998</v>
      </c>
      <c r="IK25">
        <v>1.54297</v>
      </c>
      <c r="IL25">
        <v>2.3596200000000001</v>
      </c>
      <c r="IM25">
        <v>1.54541</v>
      </c>
      <c r="IN25">
        <v>2.32666</v>
      </c>
      <c r="IO25">
        <v>34.692100000000003</v>
      </c>
      <c r="IP25">
        <v>23.807300000000001</v>
      </c>
      <c r="IQ25">
        <v>18</v>
      </c>
      <c r="IR25">
        <v>502.47199999999998</v>
      </c>
      <c r="IS25">
        <v>542.33799999999997</v>
      </c>
      <c r="IT25">
        <v>26.43</v>
      </c>
      <c r="IU25">
        <v>28.338999999999999</v>
      </c>
      <c r="IV25">
        <v>30.0001</v>
      </c>
      <c r="IW25">
        <v>28.3371</v>
      </c>
      <c r="IX25">
        <v>28.2986</v>
      </c>
      <c r="IY25">
        <v>20.397600000000001</v>
      </c>
      <c r="IZ25">
        <v>48.905099999999997</v>
      </c>
      <c r="JA25">
        <v>7.5285599999999997</v>
      </c>
      <c r="JB25">
        <v>26.4194</v>
      </c>
      <c r="JC25">
        <v>400</v>
      </c>
      <c r="JD25">
        <v>15.351599999999999</v>
      </c>
      <c r="JE25">
        <v>100.414</v>
      </c>
      <c r="JF25">
        <v>99.722099999999998</v>
      </c>
    </row>
    <row r="26" spans="1:266" x14ac:dyDescent="0.25">
      <c r="A26">
        <v>10</v>
      </c>
      <c r="B26">
        <v>1657462785.5</v>
      </c>
      <c r="C26">
        <v>1210.400000095367</v>
      </c>
      <c r="D26" t="s">
        <v>450</v>
      </c>
      <c r="E26" t="s">
        <v>451</v>
      </c>
      <c r="F26" t="s">
        <v>396</v>
      </c>
      <c r="G26" t="s">
        <v>397</v>
      </c>
      <c r="H26" t="s">
        <v>31</v>
      </c>
      <c r="I26" t="s">
        <v>398</v>
      </c>
      <c r="J26" t="s">
        <v>399</v>
      </c>
      <c r="K26">
        <v>1657462785.5</v>
      </c>
      <c r="L26">
        <f t="shared" si="0"/>
        <v>7.386778264413859E-3</v>
      </c>
      <c r="M26">
        <f t="shared" si="1"/>
        <v>7.3867782644138593</v>
      </c>
      <c r="N26">
        <f t="shared" si="2"/>
        <v>29.864246181272296</v>
      </c>
      <c r="O26">
        <f t="shared" si="3"/>
        <v>361.10700000000003</v>
      </c>
      <c r="P26">
        <f t="shared" si="4"/>
        <v>260.01519268466524</v>
      </c>
      <c r="Q26">
        <f t="shared" si="5"/>
        <v>25.958440731388105</v>
      </c>
      <c r="R26">
        <f t="shared" si="6"/>
        <v>36.050872875560998</v>
      </c>
      <c r="S26">
        <f t="shared" si="7"/>
        <v>0.5546996823781758</v>
      </c>
      <c r="T26">
        <f t="shared" si="8"/>
        <v>2.9174141164842728</v>
      </c>
      <c r="U26">
        <f t="shared" si="9"/>
        <v>0.50207837931592403</v>
      </c>
      <c r="V26">
        <f t="shared" si="10"/>
        <v>0.31810977557454567</v>
      </c>
      <c r="W26">
        <f t="shared" si="11"/>
        <v>289.58620107253631</v>
      </c>
      <c r="X26">
        <f t="shared" si="12"/>
        <v>28.267888173308954</v>
      </c>
      <c r="Y26">
        <f t="shared" si="13"/>
        <v>27.958500000000001</v>
      </c>
      <c r="Z26">
        <f t="shared" si="14"/>
        <v>3.7856684789207917</v>
      </c>
      <c r="AA26">
        <f t="shared" si="15"/>
        <v>60.52386839357419</v>
      </c>
      <c r="AB26">
        <f t="shared" si="16"/>
        <v>2.3620900656122998</v>
      </c>
      <c r="AC26">
        <f t="shared" si="17"/>
        <v>3.9027413949354943</v>
      </c>
      <c r="AD26">
        <f t="shared" si="18"/>
        <v>1.4235784133084919</v>
      </c>
      <c r="AE26">
        <f t="shared" si="19"/>
        <v>-325.7569214606512</v>
      </c>
      <c r="AF26">
        <f t="shared" si="20"/>
        <v>82.306523499405984</v>
      </c>
      <c r="AG26">
        <f t="shared" si="21"/>
        <v>6.1631079538734328</v>
      </c>
      <c r="AH26">
        <f t="shared" si="22"/>
        <v>52.298911065164503</v>
      </c>
      <c r="AI26">
        <v>0</v>
      </c>
      <c r="AJ26">
        <v>0</v>
      </c>
      <c r="AK26">
        <f t="shared" si="23"/>
        <v>1</v>
      </c>
      <c r="AL26">
        <f t="shared" si="24"/>
        <v>0</v>
      </c>
      <c r="AM26">
        <f t="shared" si="25"/>
        <v>52263.11239049775</v>
      </c>
      <c r="AN26" t="s">
        <v>400</v>
      </c>
      <c r="AO26">
        <v>10261.299999999999</v>
      </c>
      <c r="AP26">
        <v>726.8726923076922</v>
      </c>
      <c r="AQ26">
        <v>3279.05</v>
      </c>
      <c r="AR26">
        <f t="shared" si="26"/>
        <v>0.77832826815458989</v>
      </c>
      <c r="AS26">
        <v>-1.5391584728262959</v>
      </c>
      <c r="AT26" t="s">
        <v>452</v>
      </c>
      <c r="AU26">
        <v>10241.700000000001</v>
      </c>
      <c r="AV26">
        <v>787.49403846153848</v>
      </c>
      <c r="AW26">
        <v>1187.77</v>
      </c>
      <c r="AX26">
        <f t="shared" si="27"/>
        <v>0.33699787125324054</v>
      </c>
      <c r="AY26">
        <v>0.5</v>
      </c>
      <c r="AZ26">
        <f t="shared" si="28"/>
        <v>1513.2857995194488</v>
      </c>
      <c r="BA26">
        <f t="shared" si="29"/>
        <v>29.864246181272296</v>
      </c>
      <c r="BB26">
        <f t="shared" si="30"/>
        <v>254.98704651790621</v>
      </c>
      <c r="BC26">
        <f t="shared" si="31"/>
        <v>2.0751800264081573E-2</v>
      </c>
      <c r="BD26">
        <f t="shared" si="32"/>
        <v>1.7606775722572554</v>
      </c>
      <c r="BE26">
        <f t="shared" si="33"/>
        <v>522.81999665035141</v>
      </c>
      <c r="BF26" t="s">
        <v>453</v>
      </c>
      <c r="BG26">
        <v>553.91999999999996</v>
      </c>
      <c r="BH26">
        <f t="shared" si="34"/>
        <v>553.91999999999996</v>
      </c>
      <c r="BI26">
        <f t="shared" si="35"/>
        <v>0.53364708655716175</v>
      </c>
      <c r="BJ26">
        <f t="shared" si="36"/>
        <v>0.63149950546416578</v>
      </c>
      <c r="BK26">
        <f t="shared" si="37"/>
        <v>0.76740559165984745</v>
      </c>
      <c r="BL26">
        <f t="shared" si="38"/>
        <v>0.868471034345211</v>
      </c>
      <c r="BM26">
        <f t="shared" si="39"/>
        <v>0.81941015371339787</v>
      </c>
      <c r="BN26">
        <f t="shared" si="40"/>
        <v>0.44419410050403202</v>
      </c>
      <c r="BO26">
        <f t="shared" si="41"/>
        <v>0.55580589949596804</v>
      </c>
      <c r="BP26">
        <v>3678</v>
      </c>
      <c r="BQ26">
        <v>300</v>
      </c>
      <c r="BR26">
        <v>300</v>
      </c>
      <c r="BS26">
        <v>300</v>
      </c>
      <c r="BT26">
        <v>10241.700000000001</v>
      </c>
      <c r="BU26">
        <v>1089.8900000000001</v>
      </c>
      <c r="BV26">
        <v>-1.1165899999999999E-2</v>
      </c>
      <c r="BW26">
        <v>-8.92</v>
      </c>
      <c r="BX26" t="s">
        <v>403</v>
      </c>
      <c r="BY26" t="s">
        <v>403</v>
      </c>
      <c r="BZ26" t="s">
        <v>403</v>
      </c>
      <c r="CA26" t="s">
        <v>403</v>
      </c>
      <c r="CB26" t="s">
        <v>403</v>
      </c>
      <c r="CC26" t="s">
        <v>403</v>
      </c>
      <c r="CD26" t="s">
        <v>403</v>
      </c>
      <c r="CE26" t="s">
        <v>403</v>
      </c>
      <c r="CF26" t="s">
        <v>403</v>
      </c>
      <c r="CG26" t="s">
        <v>403</v>
      </c>
      <c r="CH26">
        <f t="shared" si="42"/>
        <v>1800.12</v>
      </c>
      <c r="CI26">
        <f t="shared" si="43"/>
        <v>1513.2857995194488</v>
      </c>
      <c r="CJ26">
        <f t="shared" si="44"/>
        <v>0.84065828918041507</v>
      </c>
      <c r="CK26">
        <f t="shared" si="45"/>
        <v>0.1608704981182012</v>
      </c>
      <c r="CL26">
        <v>6</v>
      </c>
      <c r="CM26">
        <v>0.5</v>
      </c>
      <c r="CN26" t="s">
        <v>404</v>
      </c>
      <c r="CO26">
        <v>2</v>
      </c>
      <c r="CP26">
        <v>1657462785.5</v>
      </c>
      <c r="CQ26">
        <v>361.10700000000003</v>
      </c>
      <c r="CR26">
        <v>400.14</v>
      </c>
      <c r="CS26">
        <v>23.6601</v>
      </c>
      <c r="CT26">
        <v>15.0068</v>
      </c>
      <c r="CU26">
        <v>361.70299999999997</v>
      </c>
      <c r="CV26">
        <v>23.690899999999999</v>
      </c>
      <c r="CW26">
        <v>500.06400000000002</v>
      </c>
      <c r="CX26">
        <v>99.733699999999999</v>
      </c>
      <c r="CY26">
        <v>0.100623</v>
      </c>
      <c r="CZ26">
        <v>28.4818</v>
      </c>
      <c r="DA26">
        <v>27.958500000000001</v>
      </c>
      <c r="DB26">
        <v>999.9</v>
      </c>
      <c r="DC26">
        <v>0</v>
      </c>
      <c r="DD26">
        <v>0</v>
      </c>
      <c r="DE26">
        <v>9957.5</v>
      </c>
      <c r="DF26">
        <v>0</v>
      </c>
      <c r="DG26">
        <v>1177.81</v>
      </c>
      <c r="DH26">
        <v>-39.032600000000002</v>
      </c>
      <c r="DI26">
        <v>369.858</v>
      </c>
      <c r="DJ26">
        <v>406.23599999999999</v>
      </c>
      <c r="DK26">
        <v>8.6532800000000005</v>
      </c>
      <c r="DL26">
        <v>400.14</v>
      </c>
      <c r="DM26">
        <v>15.0068</v>
      </c>
      <c r="DN26">
        <v>2.3597100000000002</v>
      </c>
      <c r="DO26">
        <v>1.49668</v>
      </c>
      <c r="DP26">
        <v>20.0899</v>
      </c>
      <c r="DQ26">
        <v>12.9343</v>
      </c>
      <c r="DR26">
        <v>1800.12</v>
      </c>
      <c r="DS26">
        <v>0.97799599999999998</v>
      </c>
      <c r="DT26">
        <v>2.2003999999999999E-2</v>
      </c>
      <c r="DU26">
        <v>0</v>
      </c>
      <c r="DV26">
        <v>788.71699999999998</v>
      </c>
      <c r="DW26">
        <v>5.0007299999999999</v>
      </c>
      <c r="DX26">
        <v>19106.3</v>
      </c>
      <c r="DY26">
        <v>14734.3</v>
      </c>
      <c r="DZ26">
        <v>44.375</v>
      </c>
      <c r="EA26">
        <v>45.75</v>
      </c>
      <c r="EB26">
        <v>45.311999999999998</v>
      </c>
      <c r="EC26">
        <v>44.686999999999998</v>
      </c>
      <c r="ED26">
        <v>46</v>
      </c>
      <c r="EE26">
        <v>1755.62</v>
      </c>
      <c r="EF26">
        <v>39.5</v>
      </c>
      <c r="EG26">
        <v>0</v>
      </c>
      <c r="EH26">
        <v>138.5</v>
      </c>
      <c r="EI26">
        <v>0</v>
      </c>
      <c r="EJ26">
        <v>787.49403846153848</v>
      </c>
      <c r="EK26">
        <v>10.09808547550111</v>
      </c>
      <c r="EL26">
        <v>800.68718215498325</v>
      </c>
      <c r="EM26">
        <v>19224.134615384621</v>
      </c>
      <c r="EN26">
        <v>15</v>
      </c>
      <c r="EO26">
        <v>1657462748</v>
      </c>
      <c r="EP26" t="s">
        <v>454</v>
      </c>
      <c r="EQ26">
        <v>1657462737</v>
      </c>
      <c r="ER26">
        <v>1657462748</v>
      </c>
      <c r="ES26">
        <v>11</v>
      </c>
      <c r="ET26">
        <v>-3.6999999999999998E-2</v>
      </c>
      <c r="EU26">
        <v>-2E-3</v>
      </c>
      <c r="EV26">
        <v>-0.58799999999999997</v>
      </c>
      <c r="EW26">
        <v>-0.09</v>
      </c>
      <c r="EX26">
        <v>400</v>
      </c>
      <c r="EY26">
        <v>15</v>
      </c>
      <c r="EZ26">
        <v>0.04</v>
      </c>
      <c r="FA26">
        <v>0.01</v>
      </c>
      <c r="FB26">
        <v>-38.779936585365853</v>
      </c>
      <c r="FC26">
        <v>-0.20747874564478341</v>
      </c>
      <c r="FD26">
        <v>7.239764096715097E-2</v>
      </c>
      <c r="FE26">
        <v>1</v>
      </c>
      <c r="FF26">
        <v>8.6696612195121947</v>
      </c>
      <c r="FG26">
        <v>2.6581672473869881E-2</v>
      </c>
      <c r="FH26">
        <v>2.811694456521761E-2</v>
      </c>
      <c r="FI26">
        <v>1</v>
      </c>
      <c r="FJ26">
        <v>2</v>
      </c>
      <c r="FK26">
        <v>2</v>
      </c>
      <c r="FL26" t="s">
        <v>406</v>
      </c>
      <c r="FM26">
        <v>2.9166500000000002</v>
      </c>
      <c r="FN26">
        <v>2.8543400000000001</v>
      </c>
      <c r="FO26">
        <v>9.1197E-2</v>
      </c>
      <c r="FP26">
        <v>0.100412</v>
      </c>
      <c r="FQ26">
        <v>0.11286400000000001</v>
      </c>
      <c r="FR26">
        <v>8.3626599999999995E-2</v>
      </c>
      <c r="FS26">
        <v>30338.400000000001</v>
      </c>
      <c r="FT26">
        <v>24064.3</v>
      </c>
      <c r="FU26">
        <v>30737.599999999999</v>
      </c>
      <c r="FV26">
        <v>24684.799999999999</v>
      </c>
      <c r="FW26">
        <v>35704.1</v>
      </c>
      <c r="FX26">
        <v>30330.400000000001</v>
      </c>
      <c r="FY26">
        <v>41702.800000000003</v>
      </c>
      <c r="FZ26">
        <v>34069.300000000003</v>
      </c>
      <c r="GA26">
        <v>2.1025200000000002</v>
      </c>
      <c r="GB26">
        <v>2.04562</v>
      </c>
      <c r="GC26">
        <v>9.9055500000000005E-2</v>
      </c>
      <c r="GD26">
        <v>0</v>
      </c>
      <c r="GE26">
        <v>26.338899999999999</v>
      </c>
      <c r="GF26">
        <v>999.9</v>
      </c>
      <c r="GG26">
        <v>64.099999999999994</v>
      </c>
      <c r="GH26">
        <v>30.1</v>
      </c>
      <c r="GI26">
        <v>27.541</v>
      </c>
      <c r="GJ26">
        <v>61.5901</v>
      </c>
      <c r="GK26">
        <v>24.423100000000002</v>
      </c>
      <c r="GL26">
        <v>1</v>
      </c>
      <c r="GM26">
        <v>9.0678400000000006E-2</v>
      </c>
      <c r="GN26">
        <v>0.23358699999999999</v>
      </c>
      <c r="GO26">
        <v>20.262</v>
      </c>
      <c r="GP26">
        <v>5.23346</v>
      </c>
      <c r="GQ26">
        <v>11.944100000000001</v>
      </c>
      <c r="GR26">
        <v>4.9877500000000001</v>
      </c>
      <c r="GS26">
        <v>3.2864800000000001</v>
      </c>
      <c r="GT26">
        <v>9999</v>
      </c>
      <c r="GU26">
        <v>9999</v>
      </c>
      <c r="GV26">
        <v>9999</v>
      </c>
      <c r="GW26">
        <v>192.3</v>
      </c>
      <c r="GX26">
        <v>1.8615699999999999</v>
      </c>
      <c r="GY26">
        <v>1.85928</v>
      </c>
      <c r="GZ26">
        <v>1.8597300000000001</v>
      </c>
      <c r="HA26">
        <v>1.8579300000000001</v>
      </c>
      <c r="HB26">
        <v>1.85989</v>
      </c>
      <c r="HC26">
        <v>1.8572900000000001</v>
      </c>
      <c r="HD26">
        <v>1.8658399999999999</v>
      </c>
      <c r="HE26">
        <v>1.8650599999999999</v>
      </c>
      <c r="HF26">
        <v>0</v>
      </c>
      <c r="HG26">
        <v>0</v>
      </c>
      <c r="HH26">
        <v>0</v>
      </c>
      <c r="HI26">
        <v>0</v>
      </c>
      <c r="HJ26" t="s">
        <v>407</v>
      </c>
      <c r="HK26" t="s">
        <v>408</v>
      </c>
      <c r="HL26" t="s">
        <v>409</v>
      </c>
      <c r="HM26" t="s">
        <v>409</v>
      </c>
      <c r="HN26" t="s">
        <v>409</v>
      </c>
      <c r="HO26" t="s">
        <v>409</v>
      </c>
      <c r="HP26">
        <v>0</v>
      </c>
      <c r="HQ26">
        <v>100</v>
      </c>
      <c r="HR26">
        <v>100</v>
      </c>
      <c r="HS26">
        <v>-0.59599999999999997</v>
      </c>
      <c r="HT26">
        <v>-3.0800000000000001E-2</v>
      </c>
      <c r="HU26">
        <v>-0.84261051522625341</v>
      </c>
      <c r="HV26">
        <v>1.158620315000149E-3</v>
      </c>
      <c r="HW26">
        <v>-1.4607559310062331E-6</v>
      </c>
      <c r="HX26">
        <v>3.8484305645441042E-10</v>
      </c>
      <c r="HY26">
        <v>-0.1360120630534303</v>
      </c>
      <c r="HZ26">
        <v>3.0484640434847699E-3</v>
      </c>
      <c r="IA26">
        <v>-9.3584587959385786E-5</v>
      </c>
      <c r="IB26">
        <v>6.42983829145831E-6</v>
      </c>
      <c r="IC26">
        <v>4</v>
      </c>
      <c r="ID26">
        <v>2084</v>
      </c>
      <c r="IE26">
        <v>2</v>
      </c>
      <c r="IF26">
        <v>32</v>
      </c>
      <c r="IG26">
        <v>0.8</v>
      </c>
      <c r="IH26">
        <v>0.6</v>
      </c>
      <c r="II26">
        <v>1.0144</v>
      </c>
      <c r="IJ26">
        <v>2.4340799999999998</v>
      </c>
      <c r="IK26">
        <v>1.54297</v>
      </c>
      <c r="IL26">
        <v>2.36206</v>
      </c>
      <c r="IM26">
        <v>1.54541</v>
      </c>
      <c r="IN26">
        <v>2.3107899999999999</v>
      </c>
      <c r="IO26">
        <v>35.059399999999997</v>
      </c>
      <c r="IP26">
        <v>23.7986</v>
      </c>
      <c r="IQ26">
        <v>18</v>
      </c>
      <c r="IR26">
        <v>502.661</v>
      </c>
      <c r="IS26">
        <v>539.84</v>
      </c>
      <c r="IT26">
        <v>26.714300000000001</v>
      </c>
      <c r="IU26">
        <v>28.491499999999998</v>
      </c>
      <c r="IV26">
        <v>30.0002</v>
      </c>
      <c r="IW26">
        <v>28.4696</v>
      </c>
      <c r="IX26">
        <v>28.426100000000002</v>
      </c>
      <c r="IY26">
        <v>20.385100000000001</v>
      </c>
      <c r="IZ26">
        <v>50.972200000000001</v>
      </c>
      <c r="JA26">
        <v>0</v>
      </c>
      <c r="JB26">
        <v>26.769300000000001</v>
      </c>
      <c r="JC26">
        <v>400</v>
      </c>
      <c r="JD26">
        <v>14.948399999999999</v>
      </c>
      <c r="JE26">
        <v>100.383</v>
      </c>
      <c r="JF26">
        <v>99.710599999999999</v>
      </c>
    </row>
    <row r="27" spans="1:266" x14ac:dyDescent="0.25">
      <c r="A27">
        <v>11</v>
      </c>
      <c r="B27">
        <v>1657462928</v>
      </c>
      <c r="C27">
        <v>1352.900000095367</v>
      </c>
      <c r="D27" t="s">
        <v>455</v>
      </c>
      <c r="E27" t="s">
        <v>456</v>
      </c>
      <c r="F27" t="s">
        <v>396</v>
      </c>
      <c r="G27" t="s">
        <v>397</v>
      </c>
      <c r="H27" t="s">
        <v>31</v>
      </c>
      <c r="I27" t="s">
        <v>398</v>
      </c>
      <c r="J27" t="s">
        <v>399</v>
      </c>
      <c r="K27">
        <v>1657462928</v>
      </c>
      <c r="L27">
        <f t="shared" si="0"/>
        <v>7.4945184068748215E-3</v>
      </c>
      <c r="M27">
        <f t="shared" si="1"/>
        <v>7.4945184068748212</v>
      </c>
      <c r="N27">
        <f t="shared" si="2"/>
        <v>37.132325037939566</v>
      </c>
      <c r="O27">
        <f t="shared" si="3"/>
        <v>451.29300000000001</v>
      </c>
      <c r="P27">
        <f t="shared" si="4"/>
        <v>327.71320422683317</v>
      </c>
      <c r="Q27">
        <f t="shared" si="5"/>
        <v>32.719625106654632</v>
      </c>
      <c r="R27">
        <f t="shared" si="6"/>
        <v>45.058110514939202</v>
      </c>
      <c r="S27">
        <f t="shared" si="7"/>
        <v>0.56594668463410469</v>
      </c>
      <c r="T27">
        <f t="shared" si="8"/>
        <v>2.9252354205543809</v>
      </c>
      <c r="U27">
        <f t="shared" si="9"/>
        <v>0.51141336925405056</v>
      </c>
      <c r="V27">
        <f t="shared" si="10"/>
        <v>0.32409394234457778</v>
      </c>
      <c r="W27">
        <f t="shared" si="11"/>
        <v>289.57981707251571</v>
      </c>
      <c r="X27">
        <f t="shared" si="12"/>
        <v>28.336869477874192</v>
      </c>
      <c r="Y27">
        <f t="shared" si="13"/>
        <v>27.972999999999999</v>
      </c>
      <c r="Z27">
        <f t="shared" si="14"/>
        <v>3.7888706739433617</v>
      </c>
      <c r="AA27">
        <f t="shared" si="15"/>
        <v>60.409233047050705</v>
      </c>
      <c r="AB27">
        <f t="shared" si="16"/>
        <v>2.3708641572078402</v>
      </c>
      <c r="AC27">
        <f t="shared" si="17"/>
        <v>3.9246718384278352</v>
      </c>
      <c r="AD27">
        <f t="shared" si="18"/>
        <v>1.4180065167355216</v>
      </c>
      <c r="AE27">
        <f t="shared" si="19"/>
        <v>-330.50826174317962</v>
      </c>
      <c r="AF27">
        <f t="shared" si="20"/>
        <v>95.459013243319149</v>
      </c>
      <c r="AG27">
        <f t="shared" si="21"/>
        <v>7.1327969268681803</v>
      </c>
      <c r="AH27">
        <f t="shared" si="22"/>
        <v>61.663365499523437</v>
      </c>
      <c r="AI27">
        <v>0</v>
      </c>
      <c r="AJ27">
        <v>0</v>
      </c>
      <c r="AK27">
        <f t="shared" si="23"/>
        <v>1</v>
      </c>
      <c r="AL27">
        <f t="shared" si="24"/>
        <v>0</v>
      </c>
      <c r="AM27">
        <f t="shared" si="25"/>
        <v>52470.927509076326</v>
      </c>
      <c r="AN27" t="s">
        <v>400</v>
      </c>
      <c r="AO27">
        <v>10261.299999999999</v>
      </c>
      <c r="AP27">
        <v>726.8726923076922</v>
      </c>
      <c r="AQ27">
        <v>3279.05</v>
      </c>
      <c r="AR27">
        <f t="shared" si="26"/>
        <v>0.77832826815458989</v>
      </c>
      <c r="AS27">
        <v>-1.5391584728262959</v>
      </c>
      <c r="AT27" t="s">
        <v>457</v>
      </c>
      <c r="AU27">
        <v>10241.5</v>
      </c>
      <c r="AV27">
        <v>843.49092000000007</v>
      </c>
      <c r="AW27">
        <v>1320.71</v>
      </c>
      <c r="AX27">
        <f t="shared" si="27"/>
        <v>0.36133525149351486</v>
      </c>
      <c r="AY27">
        <v>0.5</v>
      </c>
      <c r="AZ27">
        <f t="shared" si="28"/>
        <v>1513.2521995194379</v>
      </c>
      <c r="BA27">
        <f t="shared" si="29"/>
        <v>37.132325037939566</v>
      </c>
      <c r="BB27">
        <f t="shared" si="30"/>
        <v>273.3956820432353</v>
      </c>
      <c r="BC27">
        <f t="shared" si="31"/>
        <v>2.5555213812374914E-2</v>
      </c>
      <c r="BD27">
        <f t="shared" si="32"/>
        <v>1.4827933460032863</v>
      </c>
      <c r="BE27">
        <f t="shared" si="33"/>
        <v>547.05826737670452</v>
      </c>
      <c r="BF27" t="s">
        <v>458</v>
      </c>
      <c r="BG27">
        <v>577.85</v>
      </c>
      <c r="BH27">
        <f t="shared" si="34"/>
        <v>577.85</v>
      </c>
      <c r="BI27">
        <f t="shared" si="35"/>
        <v>0.56247018649059977</v>
      </c>
      <c r="BJ27">
        <f t="shared" si="36"/>
        <v>0.64240782920065687</v>
      </c>
      <c r="BK27">
        <f t="shared" si="37"/>
        <v>0.72498889382496667</v>
      </c>
      <c r="BL27">
        <f t="shared" si="38"/>
        <v>0.80361923007920433</v>
      </c>
      <c r="BM27">
        <f t="shared" si="39"/>
        <v>0.76732129625066736</v>
      </c>
      <c r="BN27">
        <f t="shared" si="40"/>
        <v>0.44009408436026742</v>
      </c>
      <c r="BO27">
        <f t="shared" si="41"/>
        <v>0.55990591563973258</v>
      </c>
      <c r="BP27">
        <v>3680</v>
      </c>
      <c r="BQ27">
        <v>300</v>
      </c>
      <c r="BR27">
        <v>300</v>
      </c>
      <c r="BS27">
        <v>300</v>
      </c>
      <c r="BT27">
        <v>10241.5</v>
      </c>
      <c r="BU27">
        <v>1209.27</v>
      </c>
      <c r="BV27">
        <v>-1.1165899999999999E-2</v>
      </c>
      <c r="BW27">
        <v>-6.11</v>
      </c>
      <c r="BX27" t="s">
        <v>403</v>
      </c>
      <c r="BY27" t="s">
        <v>403</v>
      </c>
      <c r="BZ27" t="s">
        <v>403</v>
      </c>
      <c r="CA27" t="s">
        <v>403</v>
      </c>
      <c r="CB27" t="s">
        <v>403</v>
      </c>
      <c r="CC27" t="s">
        <v>403</v>
      </c>
      <c r="CD27" t="s">
        <v>403</v>
      </c>
      <c r="CE27" t="s">
        <v>403</v>
      </c>
      <c r="CF27" t="s">
        <v>403</v>
      </c>
      <c r="CG27" t="s">
        <v>403</v>
      </c>
      <c r="CH27">
        <f t="shared" si="42"/>
        <v>1800.08</v>
      </c>
      <c r="CI27">
        <f t="shared" si="43"/>
        <v>1513.2521995194379</v>
      </c>
      <c r="CJ27">
        <f t="shared" si="44"/>
        <v>0.84065830380840745</v>
      </c>
      <c r="CK27">
        <f t="shared" si="45"/>
        <v>0.1608705263502265</v>
      </c>
      <c r="CL27">
        <v>6</v>
      </c>
      <c r="CM27">
        <v>0.5</v>
      </c>
      <c r="CN27" t="s">
        <v>404</v>
      </c>
      <c r="CO27">
        <v>2</v>
      </c>
      <c r="CP27">
        <v>1657462928</v>
      </c>
      <c r="CQ27">
        <v>451.29300000000001</v>
      </c>
      <c r="CR27">
        <v>499.90899999999999</v>
      </c>
      <c r="CS27">
        <v>23.746099999999998</v>
      </c>
      <c r="CT27">
        <v>14.9665</v>
      </c>
      <c r="CU27">
        <v>451.83499999999998</v>
      </c>
      <c r="CV27">
        <v>23.778400000000001</v>
      </c>
      <c r="CW27">
        <v>500.01499999999999</v>
      </c>
      <c r="CX27">
        <v>99.7423</v>
      </c>
      <c r="CY27">
        <v>9.9954399999999999E-2</v>
      </c>
      <c r="CZ27">
        <v>28.578299999999999</v>
      </c>
      <c r="DA27">
        <v>27.972999999999999</v>
      </c>
      <c r="DB27">
        <v>999.9</v>
      </c>
      <c r="DC27">
        <v>0</v>
      </c>
      <c r="DD27">
        <v>0</v>
      </c>
      <c r="DE27">
        <v>10001.200000000001</v>
      </c>
      <c r="DF27">
        <v>0</v>
      </c>
      <c r="DG27">
        <v>1194.52</v>
      </c>
      <c r="DH27">
        <v>-48.616799999999998</v>
      </c>
      <c r="DI27">
        <v>462.27</v>
      </c>
      <c r="DJ27">
        <v>507.505</v>
      </c>
      <c r="DK27">
        <v>8.7796500000000002</v>
      </c>
      <c r="DL27">
        <v>499.90899999999999</v>
      </c>
      <c r="DM27">
        <v>14.9665</v>
      </c>
      <c r="DN27">
        <v>2.36849</v>
      </c>
      <c r="DO27">
        <v>1.4927900000000001</v>
      </c>
      <c r="DP27">
        <v>20.149899999999999</v>
      </c>
      <c r="DQ27">
        <v>12.894500000000001</v>
      </c>
      <c r="DR27">
        <v>1800.08</v>
      </c>
      <c r="DS27">
        <v>0.97799599999999998</v>
      </c>
      <c r="DT27">
        <v>2.2003999999999999E-2</v>
      </c>
      <c r="DU27">
        <v>0</v>
      </c>
      <c r="DV27">
        <v>843.86199999999997</v>
      </c>
      <c r="DW27">
        <v>5.0007299999999999</v>
      </c>
      <c r="DX27">
        <v>20403.5</v>
      </c>
      <c r="DY27">
        <v>14734</v>
      </c>
      <c r="DZ27">
        <v>44.686999999999998</v>
      </c>
      <c r="EA27">
        <v>46</v>
      </c>
      <c r="EB27">
        <v>45.625</v>
      </c>
      <c r="EC27">
        <v>45.061999999999998</v>
      </c>
      <c r="ED27">
        <v>46.311999999999998</v>
      </c>
      <c r="EE27">
        <v>1755.58</v>
      </c>
      <c r="EF27">
        <v>39.5</v>
      </c>
      <c r="EG27">
        <v>0</v>
      </c>
      <c r="EH27">
        <v>142.0999999046326</v>
      </c>
      <c r="EI27">
        <v>0</v>
      </c>
      <c r="EJ27">
        <v>843.49092000000007</v>
      </c>
      <c r="EK27">
        <v>3.354461558972083</v>
      </c>
      <c r="EL27">
        <v>-369.51538519158908</v>
      </c>
      <c r="EM27">
        <v>20467.928</v>
      </c>
      <c r="EN27">
        <v>15</v>
      </c>
      <c r="EO27">
        <v>1657462868.5</v>
      </c>
      <c r="EP27" t="s">
        <v>459</v>
      </c>
      <c r="EQ27">
        <v>1657462860</v>
      </c>
      <c r="ER27">
        <v>1657462868.5</v>
      </c>
      <c r="ES27">
        <v>12</v>
      </c>
      <c r="ET27">
        <v>3.9E-2</v>
      </c>
      <c r="EU27">
        <v>-2E-3</v>
      </c>
      <c r="EV27">
        <v>-0.54100000000000004</v>
      </c>
      <c r="EW27">
        <v>-9.2999999999999999E-2</v>
      </c>
      <c r="EX27">
        <v>500</v>
      </c>
      <c r="EY27">
        <v>15</v>
      </c>
      <c r="EZ27">
        <v>0.03</v>
      </c>
      <c r="FA27">
        <v>0.01</v>
      </c>
      <c r="FB27">
        <v>-48.573095000000002</v>
      </c>
      <c r="FC27">
        <v>-0.1464045028141677</v>
      </c>
      <c r="FD27">
        <v>5.725820443395005E-2</v>
      </c>
      <c r="FE27">
        <v>1</v>
      </c>
      <c r="FF27">
        <v>8.74536625</v>
      </c>
      <c r="FG27">
        <v>-6.4138424015032613E-2</v>
      </c>
      <c r="FH27">
        <v>1.6440898498485498E-2</v>
      </c>
      <c r="FI27">
        <v>1</v>
      </c>
      <c r="FJ27">
        <v>2</v>
      </c>
      <c r="FK27">
        <v>2</v>
      </c>
      <c r="FL27" t="s">
        <v>406</v>
      </c>
      <c r="FM27">
        <v>2.9162599999999999</v>
      </c>
      <c r="FN27">
        <v>2.85405</v>
      </c>
      <c r="FO27">
        <v>0.108222</v>
      </c>
      <c r="FP27">
        <v>0.118616</v>
      </c>
      <c r="FQ27">
        <v>0.11312899999999999</v>
      </c>
      <c r="FR27">
        <v>8.3439600000000003E-2</v>
      </c>
      <c r="FS27">
        <v>29763.7</v>
      </c>
      <c r="FT27">
        <v>23571.8</v>
      </c>
      <c r="FU27">
        <v>30731.9</v>
      </c>
      <c r="FV27">
        <v>24679.599999999999</v>
      </c>
      <c r="FW27">
        <v>35687.599999999999</v>
      </c>
      <c r="FX27">
        <v>30331.9</v>
      </c>
      <c r="FY27">
        <v>41695.9</v>
      </c>
      <c r="FZ27">
        <v>34063.9</v>
      </c>
      <c r="GA27">
        <v>2.1016499999999998</v>
      </c>
      <c r="GB27">
        <v>2.0413299999999999</v>
      </c>
      <c r="GC27">
        <v>0.100397</v>
      </c>
      <c r="GD27">
        <v>0</v>
      </c>
      <c r="GE27">
        <v>26.331499999999998</v>
      </c>
      <c r="GF27">
        <v>999.9</v>
      </c>
      <c r="GG27">
        <v>63.4</v>
      </c>
      <c r="GH27">
        <v>30.4</v>
      </c>
      <c r="GI27">
        <v>27.712199999999999</v>
      </c>
      <c r="GJ27">
        <v>61.720100000000002</v>
      </c>
      <c r="GK27">
        <v>24.5913</v>
      </c>
      <c r="GL27">
        <v>1</v>
      </c>
      <c r="GM27">
        <v>0.10081</v>
      </c>
      <c r="GN27">
        <v>-0.131193</v>
      </c>
      <c r="GO27">
        <v>20.261900000000001</v>
      </c>
      <c r="GP27">
        <v>5.23346</v>
      </c>
      <c r="GQ27">
        <v>11.944100000000001</v>
      </c>
      <c r="GR27">
        <v>4.9874000000000001</v>
      </c>
      <c r="GS27">
        <v>3.2864</v>
      </c>
      <c r="GT27">
        <v>9999</v>
      </c>
      <c r="GU27">
        <v>9999</v>
      </c>
      <c r="GV27">
        <v>9999</v>
      </c>
      <c r="GW27">
        <v>192.4</v>
      </c>
      <c r="GX27">
        <v>1.8615699999999999</v>
      </c>
      <c r="GY27">
        <v>1.85928</v>
      </c>
      <c r="GZ27">
        <v>1.8597399999999999</v>
      </c>
      <c r="HA27">
        <v>1.85802</v>
      </c>
      <c r="HB27">
        <v>1.85991</v>
      </c>
      <c r="HC27">
        <v>1.8573</v>
      </c>
      <c r="HD27">
        <v>1.8658600000000001</v>
      </c>
      <c r="HE27">
        <v>1.86507</v>
      </c>
      <c r="HF27">
        <v>0</v>
      </c>
      <c r="HG27">
        <v>0</v>
      </c>
      <c r="HH27">
        <v>0</v>
      </c>
      <c r="HI27">
        <v>0</v>
      </c>
      <c r="HJ27" t="s">
        <v>407</v>
      </c>
      <c r="HK27" t="s">
        <v>408</v>
      </c>
      <c r="HL27" t="s">
        <v>409</v>
      </c>
      <c r="HM27" t="s">
        <v>409</v>
      </c>
      <c r="HN27" t="s">
        <v>409</v>
      </c>
      <c r="HO27" t="s">
        <v>409</v>
      </c>
      <c r="HP27">
        <v>0</v>
      </c>
      <c r="HQ27">
        <v>100</v>
      </c>
      <c r="HR27">
        <v>100</v>
      </c>
      <c r="HS27">
        <v>-0.54200000000000004</v>
      </c>
      <c r="HT27">
        <v>-3.2300000000000002E-2</v>
      </c>
      <c r="HU27">
        <v>-0.80326543329660272</v>
      </c>
      <c r="HV27">
        <v>1.158620315000149E-3</v>
      </c>
      <c r="HW27">
        <v>-1.4607559310062331E-6</v>
      </c>
      <c r="HX27">
        <v>3.8484305645441042E-10</v>
      </c>
      <c r="HY27">
        <v>-0.13833901784634431</v>
      </c>
      <c r="HZ27">
        <v>3.0484640434847699E-3</v>
      </c>
      <c r="IA27">
        <v>-9.3584587959385786E-5</v>
      </c>
      <c r="IB27">
        <v>6.42983829145831E-6</v>
      </c>
      <c r="IC27">
        <v>4</v>
      </c>
      <c r="ID27">
        <v>2084</v>
      </c>
      <c r="IE27">
        <v>2</v>
      </c>
      <c r="IF27">
        <v>32</v>
      </c>
      <c r="IG27">
        <v>1.1000000000000001</v>
      </c>
      <c r="IH27">
        <v>1</v>
      </c>
      <c r="II27">
        <v>1.2133799999999999</v>
      </c>
      <c r="IJ27">
        <v>2.4243199999999998</v>
      </c>
      <c r="IK27">
        <v>1.54297</v>
      </c>
      <c r="IL27">
        <v>2.36206</v>
      </c>
      <c r="IM27">
        <v>1.54541</v>
      </c>
      <c r="IN27">
        <v>2.3742700000000001</v>
      </c>
      <c r="IO27">
        <v>35.336500000000001</v>
      </c>
      <c r="IP27">
        <v>23.7986</v>
      </c>
      <c r="IQ27">
        <v>18</v>
      </c>
      <c r="IR27">
        <v>503.33699999999999</v>
      </c>
      <c r="IS27">
        <v>538.06500000000005</v>
      </c>
      <c r="IT27">
        <v>26.9452</v>
      </c>
      <c r="IU27">
        <v>28.631499999999999</v>
      </c>
      <c r="IV27">
        <v>30.0001</v>
      </c>
      <c r="IW27">
        <v>28.6083</v>
      </c>
      <c r="IX27">
        <v>28.566700000000001</v>
      </c>
      <c r="IY27">
        <v>24.376899999999999</v>
      </c>
      <c r="IZ27">
        <v>51.470300000000002</v>
      </c>
      <c r="JA27">
        <v>0</v>
      </c>
      <c r="JB27">
        <v>26.9617</v>
      </c>
      <c r="JC27">
        <v>500</v>
      </c>
      <c r="JD27">
        <v>14.905900000000001</v>
      </c>
      <c r="JE27">
        <v>100.36499999999999</v>
      </c>
      <c r="JF27">
        <v>99.692599999999999</v>
      </c>
    </row>
    <row r="28" spans="1:266" x14ac:dyDescent="0.25">
      <c r="A28">
        <v>12</v>
      </c>
      <c r="B28">
        <v>1657463042</v>
      </c>
      <c r="C28">
        <v>1466.900000095367</v>
      </c>
      <c r="D28" t="s">
        <v>460</v>
      </c>
      <c r="E28" t="s">
        <v>461</v>
      </c>
      <c r="F28" t="s">
        <v>396</v>
      </c>
      <c r="G28" t="s">
        <v>397</v>
      </c>
      <c r="H28" t="s">
        <v>31</v>
      </c>
      <c r="I28" t="s">
        <v>398</v>
      </c>
      <c r="J28" t="s">
        <v>399</v>
      </c>
      <c r="K28">
        <v>1657463042</v>
      </c>
      <c r="L28">
        <f t="shared" si="0"/>
        <v>7.6122753852747981E-3</v>
      </c>
      <c r="M28">
        <f t="shared" si="1"/>
        <v>7.6122753852747982</v>
      </c>
      <c r="N28">
        <f t="shared" si="2"/>
        <v>42.775530903632145</v>
      </c>
      <c r="O28">
        <f t="shared" si="3"/>
        <v>543.81399999999996</v>
      </c>
      <c r="P28">
        <f t="shared" si="4"/>
        <v>403.11848341326976</v>
      </c>
      <c r="Q28">
        <f t="shared" si="5"/>
        <v>40.248321302644364</v>
      </c>
      <c r="R28">
        <f t="shared" si="6"/>
        <v>54.295700895553992</v>
      </c>
      <c r="S28">
        <f t="shared" si="7"/>
        <v>0.57657765002331141</v>
      </c>
      <c r="T28">
        <f t="shared" si="8"/>
        <v>2.9230524641854014</v>
      </c>
      <c r="U28">
        <f t="shared" si="9"/>
        <v>0.5200478632407074</v>
      </c>
      <c r="V28">
        <f t="shared" si="10"/>
        <v>0.3296458014178717</v>
      </c>
      <c r="W28">
        <f t="shared" si="11"/>
        <v>289.55268507242818</v>
      </c>
      <c r="X28">
        <f t="shared" si="12"/>
        <v>28.354196262383553</v>
      </c>
      <c r="Y28">
        <f t="shared" si="13"/>
        <v>28.007300000000001</v>
      </c>
      <c r="Z28">
        <f t="shared" si="14"/>
        <v>3.7964549300481449</v>
      </c>
      <c r="AA28">
        <f t="shared" si="15"/>
        <v>60.477423551680864</v>
      </c>
      <c r="AB28">
        <f t="shared" si="16"/>
        <v>2.3802031412756</v>
      </c>
      <c r="AC28">
        <f t="shared" si="17"/>
        <v>3.9356887272844916</v>
      </c>
      <c r="AD28">
        <f t="shared" si="18"/>
        <v>1.416251788772545</v>
      </c>
      <c r="AE28">
        <f t="shared" si="19"/>
        <v>-335.70134449061862</v>
      </c>
      <c r="AF28">
        <f t="shared" si="20"/>
        <v>97.59400343536673</v>
      </c>
      <c r="AG28">
        <f t="shared" si="21"/>
        <v>7.3007735511221714</v>
      </c>
      <c r="AH28">
        <f t="shared" si="22"/>
        <v>58.746117568298459</v>
      </c>
      <c r="AI28">
        <v>0</v>
      </c>
      <c r="AJ28">
        <v>0</v>
      </c>
      <c r="AK28">
        <f t="shared" si="23"/>
        <v>1</v>
      </c>
      <c r="AL28">
        <f t="shared" si="24"/>
        <v>0</v>
      </c>
      <c r="AM28">
        <f t="shared" si="25"/>
        <v>52399.877058530328</v>
      </c>
      <c r="AN28" t="s">
        <v>400</v>
      </c>
      <c r="AO28">
        <v>10261.299999999999</v>
      </c>
      <c r="AP28">
        <v>726.8726923076922</v>
      </c>
      <c r="AQ28">
        <v>3279.05</v>
      </c>
      <c r="AR28">
        <f t="shared" si="26"/>
        <v>0.77832826815458989</v>
      </c>
      <c r="AS28">
        <v>-1.5391584728262959</v>
      </c>
      <c r="AT28" t="s">
        <v>462</v>
      </c>
      <c r="AU28">
        <v>10240.9</v>
      </c>
      <c r="AV28">
        <v>867.65076923076913</v>
      </c>
      <c r="AW28">
        <v>1382.32</v>
      </c>
      <c r="AX28">
        <f t="shared" si="27"/>
        <v>0.37232278399301955</v>
      </c>
      <c r="AY28">
        <v>0.5</v>
      </c>
      <c r="AZ28">
        <f t="shared" si="28"/>
        <v>1513.109399519393</v>
      </c>
      <c r="BA28">
        <f t="shared" si="29"/>
        <v>42.775530903632145</v>
      </c>
      <c r="BB28">
        <f t="shared" si="30"/>
        <v>281.68255205753326</v>
      </c>
      <c r="BC28">
        <f t="shared" si="31"/>
        <v>2.9287168125803762E-2</v>
      </c>
      <c r="BD28">
        <f t="shared" si="32"/>
        <v>1.3721352508825744</v>
      </c>
      <c r="BE28">
        <f t="shared" si="33"/>
        <v>557.34778501928213</v>
      </c>
      <c r="BF28" t="s">
        <v>463</v>
      </c>
      <c r="BG28">
        <v>588.99</v>
      </c>
      <c r="BH28">
        <f t="shared" si="34"/>
        <v>588.99</v>
      </c>
      <c r="BI28">
        <f t="shared" si="35"/>
        <v>0.57391197407257355</v>
      </c>
      <c r="BJ28">
        <f t="shared" si="36"/>
        <v>0.64874545368160896</v>
      </c>
      <c r="BK28">
        <f t="shared" si="37"/>
        <v>0.70508836234136041</v>
      </c>
      <c r="BL28">
        <f t="shared" si="38"/>
        <v>0.78521831538415043</v>
      </c>
      <c r="BM28">
        <f t="shared" si="39"/>
        <v>0.74318112393023084</v>
      </c>
      <c r="BN28">
        <f t="shared" si="40"/>
        <v>0.44038984152885879</v>
      </c>
      <c r="BO28">
        <f t="shared" si="41"/>
        <v>0.55961015847114126</v>
      </c>
      <c r="BP28">
        <v>3682</v>
      </c>
      <c r="BQ28">
        <v>300</v>
      </c>
      <c r="BR28">
        <v>300</v>
      </c>
      <c r="BS28">
        <v>300</v>
      </c>
      <c r="BT28">
        <v>10240.9</v>
      </c>
      <c r="BU28">
        <v>1266.6500000000001</v>
      </c>
      <c r="BV28">
        <v>-1.1165100000000001E-2</v>
      </c>
      <c r="BW28">
        <v>-2.34</v>
      </c>
      <c r="BX28" t="s">
        <v>403</v>
      </c>
      <c r="BY28" t="s">
        <v>403</v>
      </c>
      <c r="BZ28" t="s">
        <v>403</v>
      </c>
      <c r="CA28" t="s">
        <v>403</v>
      </c>
      <c r="CB28" t="s">
        <v>403</v>
      </c>
      <c r="CC28" t="s">
        <v>403</v>
      </c>
      <c r="CD28" t="s">
        <v>403</v>
      </c>
      <c r="CE28" t="s">
        <v>403</v>
      </c>
      <c r="CF28" t="s">
        <v>403</v>
      </c>
      <c r="CG28" t="s">
        <v>403</v>
      </c>
      <c r="CH28">
        <f t="shared" si="42"/>
        <v>1799.91</v>
      </c>
      <c r="CI28">
        <f t="shared" si="43"/>
        <v>1513.109399519393</v>
      </c>
      <c r="CJ28">
        <f t="shared" si="44"/>
        <v>0.84065836598462862</v>
      </c>
      <c r="CK28">
        <f t="shared" si="45"/>
        <v>0.16087064635033316</v>
      </c>
      <c r="CL28">
        <v>6</v>
      </c>
      <c r="CM28">
        <v>0.5</v>
      </c>
      <c r="CN28" t="s">
        <v>404</v>
      </c>
      <c r="CO28">
        <v>2</v>
      </c>
      <c r="CP28">
        <v>1657463042</v>
      </c>
      <c r="CQ28">
        <v>543.81399999999996</v>
      </c>
      <c r="CR28">
        <v>600.10299999999995</v>
      </c>
      <c r="CS28">
        <v>23.839600000000001</v>
      </c>
      <c r="CT28">
        <v>14.924099999999999</v>
      </c>
      <c r="CU28">
        <v>544.46299999999997</v>
      </c>
      <c r="CV28">
        <v>23.869199999999999</v>
      </c>
      <c r="CW28">
        <v>500.08199999999999</v>
      </c>
      <c r="CX28">
        <v>99.7423</v>
      </c>
      <c r="CY28">
        <v>0.10011100000000001</v>
      </c>
      <c r="CZ28">
        <v>28.6266</v>
      </c>
      <c r="DA28">
        <v>28.007300000000001</v>
      </c>
      <c r="DB28">
        <v>999.9</v>
      </c>
      <c r="DC28">
        <v>0</v>
      </c>
      <c r="DD28">
        <v>0</v>
      </c>
      <c r="DE28">
        <v>9988.75</v>
      </c>
      <c r="DF28">
        <v>0</v>
      </c>
      <c r="DG28">
        <v>1206.8399999999999</v>
      </c>
      <c r="DH28">
        <v>-56.289099999999998</v>
      </c>
      <c r="DI28">
        <v>557.09500000000003</v>
      </c>
      <c r="DJ28">
        <v>609.19500000000005</v>
      </c>
      <c r="DK28">
        <v>8.9155300000000004</v>
      </c>
      <c r="DL28">
        <v>600.10299999999995</v>
      </c>
      <c r="DM28">
        <v>14.924099999999999</v>
      </c>
      <c r="DN28">
        <v>2.3778199999999998</v>
      </c>
      <c r="DO28">
        <v>1.4885600000000001</v>
      </c>
      <c r="DP28">
        <v>20.2135</v>
      </c>
      <c r="DQ28">
        <v>12.8512</v>
      </c>
      <c r="DR28">
        <v>1799.91</v>
      </c>
      <c r="DS28">
        <v>0.97799599999999998</v>
      </c>
      <c r="DT28">
        <v>2.2003999999999999E-2</v>
      </c>
      <c r="DU28">
        <v>0</v>
      </c>
      <c r="DV28">
        <v>868.14099999999996</v>
      </c>
      <c r="DW28">
        <v>5.0007299999999999</v>
      </c>
      <c r="DX28">
        <v>20860</v>
      </c>
      <c r="DY28">
        <v>14732.6</v>
      </c>
      <c r="DZ28">
        <v>44.936999999999998</v>
      </c>
      <c r="EA28">
        <v>46.25</v>
      </c>
      <c r="EB28">
        <v>45.936999999999998</v>
      </c>
      <c r="EC28">
        <v>45.311999999999998</v>
      </c>
      <c r="ED28">
        <v>46.561999999999998</v>
      </c>
      <c r="EE28">
        <v>1755.41</v>
      </c>
      <c r="EF28">
        <v>39.5</v>
      </c>
      <c r="EG28">
        <v>0</v>
      </c>
      <c r="EH28">
        <v>113.7999999523163</v>
      </c>
      <c r="EI28">
        <v>0</v>
      </c>
      <c r="EJ28">
        <v>867.65076923076913</v>
      </c>
      <c r="EK28">
        <v>6.0008888804625311</v>
      </c>
      <c r="EL28">
        <v>39.914528010199056</v>
      </c>
      <c r="EM28">
        <v>20879.042307692311</v>
      </c>
      <c r="EN28">
        <v>15</v>
      </c>
      <c r="EO28">
        <v>1657463002.5</v>
      </c>
      <c r="EP28" t="s">
        <v>464</v>
      </c>
      <c r="EQ28">
        <v>1657462997.5</v>
      </c>
      <c r="ER28">
        <v>1657463002.5</v>
      </c>
      <c r="ES28">
        <v>13</v>
      </c>
      <c r="ET28">
        <v>-0.105</v>
      </c>
      <c r="EU28">
        <v>2E-3</v>
      </c>
      <c r="EV28">
        <v>-0.65600000000000003</v>
      </c>
      <c r="EW28">
        <v>-9.0999999999999998E-2</v>
      </c>
      <c r="EX28">
        <v>600</v>
      </c>
      <c r="EY28">
        <v>15</v>
      </c>
      <c r="EZ28">
        <v>0.03</v>
      </c>
      <c r="FA28">
        <v>0.01</v>
      </c>
      <c r="FB28">
        <v>-56.137635000000003</v>
      </c>
      <c r="FC28">
        <v>-0.41722401500916462</v>
      </c>
      <c r="FD28">
        <v>8.1223314233045588E-2</v>
      </c>
      <c r="FE28">
        <v>1</v>
      </c>
      <c r="FF28">
        <v>8.9598712500000008</v>
      </c>
      <c r="FG28">
        <v>-2.018825515949043E-2</v>
      </c>
      <c r="FH28">
        <v>2.3236759798592809E-2</v>
      </c>
      <c r="FI28">
        <v>1</v>
      </c>
      <c r="FJ28">
        <v>2</v>
      </c>
      <c r="FK28">
        <v>2</v>
      </c>
      <c r="FL28" t="s">
        <v>406</v>
      </c>
      <c r="FM28">
        <v>2.9161999999999999</v>
      </c>
      <c r="FN28">
        <v>2.8540999999999999</v>
      </c>
      <c r="FO28">
        <v>0.124096</v>
      </c>
      <c r="FP28">
        <v>0.13517399999999999</v>
      </c>
      <c r="FQ28">
        <v>0.1134</v>
      </c>
      <c r="FR28">
        <v>8.32426E-2</v>
      </c>
      <c r="FS28">
        <v>29228.1</v>
      </c>
      <c r="FT28">
        <v>23126</v>
      </c>
      <c r="FU28">
        <v>30726.6</v>
      </c>
      <c r="FV28">
        <v>24676.799999999999</v>
      </c>
      <c r="FW28">
        <v>35671.199999999997</v>
      </c>
      <c r="FX28">
        <v>30335.9</v>
      </c>
      <c r="FY28">
        <v>41689.4</v>
      </c>
      <c r="FZ28">
        <v>34061</v>
      </c>
      <c r="GA28">
        <v>2.0999500000000002</v>
      </c>
      <c r="GB28">
        <v>2.0382199999999999</v>
      </c>
      <c r="GC28">
        <v>9.8049600000000001E-2</v>
      </c>
      <c r="GD28">
        <v>0</v>
      </c>
      <c r="GE28">
        <v>26.404399999999999</v>
      </c>
      <c r="GF28">
        <v>999.9</v>
      </c>
      <c r="GG28">
        <v>62.9</v>
      </c>
      <c r="GH28">
        <v>30.6</v>
      </c>
      <c r="GI28">
        <v>27.810400000000001</v>
      </c>
      <c r="GJ28">
        <v>61.990099999999998</v>
      </c>
      <c r="GK28">
        <v>24.4712</v>
      </c>
      <c r="GL28">
        <v>1</v>
      </c>
      <c r="GM28">
        <v>0.110511</v>
      </c>
      <c r="GN28">
        <v>0.64307499999999995</v>
      </c>
      <c r="GO28">
        <v>20.259899999999998</v>
      </c>
      <c r="GP28">
        <v>5.2348100000000004</v>
      </c>
      <c r="GQ28">
        <v>11.944100000000001</v>
      </c>
      <c r="GR28">
        <v>4.9876500000000004</v>
      </c>
      <c r="GS28">
        <v>3.2862800000000001</v>
      </c>
      <c r="GT28">
        <v>9999</v>
      </c>
      <c r="GU28">
        <v>9999</v>
      </c>
      <c r="GV28">
        <v>9999</v>
      </c>
      <c r="GW28">
        <v>192.4</v>
      </c>
      <c r="GX28">
        <v>1.8615699999999999</v>
      </c>
      <c r="GY28">
        <v>1.8593200000000001</v>
      </c>
      <c r="GZ28">
        <v>1.8597399999999999</v>
      </c>
      <c r="HA28">
        <v>1.85805</v>
      </c>
      <c r="HB28">
        <v>1.85998</v>
      </c>
      <c r="HC28">
        <v>1.8573</v>
      </c>
      <c r="HD28">
        <v>1.8658600000000001</v>
      </c>
      <c r="HE28">
        <v>1.8650800000000001</v>
      </c>
      <c r="HF28">
        <v>0</v>
      </c>
      <c r="HG28">
        <v>0</v>
      </c>
      <c r="HH28">
        <v>0</v>
      </c>
      <c r="HI28">
        <v>0</v>
      </c>
      <c r="HJ28" t="s">
        <v>407</v>
      </c>
      <c r="HK28" t="s">
        <v>408</v>
      </c>
      <c r="HL28" t="s">
        <v>409</v>
      </c>
      <c r="HM28" t="s">
        <v>409</v>
      </c>
      <c r="HN28" t="s">
        <v>409</v>
      </c>
      <c r="HO28" t="s">
        <v>409</v>
      </c>
      <c r="HP28">
        <v>0</v>
      </c>
      <c r="HQ28">
        <v>100</v>
      </c>
      <c r="HR28">
        <v>100</v>
      </c>
      <c r="HS28">
        <v>-0.64900000000000002</v>
      </c>
      <c r="HT28">
        <v>-2.9600000000000001E-2</v>
      </c>
      <c r="HU28">
        <v>-0.90840908322922775</v>
      </c>
      <c r="HV28">
        <v>1.158620315000149E-3</v>
      </c>
      <c r="HW28">
        <v>-1.4607559310062331E-6</v>
      </c>
      <c r="HX28">
        <v>3.8484305645441042E-10</v>
      </c>
      <c r="HY28">
        <v>-0.13647532068836499</v>
      </c>
      <c r="HZ28">
        <v>3.0484640434847699E-3</v>
      </c>
      <c r="IA28">
        <v>-9.3584587959385786E-5</v>
      </c>
      <c r="IB28">
        <v>6.42983829145831E-6</v>
      </c>
      <c r="IC28">
        <v>4</v>
      </c>
      <c r="ID28">
        <v>2084</v>
      </c>
      <c r="IE28">
        <v>2</v>
      </c>
      <c r="IF28">
        <v>32</v>
      </c>
      <c r="IG28">
        <v>0.7</v>
      </c>
      <c r="IH28">
        <v>0.7</v>
      </c>
      <c r="II28">
        <v>1.40625</v>
      </c>
      <c r="IJ28">
        <v>2.4279799999999998</v>
      </c>
      <c r="IK28">
        <v>1.54297</v>
      </c>
      <c r="IL28">
        <v>2.3596200000000001</v>
      </c>
      <c r="IM28">
        <v>1.54541</v>
      </c>
      <c r="IN28">
        <v>2.34131</v>
      </c>
      <c r="IO28">
        <v>35.568300000000001</v>
      </c>
      <c r="IP28">
        <v>23.7898</v>
      </c>
      <c r="IQ28">
        <v>18</v>
      </c>
      <c r="IR28">
        <v>503.32900000000001</v>
      </c>
      <c r="IS28">
        <v>536.91800000000001</v>
      </c>
      <c r="IT28">
        <v>26.480399999999999</v>
      </c>
      <c r="IU28">
        <v>28.750499999999999</v>
      </c>
      <c r="IV28">
        <v>30.000299999999999</v>
      </c>
      <c r="IW28">
        <v>28.7255</v>
      </c>
      <c r="IX28">
        <v>28.6816</v>
      </c>
      <c r="IY28">
        <v>28.230799999999999</v>
      </c>
      <c r="IZ28">
        <v>51.825000000000003</v>
      </c>
      <c r="JA28">
        <v>0</v>
      </c>
      <c r="JB28">
        <v>26.4681</v>
      </c>
      <c r="JC28">
        <v>600</v>
      </c>
      <c r="JD28">
        <v>14.8461</v>
      </c>
      <c r="JE28">
        <v>100.349</v>
      </c>
      <c r="JF28">
        <v>99.683000000000007</v>
      </c>
    </row>
    <row r="29" spans="1:266" x14ac:dyDescent="0.25">
      <c r="A29">
        <v>13</v>
      </c>
      <c r="B29">
        <v>1657463218</v>
      </c>
      <c r="C29">
        <v>1642.900000095367</v>
      </c>
      <c r="D29" t="s">
        <v>465</v>
      </c>
      <c r="E29" t="s">
        <v>466</v>
      </c>
      <c r="F29" t="s">
        <v>396</v>
      </c>
      <c r="G29" t="s">
        <v>397</v>
      </c>
      <c r="H29" t="s">
        <v>31</v>
      </c>
      <c r="I29" t="s">
        <v>398</v>
      </c>
      <c r="J29" t="s">
        <v>399</v>
      </c>
      <c r="K29">
        <v>1657463218</v>
      </c>
      <c r="L29">
        <f t="shared" si="0"/>
        <v>7.6909479543031782E-3</v>
      </c>
      <c r="M29">
        <f t="shared" si="1"/>
        <v>7.6909479543031782</v>
      </c>
      <c r="N29">
        <f t="shared" si="2"/>
        <v>48.326453654981542</v>
      </c>
      <c r="O29">
        <f t="shared" si="3"/>
        <v>735.31500000000005</v>
      </c>
      <c r="P29">
        <f t="shared" si="4"/>
        <v>575.32498292582386</v>
      </c>
      <c r="Q29">
        <f t="shared" si="5"/>
        <v>57.436216908767264</v>
      </c>
      <c r="R29">
        <f t="shared" si="6"/>
        <v>73.408444078840503</v>
      </c>
      <c r="S29">
        <f t="shared" si="7"/>
        <v>0.58399331099287188</v>
      </c>
      <c r="T29">
        <f t="shared" si="8"/>
        <v>2.9270481267229287</v>
      </c>
      <c r="U29">
        <f t="shared" si="9"/>
        <v>0.52614879191739294</v>
      </c>
      <c r="V29">
        <f t="shared" si="10"/>
        <v>0.33356134700576279</v>
      </c>
      <c r="W29">
        <f t="shared" si="11"/>
        <v>289.5872180727763</v>
      </c>
      <c r="X29">
        <f t="shared" si="12"/>
        <v>28.330691714363539</v>
      </c>
      <c r="Y29">
        <f t="shared" si="13"/>
        <v>27.956199999999999</v>
      </c>
      <c r="Z29">
        <f t="shared" si="14"/>
        <v>3.7851607615727167</v>
      </c>
      <c r="AA29">
        <f t="shared" si="15"/>
        <v>60.252503931496534</v>
      </c>
      <c r="AB29">
        <f t="shared" si="16"/>
        <v>2.3708556911222098</v>
      </c>
      <c r="AC29">
        <f t="shared" si="17"/>
        <v>3.9348666634962255</v>
      </c>
      <c r="AD29">
        <f t="shared" si="18"/>
        <v>1.4143050704505069</v>
      </c>
      <c r="AE29">
        <f t="shared" si="19"/>
        <v>-339.17080478477016</v>
      </c>
      <c r="AF29">
        <f t="shared" si="20"/>
        <v>105.22305280773907</v>
      </c>
      <c r="AG29">
        <f t="shared" si="21"/>
        <v>7.858600230262125</v>
      </c>
      <c r="AH29">
        <f t="shared" si="22"/>
        <v>63.498066326007347</v>
      </c>
      <c r="AI29">
        <v>0</v>
      </c>
      <c r="AJ29">
        <v>0</v>
      </c>
      <c r="AK29">
        <f t="shared" si="23"/>
        <v>1</v>
      </c>
      <c r="AL29">
        <f t="shared" si="24"/>
        <v>0</v>
      </c>
      <c r="AM29">
        <f t="shared" si="25"/>
        <v>52514.991498363554</v>
      </c>
      <c r="AN29" t="s">
        <v>400</v>
      </c>
      <c r="AO29">
        <v>10261.299999999999</v>
      </c>
      <c r="AP29">
        <v>726.8726923076922</v>
      </c>
      <c r="AQ29">
        <v>3279.05</v>
      </c>
      <c r="AR29">
        <f t="shared" si="26"/>
        <v>0.77832826815458989</v>
      </c>
      <c r="AS29">
        <v>-1.5391584728262959</v>
      </c>
      <c r="AT29" t="s">
        <v>467</v>
      </c>
      <c r="AU29">
        <v>10240.200000000001</v>
      </c>
      <c r="AV29">
        <v>859.01369230769228</v>
      </c>
      <c r="AW29">
        <v>1372.5</v>
      </c>
      <c r="AX29">
        <f t="shared" si="27"/>
        <v>0.37412481434776523</v>
      </c>
      <c r="AY29">
        <v>0.5</v>
      </c>
      <c r="AZ29">
        <f t="shared" si="28"/>
        <v>1513.2938995195734</v>
      </c>
      <c r="BA29">
        <f t="shared" si="29"/>
        <v>48.326453654981542</v>
      </c>
      <c r="BB29">
        <f t="shared" si="30"/>
        <v>283.08039960568306</v>
      </c>
      <c r="BC29">
        <f t="shared" si="31"/>
        <v>3.2951703660233291E-2</v>
      </c>
      <c r="BD29">
        <f t="shared" si="32"/>
        <v>1.3891074681238618</v>
      </c>
      <c r="BE29">
        <f t="shared" si="33"/>
        <v>555.74456897735115</v>
      </c>
      <c r="BF29" t="s">
        <v>468</v>
      </c>
      <c r="BG29">
        <v>584.04</v>
      </c>
      <c r="BH29">
        <f t="shared" si="34"/>
        <v>584.04</v>
      </c>
      <c r="BI29">
        <f t="shared" si="35"/>
        <v>0.57446994535519136</v>
      </c>
      <c r="BJ29">
        <f t="shared" si="36"/>
        <v>0.65125219756526354</v>
      </c>
      <c r="BK29">
        <f t="shared" si="37"/>
        <v>0.70743707815555412</v>
      </c>
      <c r="BL29">
        <f t="shared" si="38"/>
        <v>0.7953292891648015</v>
      </c>
      <c r="BM29">
        <f t="shared" si="39"/>
        <v>0.74702881898276596</v>
      </c>
      <c r="BN29">
        <f t="shared" si="40"/>
        <v>0.44278378432386539</v>
      </c>
      <c r="BO29">
        <f t="shared" si="41"/>
        <v>0.55721621567613466</v>
      </c>
      <c r="BP29">
        <v>3684</v>
      </c>
      <c r="BQ29">
        <v>300</v>
      </c>
      <c r="BR29">
        <v>300</v>
      </c>
      <c r="BS29">
        <v>300</v>
      </c>
      <c r="BT29">
        <v>10240.200000000001</v>
      </c>
      <c r="BU29">
        <v>1263.08</v>
      </c>
      <c r="BV29">
        <v>-1.11638E-2</v>
      </c>
      <c r="BW29">
        <v>-0.5</v>
      </c>
      <c r="BX29" t="s">
        <v>403</v>
      </c>
      <c r="BY29" t="s">
        <v>403</v>
      </c>
      <c r="BZ29" t="s">
        <v>403</v>
      </c>
      <c r="CA29" t="s">
        <v>403</v>
      </c>
      <c r="CB29" t="s">
        <v>403</v>
      </c>
      <c r="CC29" t="s">
        <v>403</v>
      </c>
      <c r="CD29" t="s">
        <v>403</v>
      </c>
      <c r="CE29" t="s">
        <v>403</v>
      </c>
      <c r="CF29" t="s">
        <v>403</v>
      </c>
      <c r="CG29" t="s">
        <v>403</v>
      </c>
      <c r="CH29">
        <f t="shared" si="42"/>
        <v>1800.13</v>
      </c>
      <c r="CI29">
        <f t="shared" si="43"/>
        <v>1513.2938995195734</v>
      </c>
      <c r="CJ29">
        <f t="shared" si="44"/>
        <v>0.84065811886895569</v>
      </c>
      <c r="CK29">
        <f t="shared" si="45"/>
        <v>0.16087016941708449</v>
      </c>
      <c r="CL29">
        <v>6</v>
      </c>
      <c r="CM29">
        <v>0.5</v>
      </c>
      <c r="CN29" t="s">
        <v>404</v>
      </c>
      <c r="CO29">
        <v>2</v>
      </c>
      <c r="CP29">
        <v>1657463218</v>
      </c>
      <c r="CQ29">
        <v>735.31500000000005</v>
      </c>
      <c r="CR29">
        <v>800.08399999999995</v>
      </c>
      <c r="CS29">
        <v>23.7483</v>
      </c>
      <c r="CT29">
        <v>14.739599999999999</v>
      </c>
      <c r="CU29">
        <v>735.95899999999995</v>
      </c>
      <c r="CV29">
        <v>23.773499999999999</v>
      </c>
      <c r="CW29">
        <v>500.07</v>
      </c>
      <c r="CX29">
        <v>99.732799999999997</v>
      </c>
      <c r="CY29">
        <v>9.9848699999999999E-2</v>
      </c>
      <c r="CZ29">
        <v>28.623000000000001</v>
      </c>
      <c r="DA29">
        <v>27.956199999999999</v>
      </c>
      <c r="DB29">
        <v>999.9</v>
      </c>
      <c r="DC29">
        <v>0</v>
      </c>
      <c r="DD29">
        <v>0</v>
      </c>
      <c r="DE29">
        <v>10012.5</v>
      </c>
      <c r="DF29">
        <v>0</v>
      </c>
      <c r="DG29">
        <v>1226.1500000000001</v>
      </c>
      <c r="DH29">
        <v>-64.769499999999994</v>
      </c>
      <c r="DI29">
        <v>753.202</v>
      </c>
      <c r="DJ29">
        <v>812.053</v>
      </c>
      <c r="DK29">
        <v>9.0086899999999996</v>
      </c>
      <c r="DL29">
        <v>800.08399999999995</v>
      </c>
      <c r="DM29">
        <v>14.739599999999999</v>
      </c>
      <c r="DN29">
        <v>2.3684799999999999</v>
      </c>
      <c r="DO29">
        <v>1.4700200000000001</v>
      </c>
      <c r="DP29">
        <v>20.149899999999999</v>
      </c>
      <c r="DQ29">
        <v>12.6599</v>
      </c>
      <c r="DR29">
        <v>1800.13</v>
      </c>
      <c r="DS29">
        <v>0.97799999999999998</v>
      </c>
      <c r="DT29">
        <v>2.2000499999999999E-2</v>
      </c>
      <c r="DU29">
        <v>0</v>
      </c>
      <c r="DV29">
        <v>859.26900000000001</v>
      </c>
      <c r="DW29">
        <v>5.0007299999999999</v>
      </c>
      <c r="DX29">
        <v>20868.400000000001</v>
      </c>
      <c r="DY29">
        <v>14734.4</v>
      </c>
      <c r="DZ29">
        <v>45.125</v>
      </c>
      <c r="EA29">
        <v>46.5</v>
      </c>
      <c r="EB29">
        <v>46.125</v>
      </c>
      <c r="EC29">
        <v>45.561999999999998</v>
      </c>
      <c r="ED29">
        <v>46.75</v>
      </c>
      <c r="EE29">
        <v>1755.64</v>
      </c>
      <c r="EF29">
        <v>39.49</v>
      </c>
      <c r="EG29">
        <v>0</v>
      </c>
      <c r="EH29">
        <v>175.79999995231631</v>
      </c>
      <c r="EI29">
        <v>0</v>
      </c>
      <c r="EJ29">
        <v>859.01369230769228</v>
      </c>
      <c r="EK29">
        <v>-2.3642393152784571</v>
      </c>
      <c r="EL29">
        <v>403.31964692686643</v>
      </c>
      <c r="EM29">
        <v>20592.442307692309</v>
      </c>
      <c r="EN29">
        <v>15</v>
      </c>
      <c r="EO29">
        <v>1657463161</v>
      </c>
      <c r="EP29" t="s">
        <v>469</v>
      </c>
      <c r="EQ29">
        <v>1657463160.5</v>
      </c>
      <c r="ER29">
        <v>1657463161</v>
      </c>
      <c r="ES29">
        <v>14</v>
      </c>
      <c r="ET29">
        <v>4.9000000000000002E-2</v>
      </c>
      <c r="EU29">
        <v>5.0000000000000001E-3</v>
      </c>
      <c r="EV29">
        <v>-0.67</v>
      </c>
      <c r="EW29">
        <v>-8.6999999999999994E-2</v>
      </c>
      <c r="EX29">
        <v>800</v>
      </c>
      <c r="EY29">
        <v>14</v>
      </c>
      <c r="EZ29">
        <v>0.04</v>
      </c>
      <c r="FA29">
        <v>0.01</v>
      </c>
      <c r="FB29">
        <v>-64.674032499999996</v>
      </c>
      <c r="FC29">
        <v>2.9499061913709719E-2</v>
      </c>
      <c r="FD29">
        <v>0.128770612694629</v>
      </c>
      <c r="FE29">
        <v>1</v>
      </c>
      <c r="FF29">
        <v>9.0229107499999994</v>
      </c>
      <c r="FG29">
        <v>-9.8157861163231164E-2</v>
      </c>
      <c r="FH29">
        <v>9.8573301120282904E-3</v>
      </c>
      <c r="FI29">
        <v>1</v>
      </c>
      <c r="FJ29">
        <v>2</v>
      </c>
      <c r="FK29">
        <v>2</v>
      </c>
      <c r="FL29" t="s">
        <v>406</v>
      </c>
      <c r="FM29">
        <v>2.91587</v>
      </c>
      <c r="FN29">
        <v>2.8540399999999999</v>
      </c>
      <c r="FO29">
        <v>0.15313299999999999</v>
      </c>
      <c r="FP29">
        <v>0.16450500000000001</v>
      </c>
      <c r="FQ29">
        <v>0.11303000000000001</v>
      </c>
      <c r="FR29">
        <v>8.2444600000000007E-2</v>
      </c>
      <c r="FS29">
        <v>28250</v>
      </c>
      <c r="FT29">
        <v>22337.599999999999</v>
      </c>
      <c r="FU29">
        <v>30717.7</v>
      </c>
      <c r="FV29">
        <v>24673.1</v>
      </c>
      <c r="FW29">
        <v>35676.199999999997</v>
      </c>
      <c r="FX29">
        <v>30360.1</v>
      </c>
      <c r="FY29">
        <v>41677.300000000003</v>
      </c>
      <c r="FZ29">
        <v>34058.300000000003</v>
      </c>
      <c r="GA29">
        <v>2.0986500000000001</v>
      </c>
      <c r="GB29">
        <v>2.0337499999999999</v>
      </c>
      <c r="GC29">
        <v>0.100382</v>
      </c>
      <c r="GD29">
        <v>0</v>
      </c>
      <c r="GE29">
        <v>26.315000000000001</v>
      </c>
      <c r="GF29">
        <v>999.9</v>
      </c>
      <c r="GG29">
        <v>62</v>
      </c>
      <c r="GH29">
        <v>31</v>
      </c>
      <c r="GI29">
        <v>28.047499999999999</v>
      </c>
      <c r="GJ29">
        <v>61.5501</v>
      </c>
      <c r="GK29">
        <v>24.583300000000001</v>
      </c>
      <c r="GL29">
        <v>1</v>
      </c>
      <c r="GM29">
        <v>0.120902</v>
      </c>
      <c r="GN29">
        <v>1.63208E-2</v>
      </c>
      <c r="GO29">
        <v>20.261600000000001</v>
      </c>
      <c r="GP29">
        <v>5.2346599999999999</v>
      </c>
      <c r="GQ29">
        <v>11.944100000000001</v>
      </c>
      <c r="GR29">
        <v>4.9874999999999998</v>
      </c>
      <c r="GS29">
        <v>3.2863799999999999</v>
      </c>
      <c r="GT29">
        <v>9999</v>
      </c>
      <c r="GU29">
        <v>9999</v>
      </c>
      <c r="GV29">
        <v>9999</v>
      </c>
      <c r="GW29">
        <v>192.5</v>
      </c>
      <c r="GX29">
        <v>1.8615900000000001</v>
      </c>
      <c r="GY29">
        <v>1.8593599999999999</v>
      </c>
      <c r="GZ29">
        <v>1.85975</v>
      </c>
      <c r="HA29">
        <v>1.8580399999999999</v>
      </c>
      <c r="HB29">
        <v>1.8599699999999999</v>
      </c>
      <c r="HC29">
        <v>1.85731</v>
      </c>
      <c r="HD29">
        <v>1.8658600000000001</v>
      </c>
      <c r="HE29">
        <v>1.8650800000000001</v>
      </c>
      <c r="HF29">
        <v>0</v>
      </c>
      <c r="HG29">
        <v>0</v>
      </c>
      <c r="HH29">
        <v>0</v>
      </c>
      <c r="HI29">
        <v>0</v>
      </c>
      <c r="HJ29" t="s">
        <v>407</v>
      </c>
      <c r="HK29" t="s">
        <v>408</v>
      </c>
      <c r="HL29" t="s">
        <v>409</v>
      </c>
      <c r="HM29" t="s">
        <v>409</v>
      </c>
      <c r="HN29" t="s">
        <v>409</v>
      </c>
      <c r="HO29" t="s">
        <v>409</v>
      </c>
      <c r="HP29">
        <v>0</v>
      </c>
      <c r="HQ29">
        <v>100</v>
      </c>
      <c r="HR29">
        <v>100</v>
      </c>
      <c r="HS29">
        <v>-0.64400000000000002</v>
      </c>
      <c r="HT29">
        <v>-2.52E-2</v>
      </c>
      <c r="HU29">
        <v>-0.85939999187043647</v>
      </c>
      <c r="HV29">
        <v>1.158620315000149E-3</v>
      </c>
      <c r="HW29">
        <v>-1.4607559310062331E-6</v>
      </c>
      <c r="HX29">
        <v>3.8484305645441042E-10</v>
      </c>
      <c r="HY29">
        <v>-0.13115150996923569</v>
      </c>
      <c r="HZ29">
        <v>3.0484640434847699E-3</v>
      </c>
      <c r="IA29">
        <v>-9.3584587959385786E-5</v>
      </c>
      <c r="IB29">
        <v>6.42983829145831E-6</v>
      </c>
      <c r="IC29">
        <v>4</v>
      </c>
      <c r="ID29">
        <v>2084</v>
      </c>
      <c r="IE29">
        <v>2</v>
      </c>
      <c r="IF29">
        <v>32</v>
      </c>
      <c r="IG29">
        <v>1</v>
      </c>
      <c r="IH29">
        <v>0.9</v>
      </c>
      <c r="II29">
        <v>1.7773399999999999</v>
      </c>
      <c r="IJ29">
        <v>2.4157700000000002</v>
      </c>
      <c r="IK29">
        <v>1.54297</v>
      </c>
      <c r="IL29">
        <v>2.3584000000000001</v>
      </c>
      <c r="IM29">
        <v>1.54541</v>
      </c>
      <c r="IN29">
        <v>2.36938</v>
      </c>
      <c r="IO29">
        <v>35.847700000000003</v>
      </c>
      <c r="IP29">
        <v>23.7986</v>
      </c>
      <c r="IQ29">
        <v>18</v>
      </c>
      <c r="IR29">
        <v>503.899</v>
      </c>
      <c r="IS29">
        <v>535.16300000000001</v>
      </c>
      <c r="IT29">
        <v>26.9528</v>
      </c>
      <c r="IU29">
        <v>28.905899999999999</v>
      </c>
      <c r="IV29">
        <v>30.0002</v>
      </c>
      <c r="IW29">
        <v>28.882300000000001</v>
      </c>
      <c r="IX29">
        <v>28.837900000000001</v>
      </c>
      <c r="IY29">
        <v>35.658900000000003</v>
      </c>
      <c r="IZ29">
        <v>52.309600000000003</v>
      </c>
      <c r="JA29">
        <v>0</v>
      </c>
      <c r="JB29">
        <v>26.9681</v>
      </c>
      <c r="JC29">
        <v>800</v>
      </c>
      <c r="JD29">
        <v>14.7065</v>
      </c>
      <c r="JE29">
        <v>100.32</v>
      </c>
      <c r="JF29">
        <v>99.672200000000004</v>
      </c>
    </row>
    <row r="30" spans="1:266" x14ac:dyDescent="0.25">
      <c r="A30">
        <v>14</v>
      </c>
      <c r="B30">
        <v>1657463330</v>
      </c>
      <c r="C30">
        <v>1754.900000095367</v>
      </c>
      <c r="D30" t="s">
        <v>470</v>
      </c>
      <c r="E30" t="s">
        <v>471</v>
      </c>
      <c r="F30" t="s">
        <v>396</v>
      </c>
      <c r="G30" t="s">
        <v>397</v>
      </c>
      <c r="H30" t="s">
        <v>31</v>
      </c>
      <c r="I30" t="s">
        <v>398</v>
      </c>
      <c r="J30" t="s">
        <v>399</v>
      </c>
      <c r="K30">
        <v>1657463330</v>
      </c>
      <c r="L30">
        <f t="shared" si="0"/>
        <v>7.627478038886271E-3</v>
      </c>
      <c r="M30">
        <f t="shared" si="1"/>
        <v>7.6274780388862711</v>
      </c>
      <c r="N30">
        <f t="shared" si="2"/>
        <v>49.995993036726432</v>
      </c>
      <c r="O30">
        <f t="shared" si="3"/>
        <v>931.27</v>
      </c>
      <c r="P30">
        <f t="shared" si="4"/>
        <v>759.67297781165723</v>
      </c>
      <c r="Q30">
        <f t="shared" si="5"/>
        <v>75.834857305821615</v>
      </c>
      <c r="R30">
        <f t="shared" si="6"/>
        <v>92.964643505723998</v>
      </c>
      <c r="S30">
        <f t="shared" si="7"/>
        <v>0.57504882600268881</v>
      </c>
      <c r="T30">
        <f t="shared" si="8"/>
        <v>2.9328251422628195</v>
      </c>
      <c r="U30">
        <f t="shared" si="9"/>
        <v>0.51897068490873421</v>
      </c>
      <c r="V30">
        <f t="shared" si="10"/>
        <v>0.32893815714882885</v>
      </c>
      <c r="W30">
        <f t="shared" si="11"/>
        <v>289.59041007278665</v>
      </c>
      <c r="X30">
        <f t="shared" si="12"/>
        <v>28.438534255829143</v>
      </c>
      <c r="Y30">
        <f t="shared" si="13"/>
        <v>28.021599999999999</v>
      </c>
      <c r="Z30">
        <f t="shared" si="14"/>
        <v>3.7996207893584377</v>
      </c>
      <c r="AA30">
        <f t="shared" si="15"/>
        <v>60.112730018646474</v>
      </c>
      <c r="AB30">
        <f t="shared" si="16"/>
        <v>2.3778472497839998</v>
      </c>
      <c r="AC30">
        <f t="shared" si="17"/>
        <v>3.9556467474466905</v>
      </c>
      <c r="AD30">
        <f t="shared" si="18"/>
        <v>1.421773539574438</v>
      </c>
      <c r="AE30">
        <f t="shared" si="19"/>
        <v>-336.37178151488456</v>
      </c>
      <c r="AF30">
        <f t="shared" si="20"/>
        <v>109.44683549002769</v>
      </c>
      <c r="AG30">
        <f t="shared" si="21"/>
        <v>8.1642995338755302</v>
      </c>
      <c r="AH30">
        <f t="shared" si="22"/>
        <v>70.82976358180531</v>
      </c>
      <c r="AI30">
        <v>0</v>
      </c>
      <c r="AJ30">
        <v>0</v>
      </c>
      <c r="AK30">
        <f t="shared" si="23"/>
        <v>1</v>
      </c>
      <c r="AL30">
        <f t="shared" si="24"/>
        <v>0</v>
      </c>
      <c r="AM30">
        <f t="shared" si="25"/>
        <v>52664.991696219819</v>
      </c>
      <c r="AN30" t="s">
        <v>400</v>
      </c>
      <c r="AO30">
        <v>10261.299999999999</v>
      </c>
      <c r="AP30">
        <v>726.8726923076922</v>
      </c>
      <c r="AQ30">
        <v>3279.05</v>
      </c>
      <c r="AR30">
        <f t="shared" si="26"/>
        <v>0.77832826815458989</v>
      </c>
      <c r="AS30">
        <v>-1.5391584728262959</v>
      </c>
      <c r="AT30" t="s">
        <v>472</v>
      </c>
      <c r="AU30">
        <v>10240</v>
      </c>
      <c r="AV30">
        <v>840.9294799999999</v>
      </c>
      <c r="AW30">
        <v>1339.33</v>
      </c>
      <c r="AX30">
        <f t="shared" si="27"/>
        <v>0.37212674994213524</v>
      </c>
      <c r="AY30">
        <v>0.5</v>
      </c>
      <c r="AZ30">
        <f t="shared" si="28"/>
        <v>1513.3106995195785</v>
      </c>
      <c r="BA30">
        <f t="shared" si="29"/>
        <v>49.995993036726432</v>
      </c>
      <c r="BB30">
        <f t="shared" si="30"/>
        <v>281.57169613243997</v>
      </c>
      <c r="BC30">
        <f t="shared" si="31"/>
        <v>3.4054574203376264E-2</v>
      </c>
      <c r="BD30">
        <f t="shared" si="32"/>
        <v>1.4482763769944678</v>
      </c>
      <c r="BE30">
        <f t="shared" si="33"/>
        <v>550.22681288666331</v>
      </c>
      <c r="BF30" t="s">
        <v>473</v>
      </c>
      <c r="BG30">
        <v>578.48</v>
      </c>
      <c r="BH30">
        <f t="shared" si="34"/>
        <v>578.48</v>
      </c>
      <c r="BI30">
        <f t="shared" si="35"/>
        <v>0.5680825487370551</v>
      </c>
      <c r="BJ30">
        <f t="shared" si="36"/>
        <v>0.65505752776499981</v>
      </c>
      <c r="BK30">
        <f t="shared" si="37"/>
        <v>0.71826318147650314</v>
      </c>
      <c r="BL30">
        <f t="shared" si="38"/>
        <v>0.81377185599749813</v>
      </c>
      <c r="BM30">
        <f t="shared" si="39"/>
        <v>0.76002556489850814</v>
      </c>
      <c r="BN30">
        <f t="shared" si="40"/>
        <v>0.45061766494557565</v>
      </c>
      <c r="BO30">
        <f t="shared" si="41"/>
        <v>0.54938233505442435</v>
      </c>
      <c r="BP30">
        <v>3686</v>
      </c>
      <c r="BQ30">
        <v>300</v>
      </c>
      <c r="BR30">
        <v>300</v>
      </c>
      <c r="BS30">
        <v>300</v>
      </c>
      <c r="BT30">
        <v>10240</v>
      </c>
      <c r="BU30">
        <v>1232.1500000000001</v>
      </c>
      <c r="BV30">
        <v>-1.1164200000000001E-2</v>
      </c>
      <c r="BW30">
        <v>0.97</v>
      </c>
      <c r="BX30" t="s">
        <v>403</v>
      </c>
      <c r="BY30" t="s">
        <v>403</v>
      </c>
      <c r="BZ30" t="s">
        <v>403</v>
      </c>
      <c r="CA30" t="s">
        <v>403</v>
      </c>
      <c r="CB30" t="s">
        <v>403</v>
      </c>
      <c r="CC30" t="s">
        <v>403</v>
      </c>
      <c r="CD30" t="s">
        <v>403</v>
      </c>
      <c r="CE30" t="s">
        <v>403</v>
      </c>
      <c r="CF30" t="s">
        <v>403</v>
      </c>
      <c r="CG30" t="s">
        <v>403</v>
      </c>
      <c r="CH30">
        <f t="shared" si="42"/>
        <v>1800.15</v>
      </c>
      <c r="CI30">
        <f t="shared" si="43"/>
        <v>1513.3106995195785</v>
      </c>
      <c r="CJ30">
        <f t="shared" si="44"/>
        <v>0.8406581115571361</v>
      </c>
      <c r="CK30">
        <f t="shared" si="45"/>
        <v>0.16087015530527268</v>
      </c>
      <c r="CL30">
        <v>6</v>
      </c>
      <c r="CM30">
        <v>0.5</v>
      </c>
      <c r="CN30" t="s">
        <v>404</v>
      </c>
      <c r="CO30">
        <v>2</v>
      </c>
      <c r="CP30">
        <v>1657463330</v>
      </c>
      <c r="CQ30">
        <v>931.27</v>
      </c>
      <c r="CR30">
        <v>999.79100000000005</v>
      </c>
      <c r="CS30">
        <v>23.82</v>
      </c>
      <c r="CT30">
        <v>14.8848</v>
      </c>
      <c r="CU30">
        <v>932.03099999999995</v>
      </c>
      <c r="CV30">
        <v>23.841200000000001</v>
      </c>
      <c r="CW30">
        <v>499.98599999999999</v>
      </c>
      <c r="CX30">
        <v>99.726100000000002</v>
      </c>
      <c r="CY30">
        <v>9.9561200000000002E-2</v>
      </c>
      <c r="CZ30">
        <v>28.713799999999999</v>
      </c>
      <c r="DA30">
        <v>28.021599999999999</v>
      </c>
      <c r="DB30">
        <v>999.9</v>
      </c>
      <c r="DC30">
        <v>0</v>
      </c>
      <c r="DD30">
        <v>0</v>
      </c>
      <c r="DE30">
        <v>10046.200000000001</v>
      </c>
      <c r="DF30">
        <v>0</v>
      </c>
      <c r="DG30">
        <v>1239.58</v>
      </c>
      <c r="DH30">
        <v>-68.521299999999997</v>
      </c>
      <c r="DI30">
        <v>953.99400000000003</v>
      </c>
      <c r="DJ30">
        <v>1014.9</v>
      </c>
      <c r="DK30">
        <v>8.9352099999999997</v>
      </c>
      <c r="DL30">
        <v>999.79100000000005</v>
      </c>
      <c r="DM30">
        <v>14.8848</v>
      </c>
      <c r="DN30">
        <v>2.37548</v>
      </c>
      <c r="DO30">
        <v>1.48441</v>
      </c>
      <c r="DP30">
        <v>20.197600000000001</v>
      </c>
      <c r="DQ30">
        <v>12.8085</v>
      </c>
      <c r="DR30">
        <v>1800.15</v>
      </c>
      <c r="DS30">
        <v>0.97799999999999998</v>
      </c>
      <c r="DT30">
        <v>2.2000499999999999E-2</v>
      </c>
      <c r="DU30">
        <v>0</v>
      </c>
      <c r="DV30">
        <v>840.03099999999995</v>
      </c>
      <c r="DW30">
        <v>5.0007299999999999</v>
      </c>
      <c r="DX30">
        <v>20410.3</v>
      </c>
      <c r="DY30">
        <v>14734.6</v>
      </c>
      <c r="DZ30">
        <v>45.125</v>
      </c>
      <c r="EA30">
        <v>46.436999999999998</v>
      </c>
      <c r="EB30">
        <v>46.061999999999998</v>
      </c>
      <c r="EC30">
        <v>45.5</v>
      </c>
      <c r="ED30">
        <v>46.811999999999998</v>
      </c>
      <c r="EE30">
        <v>1755.66</v>
      </c>
      <c r="EF30">
        <v>39.49</v>
      </c>
      <c r="EG30">
        <v>0</v>
      </c>
      <c r="EH30">
        <v>111.3999998569489</v>
      </c>
      <c r="EI30">
        <v>0</v>
      </c>
      <c r="EJ30">
        <v>840.9294799999999</v>
      </c>
      <c r="EK30">
        <v>-7.0246153984834132</v>
      </c>
      <c r="EL30">
        <v>310.97692279507669</v>
      </c>
      <c r="EM30">
        <v>20288.376</v>
      </c>
      <c r="EN30">
        <v>15</v>
      </c>
      <c r="EO30">
        <v>1657463289.5</v>
      </c>
      <c r="EP30" t="s">
        <v>474</v>
      </c>
      <c r="EQ30">
        <v>1657463286.5</v>
      </c>
      <c r="ER30">
        <v>1657463289.5</v>
      </c>
      <c r="ES30">
        <v>15</v>
      </c>
      <c r="ET30">
        <v>-2.4E-2</v>
      </c>
      <c r="EU30">
        <v>3.0000000000000001E-3</v>
      </c>
      <c r="EV30">
        <v>-0.80100000000000005</v>
      </c>
      <c r="EW30">
        <v>-8.3000000000000004E-2</v>
      </c>
      <c r="EX30">
        <v>1000</v>
      </c>
      <c r="EY30">
        <v>15</v>
      </c>
      <c r="EZ30">
        <v>0.03</v>
      </c>
      <c r="FA30">
        <v>0.01</v>
      </c>
      <c r="FB30">
        <v>-68.923157500000002</v>
      </c>
      <c r="FC30">
        <v>0.38049568480314588</v>
      </c>
      <c r="FD30">
        <v>0.18899261743187279</v>
      </c>
      <c r="FE30">
        <v>1</v>
      </c>
      <c r="FF30">
        <v>8.9820127500000009</v>
      </c>
      <c r="FG30">
        <v>-6.3409756097797584E-3</v>
      </c>
      <c r="FH30">
        <v>2.0914909752076358E-2</v>
      </c>
      <c r="FI30">
        <v>1</v>
      </c>
      <c r="FJ30">
        <v>2</v>
      </c>
      <c r="FK30">
        <v>2</v>
      </c>
      <c r="FL30" t="s">
        <v>406</v>
      </c>
      <c r="FM30">
        <v>2.9155600000000002</v>
      </c>
      <c r="FN30">
        <v>2.85405</v>
      </c>
      <c r="FO30">
        <v>0.17919399999999999</v>
      </c>
      <c r="FP30">
        <v>0.190329</v>
      </c>
      <c r="FQ30">
        <v>0.113231</v>
      </c>
      <c r="FR30">
        <v>8.3023100000000002E-2</v>
      </c>
      <c r="FS30">
        <v>27378</v>
      </c>
      <c r="FT30">
        <v>21646.9</v>
      </c>
      <c r="FU30">
        <v>30715.200000000001</v>
      </c>
      <c r="FV30">
        <v>24673.1</v>
      </c>
      <c r="FW30">
        <v>35665.300000000003</v>
      </c>
      <c r="FX30">
        <v>30342.2</v>
      </c>
      <c r="FY30">
        <v>41674</v>
      </c>
      <c r="FZ30">
        <v>34059.5</v>
      </c>
      <c r="GA30">
        <v>2.0974200000000001</v>
      </c>
      <c r="GB30">
        <v>2.0327000000000002</v>
      </c>
      <c r="GC30">
        <v>0.105098</v>
      </c>
      <c r="GD30">
        <v>0</v>
      </c>
      <c r="GE30">
        <v>26.3034</v>
      </c>
      <c r="GF30">
        <v>999.9</v>
      </c>
      <c r="GG30">
        <v>61.4</v>
      </c>
      <c r="GH30">
        <v>31.2</v>
      </c>
      <c r="GI30">
        <v>28.094899999999999</v>
      </c>
      <c r="GJ30">
        <v>61.030099999999997</v>
      </c>
      <c r="GK30">
        <v>24.939900000000002</v>
      </c>
      <c r="GL30">
        <v>1</v>
      </c>
      <c r="GM30">
        <v>0.12545700000000001</v>
      </c>
      <c r="GN30">
        <v>0.35221999999999998</v>
      </c>
      <c r="GO30">
        <v>20.261199999999999</v>
      </c>
      <c r="GP30">
        <v>5.2303199999999999</v>
      </c>
      <c r="GQ30">
        <v>11.9445</v>
      </c>
      <c r="GR30">
        <v>4.9875999999999996</v>
      </c>
      <c r="GS30">
        <v>3.2867299999999999</v>
      </c>
      <c r="GT30">
        <v>9999</v>
      </c>
      <c r="GU30">
        <v>9999</v>
      </c>
      <c r="GV30">
        <v>9999</v>
      </c>
      <c r="GW30">
        <v>192.5</v>
      </c>
      <c r="GX30">
        <v>1.86165</v>
      </c>
      <c r="GY30">
        <v>1.8594200000000001</v>
      </c>
      <c r="GZ30">
        <v>1.8597600000000001</v>
      </c>
      <c r="HA30">
        <v>1.85806</v>
      </c>
      <c r="HB30">
        <v>1.86</v>
      </c>
      <c r="HC30">
        <v>1.8573200000000001</v>
      </c>
      <c r="HD30">
        <v>1.8659399999999999</v>
      </c>
      <c r="HE30">
        <v>1.8650899999999999</v>
      </c>
      <c r="HF30">
        <v>0</v>
      </c>
      <c r="HG30">
        <v>0</v>
      </c>
      <c r="HH30">
        <v>0</v>
      </c>
      <c r="HI30">
        <v>0</v>
      </c>
      <c r="HJ30" t="s">
        <v>407</v>
      </c>
      <c r="HK30" t="s">
        <v>408</v>
      </c>
      <c r="HL30" t="s">
        <v>409</v>
      </c>
      <c r="HM30" t="s">
        <v>409</v>
      </c>
      <c r="HN30" t="s">
        <v>409</v>
      </c>
      <c r="HO30" t="s">
        <v>409</v>
      </c>
      <c r="HP30">
        <v>0</v>
      </c>
      <c r="HQ30">
        <v>100</v>
      </c>
      <c r="HR30">
        <v>100</v>
      </c>
      <c r="HS30">
        <v>-0.76100000000000001</v>
      </c>
      <c r="HT30">
        <v>-2.12E-2</v>
      </c>
      <c r="HU30">
        <v>-0.88348457894164756</v>
      </c>
      <c r="HV30">
        <v>1.158620315000149E-3</v>
      </c>
      <c r="HW30">
        <v>-1.4607559310062331E-6</v>
      </c>
      <c r="HX30">
        <v>3.8484305645441042E-10</v>
      </c>
      <c r="HY30">
        <v>-0.12782682740970969</v>
      </c>
      <c r="HZ30">
        <v>3.0484640434847699E-3</v>
      </c>
      <c r="IA30">
        <v>-9.3584587959385786E-5</v>
      </c>
      <c r="IB30">
        <v>6.42983829145831E-6</v>
      </c>
      <c r="IC30">
        <v>4</v>
      </c>
      <c r="ID30">
        <v>2084</v>
      </c>
      <c r="IE30">
        <v>2</v>
      </c>
      <c r="IF30">
        <v>32</v>
      </c>
      <c r="IG30">
        <v>0.7</v>
      </c>
      <c r="IH30">
        <v>0.7</v>
      </c>
      <c r="II30">
        <v>2.1350099999999999</v>
      </c>
      <c r="IJ30">
        <v>2.4084500000000002</v>
      </c>
      <c r="IK30">
        <v>1.54419</v>
      </c>
      <c r="IL30">
        <v>2.3584000000000001</v>
      </c>
      <c r="IM30">
        <v>1.54541</v>
      </c>
      <c r="IN30">
        <v>2.3071299999999999</v>
      </c>
      <c r="IO30">
        <v>35.941200000000002</v>
      </c>
      <c r="IP30">
        <v>23.7898</v>
      </c>
      <c r="IQ30">
        <v>18</v>
      </c>
      <c r="IR30">
        <v>503.72</v>
      </c>
      <c r="IS30">
        <v>535.04300000000001</v>
      </c>
      <c r="IT30">
        <v>27.068100000000001</v>
      </c>
      <c r="IU30">
        <v>28.953600000000002</v>
      </c>
      <c r="IV30">
        <v>30.000299999999999</v>
      </c>
      <c r="IW30">
        <v>28.946999999999999</v>
      </c>
      <c r="IX30">
        <v>28.904299999999999</v>
      </c>
      <c r="IY30">
        <v>42.835099999999997</v>
      </c>
      <c r="IZ30">
        <v>51.9373</v>
      </c>
      <c r="JA30">
        <v>0</v>
      </c>
      <c r="JB30">
        <v>27.059799999999999</v>
      </c>
      <c r="JC30">
        <v>1000</v>
      </c>
      <c r="JD30">
        <v>14.9078</v>
      </c>
      <c r="JE30">
        <v>100.312</v>
      </c>
      <c r="JF30">
        <v>99.674199999999999</v>
      </c>
    </row>
    <row r="31" spans="1:266" x14ac:dyDescent="0.25">
      <c r="A31">
        <v>15</v>
      </c>
      <c r="B31">
        <v>1657463518.5999999</v>
      </c>
      <c r="C31">
        <v>1943.5</v>
      </c>
      <c r="D31" t="s">
        <v>475</v>
      </c>
      <c r="E31" t="s">
        <v>476</v>
      </c>
      <c r="F31" t="s">
        <v>396</v>
      </c>
      <c r="G31" t="s">
        <v>397</v>
      </c>
      <c r="H31" t="s">
        <v>31</v>
      </c>
      <c r="I31" t="s">
        <v>398</v>
      </c>
      <c r="J31" t="s">
        <v>399</v>
      </c>
      <c r="K31">
        <v>1657463518.5999999</v>
      </c>
      <c r="L31">
        <f t="shared" si="0"/>
        <v>6.7017461263518653E-3</v>
      </c>
      <c r="M31">
        <f t="shared" si="1"/>
        <v>6.701746126351865</v>
      </c>
      <c r="N31">
        <f t="shared" si="2"/>
        <v>50.130498966018642</v>
      </c>
      <c r="O31">
        <f t="shared" si="3"/>
        <v>1130.98</v>
      </c>
      <c r="P31">
        <f t="shared" si="4"/>
        <v>929.06420700432818</v>
      </c>
      <c r="Q31">
        <f t="shared" si="5"/>
        <v>92.739802325548666</v>
      </c>
      <c r="R31">
        <f t="shared" si="6"/>
        <v>112.8951700468</v>
      </c>
      <c r="S31">
        <f t="shared" si="7"/>
        <v>0.48753019449085017</v>
      </c>
      <c r="T31">
        <f t="shared" si="8"/>
        <v>2.9272748991690922</v>
      </c>
      <c r="U31">
        <f t="shared" si="9"/>
        <v>0.44650173994346759</v>
      </c>
      <c r="V31">
        <f t="shared" si="10"/>
        <v>0.28246153885270209</v>
      </c>
      <c r="W31">
        <f t="shared" si="11"/>
        <v>289.54733077617135</v>
      </c>
      <c r="X31">
        <f t="shared" si="12"/>
        <v>28.578432670709947</v>
      </c>
      <c r="Y31">
        <f t="shared" si="13"/>
        <v>28.021699999999999</v>
      </c>
      <c r="Z31">
        <f t="shared" si="14"/>
        <v>3.7996429363418454</v>
      </c>
      <c r="AA31">
        <f t="shared" si="15"/>
        <v>59.691374533353837</v>
      </c>
      <c r="AB31">
        <f t="shared" si="16"/>
        <v>2.3475223894840003</v>
      </c>
      <c r="AC31">
        <f t="shared" si="17"/>
        <v>3.93276651415067</v>
      </c>
      <c r="AD31">
        <f t="shared" si="18"/>
        <v>1.4521205468578451</v>
      </c>
      <c r="AE31">
        <f t="shared" si="19"/>
        <v>-295.54700417211728</v>
      </c>
      <c r="AF31">
        <f t="shared" si="20"/>
        <v>93.442406187927162</v>
      </c>
      <c r="AG31">
        <f t="shared" si="21"/>
        <v>6.9801744851250795</v>
      </c>
      <c r="AH31">
        <f t="shared" si="22"/>
        <v>94.422907277106304</v>
      </c>
      <c r="AI31">
        <v>0</v>
      </c>
      <c r="AJ31">
        <v>0</v>
      </c>
      <c r="AK31">
        <f t="shared" si="23"/>
        <v>1</v>
      </c>
      <c r="AL31">
        <f t="shared" si="24"/>
        <v>0</v>
      </c>
      <c r="AM31">
        <f t="shared" si="25"/>
        <v>52522.845354370867</v>
      </c>
      <c r="AN31" t="s">
        <v>400</v>
      </c>
      <c r="AO31">
        <v>10261.299999999999</v>
      </c>
      <c r="AP31">
        <v>726.8726923076922</v>
      </c>
      <c r="AQ31">
        <v>3279.05</v>
      </c>
      <c r="AR31">
        <f t="shared" si="26"/>
        <v>0.77832826815458989</v>
      </c>
      <c r="AS31">
        <v>-1.5391584728262959</v>
      </c>
      <c r="AT31" t="s">
        <v>477</v>
      </c>
      <c r="AU31">
        <v>10240.200000000001</v>
      </c>
      <c r="AV31">
        <v>809.49642307692307</v>
      </c>
      <c r="AW31">
        <v>1279.3399999999999</v>
      </c>
      <c r="AX31">
        <f t="shared" si="27"/>
        <v>0.3672546601552964</v>
      </c>
      <c r="AY31">
        <v>0.5</v>
      </c>
      <c r="AZ31">
        <f t="shared" si="28"/>
        <v>1513.0839061016432</v>
      </c>
      <c r="BA31">
        <f t="shared" si="29"/>
        <v>50.130498966018642</v>
      </c>
      <c r="BB31">
        <f t="shared" si="30"/>
        <v>277.84355786090367</v>
      </c>
      <c r="BC31">
        <f t="shared" si="31"/>
        <v>3.414857380379404E-2</v>
      </c>
      <c r="BD31">
        <f t="shared" si="32"/>
        <v>1.5630794003157882</v>
      </c>
      <c r="BE31">
        <f t="shared" si="33"/>
        <v>539.82756117744805</v>
      </c>
      <c r="BF31" t="s">
        <v>478</v>
      </c>
      <c r="BG31">
        <v>568.13</v>
      </c>
      <c r="BH31">
        <f t="shared" si="34"/>
        <v>568.13</v>
      </c>
      <c r="BI31">
        <f t="shared" si="35"/>
        <v>0.55591945847077395</v>
      </c>
      <c r="BJ31">
        <f t="shared" si="36"/>
        <v>0.6606256617919839</v>
      </c>
      <c r="BK31">
        <f t="shared" si="37"/>
        <v>0.73764994909477233</v>
      </c>
      <c r="BL31">
        <f t="shared" si="38"/>
        <v>0.85044593658517886</v>
      </c>
      <c r="BM31">
        <f t="shared" si="39"/>
        <v>0.78353098508196839</v>
      </c>
      <c r="BN31">
        <f t="shared" si="40"/>
        <v>0.46364782664174242</v>
      </c>
      <c r="BO31">
        <f t="shared" si="41"/>
        <v>0.53635217335825758</v>
      </c>
      <c r="BP31">
        <v>3688</v>
      </c>
      <c r="BQ31">
        <v>300</v>
      </c>
      <c r="BR31">
        <v>300</v>
      </c>
      <c r="BS31">
        <v>300</v>
      </c>
      <c r="BT31">
        <v>10240.200000000001</v>
      </c>
      <c r="BU31">
        <v>1177.22</v>
      </c>
      <c r="BV31">
        <v>-1.11641E-2</v>
      </c>
      <c r="BW31">
        <v>0.8</v>
      </c>
      <c r="BX31" t="s">
        <v>403</v>
      </c>
      <c r="BY31" t="s">
        <v>403</v>
      </c>
      <c r="BZ31" t="s">
        <v>403</v>
      </c>
      <c r="CA31" t="s">
        <v>403</v>
      </c>
      <c r="CB31" t="s">
        <v>403</v>
      </c>
      <c r="CC31" t="s">
        <v>403</v>
      </c>
      <c r="CD31" t="s">
        <v>403</v>
      </c>
      <c r="CE31" t="s">
        <v>403</v>
      </c>
      <c r="CF31" t="s">
        <v>403</v>
      </c>
      <c r="CG31" t="s">
        <v>403</v>
      </c>
      <c r="CH31">
        <f t="shared" si="42"/>
        <v>1799.88</v>
      </c>
      <c r="CI31">
        <f t="shared" si="43"/>
        <v>1513.0839061016432</v>
      </c>
      <c r="CJ31">
        <f t="shared" si="44"/>
        <v>0.84065821393739748</v>
      </c>
      <c r="CK31">
        <f t="shared" si="45"/>
        <v>0.16087035289917737</v>
      </c>
      <c r="CL31">
        <v>6</v>
      </c>
      <c r="CM31">
        <v>0.5</v>
      </c>
      <c r="CN31" t="s">
        <v>404</v>
      </c>
      <c r="CO31">
        <v>2</v>
      </c>
      <c r="CP31">
        <v>1657463518.5999999</v>
      </c>
      <c r="CQ31">
        <v>1130.98</v>
      </c>
      <c r="CR31">
        <v>1200.22</v>
      </c>
      <c r="CS31">
        <v>23.517399999999999</v>
      </c>
      <c r="CT31">
        <v>15.665800000000001</v>
      </c>
      <c r="CU31">
        <v>1132.02</v>
      </c>
      <c r="CV31">
        <v>23.534199999999998</v>
      </c>
      <c r="CW31">
        <v>500.08699999999999</v>
      </c>
      <c r="CX31">
        <v>99.720799999999997</v>
      </c>
      <c r="CY31">
        <v>9.9860000000000004E-2</v>
      </c>
      <c r="CZ31">
        <v>28.613800000000001</v>
      </c>
      <c r="DA31">
        <v>28.021699999999999</v>
      </c>
      <c r="DB31">
        <v>999.9</v>
      </c>
      <c r="DC31">
        <v>0</v>
      </c>
      <c r="DD31">
        <v>0</v>
      </c>
      <c r="DE31">
        <v>10015</v>
      </c>
      <c r="DF31">
        <v>0</v>
      </c>
      <c r="DG31">
        <v>1259.5</v>
      </c>
      <c r="DH31">
        <v>-69.235600000000005</v>
      </c>
      <c r="DI31">
        <v>1158.22</v>
      </c>
      <c r="DJ31">
        <v>1219.32</v>
      </c>
      <c r="DK31">
        <v>7.8516399999999997</v>
      </c>
      <c r="DL31">
        <v>1200.22</v>
      </c>
      <c r="DM31">
        <v>15.665800000000001</v>
      </c>
      <c r="DN31">
        <v>2.34517</v>
      </c>
      <c r="DO31">
        <v>1.5622</v>
      </c>
      <c r="DP31">
        <v>19.990100000000002</v>
      </c>
      <c r="DQ31">
        <v>13.5909</v>
      </c>
      <c r="DR31">
        <v>1799.88</v>
      </c>
      <c r="DS31">
        <v>0.97799599999999998</v>
      </c>
      <c r="DT31">
        <v>2.2003999999999999E-2</v>
      </c>
      <c r="DU31">
        <v>0</v>
      </c>
      <c r="DV31">
        <v>809.79100000000005</v>
      </c>
      <c r="DW31">
        <v>5.0007299999999999</v>
      </c>
      <c r="DX31">
        <v>19508.400000000001</v>
      </c>
      <c r="DY31">
        <v>14732.4</v>
      </c>
      <c r="DZ31">
        <v>45</v>
      </c>
      <c r="EA31">
        <v>46.375</v>
      </c>
      <c r="EB31">
        <v>46</v>
      </c>
      <c r="EC31">
        <v>45.375</v>
      </c>
      <c r="ED31">
        <v>46.686999999999998</v>
      </c>
      <c r="EE31">
        <v>1755.38</v>
      </c>
      <c r="EF31">
        <v>39.49</v>
      </c>
      <c r="EG31">
        <v>0</v>
      </c>
      <c r="EH31">
        <v>188.20000004768369</v>
      </c>
      <c r="EI31">
        <v>0</v>
      </c>
      <c r="EJ31">
        <v>809.49642307692307</v>
      </c>
      <c r="EK31">
        <v>-1.7363076917219289</v>
      </c>
      <c r="EL31">
        <v>465.95555756883732</v>
      </c>
      <c r="EM31">
        <v>19453.353846153848</v>
      </c>
      <c r="EN31">
        <v>15</v>
      </c>
      <c r="EO31">
        <v>1657463411.5</v>
      </c>
      <c r="EP31" t="s">
        <v>479</v>
      </c>
      <c r="EQ31">
        <v>1657463398</v>
      </c>
      <c r="ER31">
        <v>1657463411.5</v>
      </c>
      <c r="ES31">
        <v>16</v>
      </c>
      <c r="ET31">
        <v>-0.14799999999999999</v>
      </c>
      <c r="EU31">
        <v>7.0000000000000001E-3</v>
      </c>
      <c r="EV31">
        <v>-1.0820000000000001</v>
      </c>
      <c r="EW31">
        <v>-7.3999999999999996E-2</v>
      </c>
      <c r="EX31">
        <v>1200</v>
      </c>
      <c r="EY31">
        <v>15</v>
      </c>
      <c r="EZ31">
        <v>0.05</v>
      </c>
      <c r="FA31">
        <v>0.01</v>
      </c>
      <c r="FB31">
        <v>-69.025136585365871</v>
      </c>
      <c r="FC31">
        <v>0.16332961672473531</v>
      </c>
      <c r="FD31">
        <v>0.18262600428744771</v>
      </c>
      <c r="FE31">
        <v>1</v>
      </c>
      <c r="FF31">
        <v>7.9452231707317056</v>
      </c>
      <c r="FG31">
        <v>-0.64352299651569889</v>
      </c>
      <c r="FH31">
        <v>6.6128740198119304E-2</v>
      </c>
      <c r="FI31">
        <v>0</v>
      </c>
      <c r="FJ31">
        <v>1</v>
      </c>
      <c r="FK31">
        <v>2</v>
      </c>
      <c r="FL31" t="s">
        <v>480</v>
      </c>
      <c r="FM31">
        <v>2.9156300000000002</v>
      </c>
      <c r="FN31">
        <v>2.8540999999999999</v>
      </c>
      <c r="FO31">
        <v>0.20305999999999999</v>
      </c>
      <c r="FP31">
        <v>0.21373700000000001</v>
      </c>
      <c r="FQ31">
        <v>0.112178</v>
      </c>
      <c r="FR31">
        <v>8.6172799999999994E-2</v>
      </c>
      <c r="FS31">
        <v>26575.4</v>
      </c>
      <c r="FT31">
        <v>21020.400000000001</v>
      </c>
      <c r="FU31">
        <v>30708.6</v>
      </c>
      <c r="FV31">
        <v>24672.9</v>
      </c>
      <c r="FW31">
        <v>35700.5</v>
      </c>
      <c r="FX31">
        <v>30239.8</v>
      </c>
      <c r="FY31">
        <v>41665</v>
      </c>
      <c r="FZ31">
        <v>34061.199999999997</v>
      </c>
      <c r="GA31">
        <v>2.0956700000000001</v>
      </c>
      <c r="GB31">
        <v>2.0309699999999999</v>
      </c>
      <c r="GC31">
        <v>9.8738800000000002E-2</v>
      </c>
      <c r="GD31">
        <v>0</v>
      </c>
      <c r="GE31">
        <v>26.407499999999999</v>
      </c>
      <c r="GF31">
        <v>999.9</v>
      </c>
      <c r="GG31">
        <v>60.5</v>
      </c>
      <c r="GH31">
        <v>31.5</v>
      </c>
      <c r="GI31">
        <v>28.159199999999998</v>
      </c>
      <c r="GJ31">
        <v>60.9529</v>
      </c>
      <c r="GK31">
        <v>24.427099999999999</v>
      </c>
      <c r="GL31">
        <v>1</v>
      </c>
      <c r="GM31">
        <v>0.13161300000000001</v>
      </c>
      <c r="GN31">
        <v>0.37100499999999997</v>
      </c>
      <c r="GO31">
        <v>20.261199999999999</v>
      </c>
      <c r="GP31">
        <v>5.2295699999999998</v>
      </c>
      <c r="GQ31">
        <v>11.944100000000001</v>
      </c>
      <c r="GR31">
        <v>4.9875999999999996</v>
      </c>
      <c r="GS31">
        <v>3.2864</v>
      </c>
      <c r="GT31">
        <v>9999</v>
      </c>
      <c r="GU31">
        <v>9999</v>
      </c>
      <c r="GV31">
        <v>9999</v>
      </c>
      <c r="GW31">
        <v>192.5</v>
      </c>
      <c r="GX31">
        <v>1.8616900000000001</v>
      </c>
      <c r="GY31">
        <v>1.85944</v>
      </c>
      <c r="GZ31">
        <v>1.8597999999999999</v>
      </c>
      <c r="HA31">
        <v>1.8580700000000001</v>
      </c>
      <c r="HB31">
        <v>1.86005</v>
      </c>
      <c r="HC31">
        <v>1.85741</v>
      </c>
      <c r="HD31">
        <v>1.86598</v>
      </c>
      <c r="HE31">
        <v>1.86511</v>
      </c>
      <c r="HF31">
        <v>0</v>
      </c>
      <c r="HG31">
        <v>0</v>
      </c>
      <c r="HH31">
        <v>0</v>
      </c>
      <c r="HI31">
        <v>0</v>
      </c>
      <c r="HJ31" t="s">
        <v>407</v>
      </c>
      <c r="HK31" t="s">
        <v>408</v>
      </c>
      <c r="HL31" t="s">
        <v>409</v>
      </c>
      <c r="HM31" t="s">
        <v>409</v>
      </c>
      <c r="HN31" t="s">
        <v>409</v>
      </c>
      <c r="HO31" t="s">
        <v>409</v>
      </c>
      <c r="HP31">
        <v>0</v>
      </c>
      <c r="HQ31">
        <v>100</v>
      </c>
      <c r="HR31">
        <v>100</v>
      </c>
      <c r="HS31">
        <v>-1.04</v>
      </c>
      <c r="HT31">
        <v>-1.6799999999999999E-2</v>
      </c>
      <c r="HU31">
        <v>-1.0333296272444361</v>
      </c>
      <c r="HV31">
        <v>1.158620315000149E-3</v>
      </c>
      <c r="HW31">
        <v>-1.4607559310062331E-6</v>
      </c>
      <c r="HX31">
        <v>3.8484305645441042E-10</v>
      </c>
      <c r="HY31">
        <v>-0.1204815062887605</v>
      </c>
      <c r="HZ31">
        <v>3.0484640434847699E-3</v>
      </c>
      <c r="IA31">
        <v>-9.3584587959385786E-5</v>
      </c>
      <c r="IB31">
        <v>6.42983829145831E-6</v>
      </c>
      <c r="IC31">
        <v>4</v>
      </c>
      <c r="ID31">
        <v>2084</v>
      </c>
      <c r="IE31">
        <v>2</v>
      </c>
      <c r="IF31">
        <v>32</v>
      </c>
      <c r="IG31">
        <v>2</v>
      </c>
      <c r="IH31">
        <v>1.8</v>
      </c>
      <c r="II31">
        <v>2.48291</v>
      </c>
      <c r="IJ31">
        <v>2.4121100000000002</v>
      </c>
      <c r="IK31">
        <v>1.54419</v>
      </c>
      <c r="IL31">
        <v>2.3571800000000001</v>
      </c>
      <c r="IM31">
        <v>1.54541</v>
      </c>
      <c r="IN31">
        <v>2.3535200000000001</v>
      </c>
      <c r="IO31">
        <v>36.152000000000001</v>
      </c>
      <c r="IP31">
        <v>23.7898</v>
      </c>
      <c r="IQ31">
        <v>18</v>
      </c>
      <c r="IR31">
        <v>503.43599999999998</v>
      </c>
      <c r="IS31">
        <v>534.726</v>
      </c>
      <c r="IT31">
        <v>26.913799999999998</v>
      </c>
      <c r="IU31">
        <v>29.044599999999999</v>
      </c>
      <c r="IV31">
        <v>30.000499999999999</v>
      </c>
      <c r="IW31">
        <v>29.0366</v>
      </c>
      <c r="IX31">
        <v>29.0014</v>
      </c>
      <c r="IY31">
        <v>49.791499999999999</v>
      </c>
      <c r="IZ31">
        <v>48.407499999999999</v>
      </c>
      <c r="JA31">
        <v>0</v>
      </c>
      <c r="JB31">
        <v>26.893599999999999</v>
      </c>
      <c r="JC31">
        <v>1200</v>
      </c>
      <c r="JD31">
        <v>15.7904</v>
      </c>
      <c r="JE31">
        <v>100.29</v>
      </c>
      <c r="JF31">
        <v>99.676699999999997</v>
      </c>
    </row>
    <row r="32" spans="1:266" x14ac:dyDescent="0.25">
      <c r="A32">
        <v>16</v>
      </c>
      <c r="B32">
        <v>1657463707.0999999</v>
      </c>
      <c r="C32">
        <v>2132</v>
      </c>
      <c r="D32" t="s">
        <v>481</v>
      </c>
      <c r="E32" t="s">
        <v>482</v>
      </c>
      <c r="F32" t="s">
        <v>396</v>
      </c>
      <c r="G32" t="s">
        <v>397</v>
      </c>
      <c r="H32" t="s">
        <v>31</v>
      </c>
      <c r="I32" t="s">
        <v>398</v>
      </c>
      <c r="J32" t="s">
        <v>399</v>
      </c>
      <c r="K32">
        <v>1657463707.0999999</v>
      </c>
      <c r="L32">
        <f t="shared" si="0"/>
        <v>5.1602403416532404E-3</v>
      </c>
      <c r="M32">
        <f t="shared" si="1"/>
        <v>5.1602403416532407</v>
      </c>
      <c r="N32">
        <f t="shared" si="2"/>
        <v>49.872430758133639</v>
      </c>
      <c r="O32">
        <f t="shared" si="3"/>
        <v>1431.47</v>
      </c>
      <c r="P32">
        <f t="shared" si="4"/>
        <v>1165.5296583820434</v>
      </c>
      <c r="Q32">
        <f t="shared" si="5"/>
        <v>116.33734937836974</v>
      </c>
      <c r="R32">
        <f t="shared" si="6"/>
        <v>142.88218606623198</v>
      </c>
      <c r="S32">
        <f t="shared" si="7"/>
        <v>0.36021126715883517</v>
      </c>
      <c r="T32">
        <f t="shared" si="8"/>
        <v>2.925531863840964</v>
      </c>
      <c r="U32">
        <f t="shared" si="9"/>
        <v>0.33726104036890275</v>
      </c>
      <c r="V32">
        <f t="shared" si="10"/>
        <v>0.21272816909300057</v>
      </c>
      <c r="W32">
        <f t="shared" si="11"/>
        <v>289.55587707243848</v>
      </c>
      <c r="X32">
        <f t="shared" si="12"/>
        <v>28.85915212634939</v>
      </c>
      <c r="Y32">
        <f t="shared" si="13"/>
        <v>28.046099999999999</v>
      </c>
      <c r="Z32">
        <f t="shared" si="14"/>
        <v>3.8050501677368</v>
      </c>
      <c r="AA32">
        <f t="shared" si="15"/>
        <v>59.526158997346101</v>
      </c>
      <c r="AB32">
        <f t="shared" si="16"/>
        <v>2.3247314064262401</v>
      </c>
      <c r="AC32">
        <f t="shared" si="17"/>
        <v>3.9053946123583838</v>
      </c>
      <c r="AD32">
        <f t="shared" si="18"/>
        <v>1.4803187613105599</v>
      </c>
      <c r="AE32">
        <f t="shared" si="19"/>
        <v>-227.56659906690791</v>
      </c>
      <c r="AF32">
        <f t="shared" si="20"/>
        <v>70.564497917534794</v>
      </c>
      <c r="AG32">
        <f t="shared" si="21"/>
        <v>5.2718090076134256</v>
      </c>
      <c r="AH32">
        <f t="shared" si="22"/>
        <v>137.82558493067876</v>
      </c>
      <c r="AI32">
        <v>0</v>
      </c>
      <c r="AJ32">
        <v>0</v>
      </c>
      <c r="AK32">
        <f t="shared" si="23"/>
        <v>1</v>
      </c>
      <c r="AL32">
        <f t="shared" si="24"/>
        <v>0</v>
      </c>
      <c r="AM32">
        <f t="shared" si="25"/>
        <v>52493.617128769045</v>
      </c>
      <c r="AN32" t="s">
        <v>400</v>
      </c>
      <c r="AO32">
        <v>10261.299999999999</v>
      </c>
      <c r="AP32">
        <v>726.8726923076922</v>
      </c>
      <c r="AQ32">
        <v>3279.05</v>
      </c>
      <c r="AR32">
        <f t="shared" si="26"/>
        <v>0.77832826815458989</v>
      </c>
      <c r="AS32">
        <v>-1.5391584728262959</v>
      </c>
      <c r="AT32" t="s">
        <v>483</v>
      </c>
      <c r="AU32">
        <v>10240.6</v>
      </c>
      <c r="AV32">
        <v>788.33665384615392</v>
      </c>
      <c r="AW32">
        <v>1239.04</v>
      </c>
      <c r="AX32">
        <f t="shared" si="27"/>
        <v>0.36375205494079776</v>
      </c>
      <c r="AY32">
        <v>0.5</v>
      </c>
      <c r="AZ32">
        <f t="shared" si="28"/>
        <v>1513.1261995193981</v>
      </c>
      <c r="BA32">
        <f t="shared" si="29"/>
        <v>49.872430758133639</v>
      </c>
      <c r="BB32">
        <f t="shared" si="30"/>
        <v>275.20138222997031</v>
      </c>
      <c r="BC32">
        <f t="shared" si="31"/>
        <v>3.3977066319576893E-2</v>
      </c>
      <c r="BD32">
        <f t="shared" si="32"/>
        <v>1.6464440211776861</v>
      </c>
      <c r="BE32">
        <f t="shared" si="33"/>
        <v>532.51913254841088</v>
      </c>
      <c r="BF32" t="s">
        <v>484</v>
      </c>
      <c r="BG32">
        <v>563.08000000000004</v>
      </c>
      <c r="BH32">
        <f t="shared" si="34"/>
        <v>563.08000000000004</v>
      </c>
      <c r="BI32">
        <f t="shared" si="35"/>
        <v>0.54555139462809921</v>
      </c>
      <c r="BJ32">
        <f t="shared" si="36"/>
        <v>0.6667603795399818</v>
      </c>
      <c r="BK32">
        <f t="shared" si="37"/>
        <v>0.75111654399717231</v>
      </c>
      <c r="BL32">
        <f t="shared" si="38"/>
        <v>0.87999241533903771</v>
      </c>
      <c r="BM32">
        <f t="shared" si="39"/>
        <v>0.79932142404501971</v>
      </c>
      <c r="BN32">
        <f t="shared" si="40"/>
        <v>0.47624251984183524</v>
      </c>
      <c r="BO32">
        <f t="shared" si="41"/>
        <v>0.52375748015816481</v>
      </c>
      <c r="BP32">
        <v>3690</v>
      </c>
      <c r="BQ32">
        <v>300</v>
      </c>
      <c r="BR32">
        <v>300</v>
      </c>
      <c r="BS32">
        <v>300</v>
      </c>
      <c r="BT32">
        <v>10240.6</v>
      </c>
      <c r="BU32">
        <v>1141.17</v>
      </c>
      <c r="BV32">
        <v>-1.11646E-2</v>
      </c>
      <c r="BW32">
        <v>0.43</v>
      </c>
      <c r="BX32" t="s">
        <v>403</v>
      </c>
      <c r="BY32" t="s">
        <v>403</v>
      </c>
      <c r="BZ32" t="s">
        <v>403</v>
      </c>
      <c r="CA32" t="s">
        <v>403</v>
      </c>
      <c r="CB32" t="s">
        <v>403</v>
      </c>
      <c r="CC32" t="s">
        <v>403</v>
      </c>
      <c r="CD32" t="s">
        <v>403</v>
      </c>
      <c r="CE32" t="s">
        <v>403</v>
      </c>
      <c r="CF32" t="s">
        <v>403</v>
      </c>
      <c r="CG32" t="s">
        <v>403</v>
      </c>
      <c r="CH32">
        <f t="shared" si="42"/>
        <v>1799.93</v>
      </c>
      <c r="CI32">
        <f t="shared" si="43"/>
        <v>1513.1261995193981</v>
      </c>
      <c r="CJ32">
        <f t="shared" si="44"/>
        <v>0.84065835866916938</v>
      </c>
      <c r="CK32">
        <f t="shared" si="45"/>
        <v>0.16087063223149703</v>
      </c>
      <c r="CL32">
        <v>6</v>
      </c>
      <c r="CM32">
        <v>0.5</v>
      </c>
      <c r="CN32" t="s">
        <v>404</v>
      </c>
      <c r="CO32">
        <v>2</v>
      </c>
      <c r="CP32">
        <v>1657463707.0999999</v>
      </c>
      <c r="CQ32">
        <v>1431.47</v>
      </c>
      <c r="CR32">
        <v>1500.17</v>
      </c>
      <c r="CS32">
        <v>23.290400000000002</v>
      </c>
      <c r="CT32">
        <v>17.243300000000001</v>
      </c>
      <c r="CU32">
        <v>1432.67</v>
      </c>
      <c r="CV32">
        <v>23.305</v>
      </c>
      <c r="CW32">
        <v>500.08</v>
      </c>
      <c r="CX32">
        <v>99.715299999999999</v>
      </c>
      <c r="CY32">
        <v>9.9705600000000005E-2</v>
      </c>
      <c r="CZ32">
        <v>28.493500000000001</v>
      </c>
      <c r="DA32">
        <v>28.046099999999999</v>
      </c>
      <c r="DB32">
        <v>999.9</v>
      </c>
      <c r="DC32">
        <v>0</v>
      </c>
      <c r="DD32">
        <v>0</v>
      </c>
      <c r="DE32">
        <v>10005.6</v>
      </c>
      <c r="DF32">
        <v>0</v>
      </c>
      <c r="DG32">
        <v>1281.98</v>
      </c>
      <c r="DH32">
        <v>-68.698700000000002</v>
      </c>
      <c r="DI32">
        <v>1465.61</v>
      </c>
      <c r="DJ32">
        <v>1526.49</v>
      </c>
      <c r="DK32">
        <v>6.0471399999999997</v>
      </c>
      <c r="DL32">
        <v>1500.17</v>
      </c>
      <c r="DM32">
        <v>17.243300000000001</v>
      </c>
      <c r="DN32">
        <v>2.3224100000000001</v>
      </c>
      <c r="DO32">
        <v>1.7194199999999999</v>
      </c>
      <c r="DP32">
        <v>19.832699999999999</v>
      </c>
      <c r="DQ32">
        <v>15.072900000000001</v>
      </c>
      <c r="DR32">
        <v>1799.93</v>
      </c>
      <c r="DS32">
        <v>0.97799599999999998</v>
      </c>
      <c r="DT32">
        <v>2.2003999999999999E-2</v>
      </c>
      <c r="DU32">
        <v>0</v>
      </c>
      <c r="DV32">
        <v>788.48599999999999</v>
      </c>
      <c r="DW32">
        <v>5.0007299999999999</v>
      </c>
      <c r="DX32">
        <v>18796.5</v>
      </c>
      <c r="DY32">
        <v>14732.8</v>
      </c>
      <c r="DZ32">
        <v>45</v>
      </c>
      <c r="EA32">
        <v>46.375</v>
      </c>
      <c r="EB32">
        <v>45.936999999999998</v>
      </c>
      <c r="EC32">
        <v>45.311999999999998</v>
      </c>
      <c r="ED32">
        <v>46.625</v>
      </c>
      <c r="EE32">
        <v>1755.43</v>
      </c>
      <c r="EF32">
        <v>39.5</v>
      </c>
      <c r="EG32">
        <v>0</v>
      </c>
      <c r="EH32">
        <v>188.29999995231631</v>
      </c>
      <c r="EI32">
        <v>0</v>
      </c>
      <c r="EJ32">
        <v>788.33665384615392</v>
      </c>
      <c r="EK32">
        <v>-1.3146324822731601</v>
      </c>
      <c r="EL32">
        <v>192.8068378150557</v>
      </c>
      <c r="EM32">
        <v>18759.16153846154</v>
      </c>
      <c r="EN32">
        <v>15</v>
      </c>
      <c r="EO32">
        <v>1657463659.0999999</v>
      </c>
      <c r="EP32" t="s">
        <v>485</v>
      </c>
      <c r="EQ32">
        <v>1657463658.5999999</v>
      </c>
      <c r="ER32">
        <v>1657463659.0999999</v>
      </c>
      <c r="ES32">
        <v>17</v>
      </c>
      <c r="ET32">
        <v>4.2999999999999997E-2</v>
      </c>
      <c r="EU32">
        <v>4.0000000000000001E-3</v>
      </c>
      <c r="EV32">
        <v>-1.24</v>
      </c>
      <c r="EW32">
        <v>-6.2E-2</v>
      </c>
      <c r="EX32">
        <v>1500</v>
      </c>
      <c r="EY32">
        <v>17</v>
      </c>
      <c r="EZ32">
        <v>0.05</v>
      </c>
      <c r="FA32">
        <v>0.01</v>
      </c>
      <c r="FB32">
        <v>-68.558807317073175</v>
      </c>
      <c r="FC32">
        <v>0.1136404181183355</v>
      </c>
      <c r="FD32">
        <v>0.14647070528756209</v>
      </c>
      <c r="FE32">
        <v>1</v>
      </c>
      <c r="FF32">
        <v>6.1346036585365864</v>
      </c>
      <c r="FG32">
        <v>-0.52425616724736968</v>
      </c>
      <c r="FH32">
        <v>5.1733854592571689E-2</v>
      </c>
      <c r="FI32">
        <v>0</v>
      </c>
      <c r="FJ32">
        <v>1</v>
      </c>
      <c r="FK32">
        <v>2</v>
      </c>
      <c r="FL32" t="s">
        <v>480</v>
      </c>
      <c r="FM32">
        <v>2.9154100000000001</v>
      </c>
      <c r="FN32">
        <v>2.8538399999999999</v>
      </c>
      <c r="FO32">
        <v>0.23519899999999999</v>
      </c>
      <c r="FP32">
        <v>0.24525</v>
      </c>
      <c r="FQ32">
        <v>0.111377</v>
      </c>
      <c r="FR32">
        <v>9.2375399999999996E-2</v>
      </c>
      <c r="FS32">
        <v>25498.400000000001</v>
      </c>
      <c r="FT32">
        <v>20176.7</v>
      </c>
      <c r="FU32">
        <v>30703.599999999999</v>
      </c>
      <c r="FV32">
        <v>24672.3</v>
      </c>
      <c r="FW32">
        <v>35727.599999999999</v>
      </c>
      <c r="FX32">
        <v>30036.7</v>
      </c>
      <c r="FY32">
        <v>41658.5</v>
      </c>
      <c r="FZ32">
        <v>34062.9</v>
      </c>
      <c r="GA32">
        <v>2.0930800000000001</v>
      </c>
      <c r="GB32">
        <v>2.0306700000000002</v>
      </c>
      <c r="GC32">
        <v>9.8064499999999999E-2</v>
      </c>
      <c r="GD32">
        <v>0</v>
      </c>
      <c r="GE32">
        <v>26.443100000000001</v>
      </c>
      <c r="GF32">
        <v>999.9</v>
      </c>
      <c r="GG32">
        <v>59.6</v>
      </c>
      <c r="GH32">
        <v>31.9</v>
      </c>
      <c r="GI32">
        <v>28.380700000000001</v>
      </c>
      <c r="GJ32">
        <v>61.702800000000003</v>
      </c>
      <c r="GK32">
        <v>24.4511</v>
      </c>
      <c r="GL32">
        <v>1</v>
      </c>
      <c r="GM32">
        <v>0.138872</v>
      </c>
      <c r="GN32">
        <v>0.64602099999999996</v>
      </c>
      <c r="GO32">
        <v>20.259599999999999</v>
      </c>
      <c r="GP32">
        <v>5.23421</v>
      </c>
      <c r="GQ32">
        <v>11.944100000000001</v>
      </c>
      <c r="GR32">
        <v>4.9873500000000002</v>
      </c>
      <c r="GS32">
        <v>3.2864</v>
      </c>
      <c r="GT32">
        <v>9999</v>
      </c>
      <c r="GU32">
        <v>9999</v>
      </c>
      <c r="GV32">
        <v>9999</v>
      </c>
      <c r="GW32">
        <v>192.6</v>
      </c>
      <c r="GX32">
        <v>1.86171</v>
      </c>
      <c r="GY32">
        <v>1.85945</v>
      </c>
      <c r="GZ32">
        <v>1.85989</v>
      </c>
      <c r="HA32">
        <v>1.8580700000000001</v>
      </c>
      <c r="HB32">
        <v>1.86005</v>
      </c>
      <c r="HC32">
        <v>1.8574200000000001</v>
      </c>
      <c r="HD32">
        <v>1.86599</v>
      </c>
      <c r="HE32">
        <v>1.8652</v>
      </c>
      <c r="HF32">
        <v>0</v>
      </c>
      <c r="HG32">
        <v>0</v>
      </c>
      <c r="HH32">
        <v>0</v>
      </c>
      <c r="HI32">
        <v>0</v>
      </c>
      <c r="HJ32" t="s">
        <v>407</v>
      </c>
      <c r="HK32" t="s">
        <v>408</v>
      </c>
      <c r="HL32" t="s">
        <v>409</v>
      </c>
      <c r="HM32" t="s">
        <v>409</v>
      </c>
      <c r="HN32" t="s">
        <v>409</v>
      </c>
      <c r="HO32" t="s">
        <v>409</v>
      </c>
      <c r="HP32">
        <v>0</v>
      </c>
      <c r="HQ32">
        <v>100</v>
      </c>
      <c r="HR32">
        <v>100</v>
      </c>
      <c r="HS32">
        <v>-1.2</v>
      </c>
      <c r="HT32">
        <v>-1.46E-2</v>
      </c>
      <c r="HU32">
        <v>-0.9893873147865937</v>
      </c>
      <c r="HV32">
        <v>1.158620315000149E-3</v>
      </c>
      <c r="HW32">
        <v>-1.4607559310062331E-6</v>
      </c>
      <c r="HX32">
        <v>3.8484305645441042E-10</v>
      </c>
      <c r="HY32">
        <v>-0.11621042367181129</v>
      </c>
      <c r="HZ32">
        <v>3.0484640434847699E-3</v>
      </c>
      <c r="IA32">
        <v>-9.3584587959385786E-5</v>
      </c>
      <c r="IB32">
        <v>6.42983829145831E-6</v>
      </c>
      <c r="IC32">
        <v>4</v>
      </c>
      <c r="ID32">
        <v>2084</v>
      </c>
      <c r="IE32">
        <v>2</v>
      </c>
      <c r="IF32">
        <v>32</v>
      </c>
      <c r="IG32">
        <v>0.8</v>
      </c>
      <c r="IH32">
        <v>0.8</v>
      </c>
      <c r="II32">
        <v>2.98706</v>
      </c>
      <c r="IJ32">
        <v>2.3962400000000001</v>
      </c>
      <c r="IK32">
        <v>1.54419</v>
      </c>
      <c r="IL32">
        <v>2.3571800000000001</v>
      </c>
      <c r="IM32">
        <v>1.54541</v>
      </c>
      <c r="IN32">
        <v>2.3645</v>
      </c>
      <c r="IO32">
        <v>36.4343</v>
      </c>
      <c r="IP32">
        <v>23.7898</v>
      </c>
      <c r="IQ32">
        <v>18</v>
      </c>
      <c r="IR32">
        <v>502.76299999999998</v>
      </c>
      <c r="IS32">
        <v>535.51599999999996</v>
      </c>
      <c r="IT32">
        <v>26.431699999999999</v>
      </c>
      <c r="IU32">
        <v>29.154</v>
      </c>
      <c r="IV32">
        <v>30.000299999999999</v>
      </c>
      <c r="IW32">
        <v>29.140599999999999</v>
      </c>
      <c r="IX32">
        <v>29.104900000000001</v>
      </c>
      <c r="IY32">
        <v>59.859900000000003</v>
      </c>
      <c r="IZ32">
        <v>43.798200000000001</v>
      </c>
      <c r="JA32">
        <v>0</v>
      </c>
      <c r="JB32">
        <v>26.377600000000001</v>
      </c>
      <c r="JC32">
        <v>1500</v>
      </c>
      <c r="JD32">
        <v>17.432300000000001</v>
      </c>
      <c r="JE32">
        <v>100.274</v>
      </c>
      <c r="JF32">
        <v>99.678399999999996</v>
      </c>
    </row>
    <row r="33" spans="1:266" x14ac:dyDescent="0.25">
      <c r="A33">
        <v>17</v>
      </c>
      <c r="B33">
        <v>1657463895.5999999</v>
      </c>
      <c r="C33">
        <v>2320.5</v>
      </c>
      <c r="D33" t="s">
        <v>486</v>
      </c>
      <c r="E33" t="s">
        <v>487</v>
      </c>
      <c r="F33" t="s">
        <v>396</v>
      </c>
      <c r="G33" t="s">
        <v>397</v>
      </c>
      <c r="H33" t="s">
        <v>31</v>
      </c>
      <c r="I33" t="s">
        <v>398</v>
      </c>
      <c r="J33" t="s">
        <v>399</v>
      </c>
      <c r="K33">
        <v>1657463895.5999999</v>
      </c>
      <c r="L33">
        <f t="shared" si="0"/>
        <v>3.4733829267148296E-3</v>
      </c>
      <c r="M33">
        <f t="shared" si="1"/>
        <v>3.4733829267148297</v>
      </c>
      <c r="N33">
        <f t="shared" si="2"/>
        <v>50.075204810815997</v>
      </c>
      <c r="O33">
        <f t="shared" si="3"/>
        <v>1732.54</v>
      </c>
      <c r="P33">
        <f t="shared" si="4"/>
        <v>1343.641271493274</v>
      </c>
      <c r="Q33">
        <f t="shared" si="5"/>
        <v>134.11689151207929</v>
      </c>
      <c r="R33">
        <f t="shared" si="6"/>
        <v>172.93520536333202</v>
      </c>
      <c r="S33">
        <f t="shared" si="7"/>
        <v>0.23675305141781916</v>
      </c>
      <c r="T33">
        <f t="shared" si="8"/>
        <v>2.9241246862523358</v>
      </c>
      <c r="U33">
        <f t="shared" si="9"/>
        <v>0.22659598555915567</v>
      </c>
      <c r="V33">
        <f t="shared" si="10"/>
        <v>0.14249874968104931</v>
      </c>
      <c r="W33">
        <f t="shared" si="11"/>
        <v>289.57604607274027</v>
      </c>
      <c r="X33">
        <f t="shared" si="12"/>
        <v>29.1359239096975</v>
      </c>
      <c r="Y33">
        <f t="shared" si="13"/>
        <v>27.992799999999999</v>
      </c>
      <c r="Z33">
        <f t="shared" si="14"/>
        <v>3.7932471430765551</v>
      </c>
      <c r="AA33">
        <f t="shared" si="15"/>
        <v>59.710346546320011</v>
      </c>
      <c r="AB33">
        <f t="shared" si="16"/>
        <v>2.3099916828014999</v>
      </c>
      <c r="AC33">
        <f t="shared" si="17"/>
        <v>3.8686623280766508</v>
      </c>
      <c r="AD33">
        <f t="shared" si="18"/>
        <v>1.4832554602750552</v>
      </c>
      <c r="AE33">
        <f t="shared" si="19"/>
        <v>-153.17618706812399</v>
      </c>
      <c r="AF33">
        <f t="shared" si="20"/>
        <v>53.299913149818387</v>
      </c>
      <c r="AG33">
        <f t="shared" si="21"/>
        <v>3.9796220422553406</v>
      </c>
      <c r="AH33">
        <f t="shared" si="22"/>
        <v>193.67939419669003</v>
      </c>
      <c r="AI33">
        <v>0</v>
      </c>
      <c r="AJ33">
        <v>0</v>
      </c>
      <c r="AK33">
        <f t="shared" si="23"/>
        <v>1</v>
      </c>
      <c r="AL33">
        <f t="shared" si="24"/>
        <v>0</v>
      </c>
      <c r="AM33">
        <f t="shared" si="25"/>
        <v>52481.531235962968</v>
      </c>
      <c r="AN33" t="s">
        <v>400</v>
      </c>
      <c r="AO33">
        <v>10261.299999999999</v>
      </c>
      <c r="AP33">
        <v>726.8726923076922</v>
      </c>
      <c r="AQ33">
        <v>3279.05</v>
      </c>
      <c r="AR33">
        <f t="shared" si="26"/>
        <v>0.77832826815458989</v>
      </c>
      <c r="AS33">
        <v>-1.5391584728262959</v>
      </c>
      <c r="AT33" t="s">
        <v>488</v>
      </c>
      <c r="AU33">
        <v>10240.1</v>
      </c>
      <c r="AV33">
        <v>774.22235999999987</v>
      </c>
      <c r="AW33">
        <v>1211.98</v>
      </c>
      <c r="AX33">
        <f t="shared" si="27"/>
        <v>0.36119213188336452</v>
      </c>
      <c r="AY33">
        <v>0.5</v>
      </c>
      <c r="AZ33">
        <f t="shared" si="28"/>
        <v>1513.2350995195545</v>
      </c>
      <c r="BA33">
        <f t="shared" si="29"/>
        <v>50.075204810815997</v>
      </c>
      <c r="BB33">
        <f t="shared" si="30"/>
        <v>273.28430581810159</v>
      </c>
      <c r="BC33">
        <f t="shared" si="31"/>
        <v>3.4108621522213979E-2</v>
      </c>
      <c r="BD33">
        <f t="shared" si="32"/>
        <v>1.7055314444132743</v>
      </c>
      <c r="BE33">
        <f t="shared" si="33"/>
        <v>527.45774142847392</v>
      </c>
      <c r="BF33" t="s">
        <v>489</v>
      </c>
      <c r="BG33">
        <v>554.63</v>
      </c>
      <c r="BH33">
        <f t="shared" si="34"/>
        <v>554.63</v>
      </c>
      <c r="BI33">
        <f t="shared" si="35"/>
        <v>0.54237693691315036</v>
      </c>
      <c r="BJ33">
        <f t="shared" si="36"/>
        <v>0.66594301361527364</v>
      </c>
      <c r="BK33">
        <f t="shared" si="37"/>
        <v>0.75871928704091152</v>
      </c>
      <c r="BL33">
        <f t="shared" si="38"/>
        <v>0.90239341493832859</v>
      </c>
      <c r="BM33">
        <f t="shared" si="39"/>
        <v>0.80992413566636379</v>
      </c>
      <c r="BN33">
        <f t="shared" si="40"/>
        <v>0.47706187876237427</v>
      </c>
      <c r="BO33">
        <f t="shared" si="41"/>
        <v>0.52293812123762573</v>
      </c>
      <c r="BP33">
        <v>3692</v>
      </c>
      <c r="BQ33">
        <v>300</v>
      </c>
      <c r="BR33">
        <v>300</v>
      </c>
      <c r="BS33">
        <v>300</v>
      </c>
      <c r="BT33">
        <v>10240.1</v>
      </c>
      <c r="BU33">
        <v>1117.2</v>
      </c>
      <c r="BV33">
        <v>-1.1164E-2</v>
      </c>
      <c r="BW33">
        <v>0.14000000000000001</v>
      </c>
      <c r="BX33" t="s">
        <v>403</v>
      </c>
      <c r="BY33" t="s">
        <v>403</v>
      </c>
      <c r="BZ33" t="s">
        <v>403</v>
      </c>
      <c r="CA33" t="s">
        <v>403</v>
      </c>
      <c r="CB33" t="s">
        <v>403</v>
      </c>
      <c r="CC33" t="s">
        <v>403</v>
      </c>
      <c r="CD33" t="s">
        <v>403</v>
      </c>
      <c r="CE33" t="s">
        <v>403</v>
      </c>
      <c r="CF33" t="s">
        <v>403</v>
      </c>
      <c r="CG33" t="s">
        <v>403</v>
      </c>
      <c r="CH33">
        <f t="shared" si="42"/>
        <v>1800.06</v>
      </c>
      <c r="CI33">
        <f t="shared" si="43"/>
        <v>1513.2350995195545</v>
      </c>
      <c r="CJ33">
        <f t="shared" si="44"/>
        <v>0.84065814446160381</v>
      </c>
      <c r="CK33">
        <f t="shared" si="45"/>
        <v>0.16087021881089533</v>
      </c>
      <c r="CL33">
        <v>6</v>
      </c>
      <c r="CM33">
        <v>0.5</v>
      </c>
      <c r="CN33" t="s">
        <v>404</v>
      </c>
      <c r="CO33">
        <v>2</v>
      </c>
      <c r="CP33">
        <v>1657463895.5999999</v>
      </c>
      <c r="CQ33">
        <v>1732.54</v>
      </c>
      <c r="CR33">
        <v>1799.84</v>
      </c>
      <c r="CS33">
        <v>23.142499999999998</v>
      </c>
      <c r="CT33">
        <v>19.0716</v>
      </c>
      <c r="CU33">
        <v>1733.78</v>
      </c>
      <c r="CV33">
        <v>23.151700000000002</v>
      </c>
      <c r="CW33">
        <v>500.08600000000001</v>
      </c>
      <c r="CX33">
        <v>99.715999999999994</v>
      </c>
      <c r="CY33">
        <v>9.9995799999999996E-2</v>
      </c>
      <c r="CZ33">
        <v>28.3309</v>
      </c>
      <c r="DA33">
        <v>27.992799999999999</v>
      </c>
      <c r="DB33">
        <v>999.9</v>
      </c>
      <c r="DC33">
        <v>0</v>
      </c>
      <c r="DD33">
        <v>0</v>
      </c>
      <c r="DE33">
        <v>9997.5</v>
      </c>
      <c r="DF33">
        <v>0</v>
      </c>
      <c r="DG33">
        <v>1296.53</v>
      </c>
      <c r="DH33">
        <v>-67.298299999999998</v>
      </c>
      <c r="DI33">
        <v>1773.59</v>
      </c>
      <c r="DJ33">
        <v>1834.84</v>
      </c>
      <c r="DK33">
        <v>4.0708799999999998</v>
      </c>
      <c r="DL33">
        <v>1799.84</v>
      </c>
      <c r="DM33">
        <v>19.0716</v>
      </c>
      <c r="DN33">
        <v>2.3076699999999999</v>
      </c>
      <c r="DO33">
        <v>1.90174</v>
      </c>
      <c r="DP33">
        <v>19.7301</v>
      </c>
      <c r="DQ33">
        <v>16.649100000000001</v>
      </c>
      <c r="DR33">
        <v>1800.06</v>
      </c>
      <c r="DS33">
        <v>0.97799999999999998</v>
      </c>
      <c r="DT33">
        <v>2.2000499999999999E-2</v>
      </c>
      <c r="DU33">
        <v>0</v>
      </c>
      <c r="DV33">
        <v>774.14300000000003</v>
      </c>
      <c r="DW33">
        <v>5.0007299999999999</v>
      </c>
      <c r="DX33">
        <v>18118.099999999999</v>
      </c>
      <c r="DY33">
        <v>14733.8</v>
      </c>
      <c r="DZ33">
        <v>45.125</v>
      </c>
      <c r="EA33">
        <v>46.5</v>
      </c>
      <c r="EB33">
        <v>46.061999999999998</v>
      </c>
      <c r="EC33">
        <v>45.5</v>
      </c>
      <c r="ED33">
        <v>46.686999999999998</v>
      </c>
      <c r="EE33">
        <v>1755.57</v>
      </c>
      <c r="EF33">
        <v>39.49</v>
      </c>
      <c r="EG33">
        <v>0</v>
      </c>
      <c r="EH33">
        <v>188.29999995231631</v>
      </c>
      <c r="EI33">
        <v>0</v>
      </c>
      <c r="EJ33">
        <v>774.22235999999987</v>
      </c>
      <c r="EK33">
        <v>-1.080692311082863</v>
      </c>
      <c r="EL33">
        <v>-187.89230825501789</v>
      </c>
      <c r="EM33">
        <v>18105.743999999999</v>
      </c>
      <c r="EN33">
        <v>15</v>
      </c>
      <c r="EO33">
        <v>1657463831.0999999</v>
      </c>
      <c r="EP33" t="s">
        <v>490</v>
      </c>
      <c r="EQ33">
        <v>1657463826.5999999</v>
      </c>
      <c r="ER33">
        <v>1657463831.0999999</v>
      </c>
      <c r="ES33">
        <v>18</v>
      </c>
      <c r="ET33">
        <v>0.13</v>
      </c>
      <c r="EU33">
        <v>7.0000000000000001E-3</v>
      </c>
      <c r="EV33">
        <v>-1.2609999999999999</v>
      </c>
      <c r="EW33">
        <v>-4.4999999999999998E-2</v>
      </c>
      <c r="EX33">
        <v>1800</v>
      </c>
      <c r="EY33">
        <v>18</v>
      </c>
      <c r="EZ33">
        <v>0.04</v>
      </c>
      <c r="FA33">
        <v>0.02</v>
      </c>
      <c r="FB33">
        <v>-67.370748780487801</v>
      </c>
      <c r="FC33">
        <v>0.75051010452972111</v>
      </c>
      <c r="FD33">
        <v>0.15751309991506679</v>
      </c>
      <c r="FE33">
        <v>0</v>
      </c>
      <c r="FF33">
        <v>4.1926651219512197</v>
      </c>
      <c r="FG33">
        <v>-1.002729825783973</v>
      </c>
      <c r="FH33">
        <v>9.9857298452608934E-2</v>
      </c>
      <c r="FI33">
        <v>0</v>
      </c>
      <c r="FJ33">
        <v>0</v>
      </c>
      <c r="FK33">
        <v>2</v>
      </c>
      <c r="FL33" t="s">
        <v>491</v>
      </c>
      <c r="FM33">
        <v>2.9151899999999999</v>
      </c>
      <c r="FN33">
        <v>2.85406</v>
      </c>
      <c r="FO33">
        <v>0.26384299999999999</v>
      </c>
      <c r="FP33">
        <v>0.27333099999999999</v>
      </c>
      <c r="FQ33">
        <v>0.110832</v>
      </c>
      <c r="FR33">
        <v>9.9293300000000001E-2</v>
      </c>
      <c r="FS33">
        <v>24536.5</v>
      </c>
      <c r="FT33">
        <v>19423.099999999999</v>
      </c>
      <c r="FU33">
        <v>30696.6</v>
      </c>
      <c r="FV33">
        <v>24669.599999999999</v>
      </c>
      <c r="FW33">
        <v>35742</v>
      </c>
      <c r="FX33">
        <v>29806.7</v>
      </c>
      <c r="FY33">
        <v>41649.300000000003</v>
      </c>
      <c r="FZ33">
        <v>34060.5</v>
      </c>
      <c r="GA33">
        <v>2.0899299999999998</v>
      </c>
      <c r="GB33">
        <v>2.0312000000000001</v>
      </c>
      <c r="GC33">
        <v>0.10310900000000001</v>
      </c>
      <c r="GD33">
        <v>0</v>
      </c>
      <c r="GE33">
        <v>26.306999999999999</v>
      </c>
      <c r="GF33">
        <v>999.9</v>
      </c>
      <c r="GG33">
        <v>58.8</v>
      </c>
      <c r="GH33">
        <v>32.200000000000003</v>
      </c>
      <c r="GI33">
        <v>28.479099999999999</v>
      </c>
      <c r="GJ33">
        <v>61.742899999999999</v>
      </c>
      <c r="GK33">
        <v>24.218800000000002</v>
      </c>
      <c r="GL33">
        <v>1</v>
      </c>
      <c r="GM33">
        <v>0.148036</v>
      </c>
      <c r="GN33">
        <v>0.71887299999999998</v>
      </c>
      <c r="GO33">
        <v>20.3048</v>
      </c>
      <c r="GP33">
        <v>5.2337600000000002</v>
      </c>
      <c r="GQ33">
        <v>11.944800000000001</v>
      </c>
      <c r="GR33">
        <v>4.9878</v>
      </c>
      <c r="GS33">
        <v>3.2862499999999999</v>
      </c>
      <c r="GT33">
        <v>9999</v>
      </c>
      <c r="GU33">
        <v>9999</v>
      </c>
      <c r="GV33">
        <v>9999</v>
      </c>
      <c r="GW33">
        <v>192.7</v>
      </c>
      <c r="GX33">
        <v>1.86127</v>
      </c>
      <c r="GY33">
        <v>1.8589800000000001</v>
      </c>
      <c r="GZ33">
        <v>1.8593900000000001</v>
      </c>
      <c r="HA33">
        <v>1.85762</v>
      </c>
      <c r="HB33">
        <v>1.8595900000000001</v>
      </c>
      <c r="HC33">
        <v>1.85697</v>
      </c>
      <c r="HD33">
        <v>1.8655200000000001</v>
      </c>
      <c r="HE33">
        <v>1.8646799999999999</v>
      </c>
      <c r="HF33">
        <v>0</v>
      </c>
      <c r="HG33">
        <v>0</v>
      </c>
      <c r="HH33">
        <v>0</v>
      </c>
      <c r="HI33">
        <v>0</v>
      </c>
      <c r="HJ33" t="s">
        <v>407</v>
      </c>
      <c r="HK33" t="s">
        <v>408</v>
      </c>
      <c r="HL33" t="s">
        <v>409</v>
      </c>
      <c r="HM33" t="s">
        <v>409</v>
      </c>
      <c r="HN33" t="s">
        <v>409</v>
      </c>
      <c r="HO33" t="s">
        <v>409</v>
      </c>
      <c r="HP33">
        <v>0</v>
      </c>
      <c r="HQ33">
        <v>100</v>
      </c>
      <c r="HR33">
        <v>100</v>
      </c>
      <c r="HS33">
        <v>-1.24</v>
      </c>
      <c r="HT33">
        <v>-9.1999999999999998E-3</v>
      </c>
      <c r="HU33">
        <v>-0.85805325947243527</v>
      </c>
      <c r="HV33">
        <v>1.158620315000149E-3</v>
      </c>
      <c r="HW33">
        <v>-1.4607559310062331E-6</v>
      </c>
      <c r="HX33">
        <v>3.8484305645441042E-10</v>
      </c>
      <c r="HY33">
        <v>-0.1094553837983341</v>
      </c>
      <c r="HZ33">
        <v>3.0484640434847699E-3</v>
      </c>
      <c r="IA33">
        <v>-9.3584587959385786E-5</v>
      </c>
      <c r="IB33">
        <v>6.42983829145831E-6</v>
      </c>
      <c r="IC33">
        <v>4</v>
      </c>
      <c r="ID33">
        <v>2084</v>
      </c>
      <c r="IE33">
        <v>2</v>
      </c>
      <c r="IF33">
        <v>32</v>
      </c>
      <c r="IG33">
        <v>1.1000000000000001</v>
      </c>
      <c r="IH33">
        <v>1.1000000000000001</v>
      </c>
      <c r="II33">
        <v>3.4668000000000001</v>
      </c>
      <c r="IJ33">
        <v>2.3901400000000002</v>
      </c>
      <c r="IK33">
        <v>1.54297</v>
      </c>
      <c r="IL33">
        <v>2.3547400000000001</v>
      </c>
      <c r="IM33">
        <v>1.54541</v>
      </c>
      <c r="IN33">
        <v>2.3645</v>
      </c>
      <c r="IO33">
        <v>36.528700000000001</v>
      </c>
      <c r="IP33">
        <v>15.839399999999999</v>
      </c>
      <c r="IQ33">
        <v>18</v>
      </c>
      <c r="IR33">
        <v>501.87400000000002</v>
      </c>
      <c r="IS33">
        <v>537.06200000000001</v>
      </c>
      <c r="IT33">
        <v>26.1082</v>
      </c>
      <c r="IU33">
        <v>29.276599999999998</v>
      </c>
      <c r="IV33">
        <v>30.000299999999999</v>
      </c>
      <c r="IW33">
        <v>29.258299999999998</v>
      </c>
      <c r="IX33">
        <v>29.223299999999998</v>
      </c>
      <c r="IY33">
        <v>69.474999999999994</v>
      </c>
      <c r="IZ33">
        <v>38.124499999999998</v>
      </c>
      <c r="JA33">
        <v>0</v>
      </c>
      <c r="JB33">
        <v>26.140899999999998</v>
      </c>
      <c r="JC33">
        <v>1800</v>
      </c>
      <c r="JD33">
        <v>19.1617</v>
      </c>
      <c r="JE33">
        <v>100.252</v>
      </c>
      <c r="JF33">
        <v>99.67</v>
      </c>
    </row>
    <row r="34" spans="1:266" x14ac:dyDescent="0.25">
      <c r="A34">
        <v>18</v>
      </c>
      <c r="B34">
        <v>1657464806.5999999</v>
      </c>
      <c r="C34">
        <v>3231.5</v>
      </c>
      <c r="D34" t="s">
        <v>492</v>
      </c>
      <c r="E34" t="s">
        <v>493</v>
      </c>
      <c r="F34" t="s">
        <v>396</v>
      </c>
      <c r="G34" t="s">
        <v>397</v>
      </c>
      <c r="H34" t="s">
        <v>494</v>
      </c>
      <c r="I34" t="s">
        <v>399</v>
      </c>
      <c r="J34" t="s">
        <v>495</v>
      </c>
      <c r="K34">
        <v>1657464806.5999999</v>
      </c>
      <c r="L34">
        <f t="shared" si="0"/>
        <v>7.4077378228746063E-3</v>
      </c>
      <c r="M34">
        <f t="shared" si="1"/>
        <v>7.4077378228746067</v>
      </c>
      <c r="N34">
        <f t="shared" si="2"/>
        <v>29.520850880468771</v>
      </c>
      <c r="O34">
        <f t="shared" si="3"/>
        <v>361.447</v>
      </c>
      <c r="P34">
        <f t="shared" si="4"/>
        <v>260.94065092783421</v>
      </c>
      <c r="Q34">
        <f t="shared" si="5"/>
        <v>26.043089031921415</v>
      </c>
      <c r="R34">
        <f t="shared" si="6"/>
        <v>36.074089521315003</v>
      </c>
      <c r="S34">
        <f t="shared" si="7"/>
        <v>0.55181157763780553</v>
      </c>
      <c r="T34">
        <f t="shared" si="8"/>
        <v>2.9252351240148631</v>
      </c>
      <c r="U34">
        <f t="shared" si="9"/>
        <v>0.49983456573862328</v>
      </c>
      <c r="V34">
        <f t="shared" si="10"/>
        <v>0.31665753900533228</v>
      </c>
      <c r="W34">
        <f t="shared" si="11"/>
        <v>289.57981707251571</v>
      </c>
      <c r="X34">
        <f t="shared" si="12"/>
        <v>28.225124096264761</v>
      </c>
      <c r="Y34">
        <f t="shared" si="13"/>
        <v>27.965800000000002</v>
      </c>
      <c r="Z34">
        <f t="shared" si="14"/>
        <v>3.7872803232220824</v>
      </c>
      <c r="AA34">
        <f t="shared" si="15"/>
        <v>60.440013499034059</v>
      </c>
      <c r="AB34">
        <f t="shared" si="16"/>
        <v>2.3536430407125004</v>
      </c>
      <c r="AC34">
        <f t="shared" si="17"/>
        <v>3.8941802035668238</v>
      </c>
      <c r="AD34">
        <f t="shared" si="18"/>
        <v>1.433637282509582</v>
      </c>
      <c r="AE34">
        <f t="shared" si="19"/>
        <v>-326.68123798877014</v>
      </c>
      <c r="AF34">
        <f t="shared" si="20"/>
        <v>75.414662986015884</v>
      </c>
      <c r="AG34">
        <f t="shared" si="21"/>
        <v>5.6310916348379196</v>
      </c>
      <c r="AH34">
        <f t="shared" si="22"/>
        <v>43.944333704599359</v>
      </c>
      <c r="AI34">
        <v>0</v>
      </c>
      <c r="AJ34">
        <v>0</v>
      </c>
      <c r="AK34">
        <f t="shared" si="23"/>
        <v>1</v>
      </c>
      <c r="AL34">
        <f t="shared" si="24"/>
        <v>0</v>
      </c>
      <c r="AM34">
        <f t="shared" si="25"/>
        <v>52493.479041184939</v>
      </c>
      <c r="AN34" t="s">
        <v>400</v>
      </c>
      <c r="AO34">
        <v>10261.299999999999</v>
      </c>
      <c r="AP34">
        <v>726.8726923076922</v>
      </c>
      <c r="AQ34">
        <v>3279.05</v>
      </c>
      <c r="AR34">
        <f t="shared" si="26"/>
        <v>0.77832826815458989</v>
      </c>
      <c r="AS34">
        <v>-1.5391584728262959</v>
      </c>
      <c r="AT34" t="s">
        <v>496</v>
      </c>
      <c r="AU34">
        <v>10233.700000000001</v>
      </c>
      <c r="AV34">
        <v>873.76784615384599</v>
      </c>
      <c r="AW34">
        <v>1323.13</v>
      </c>
      <c r="AX34">
        <f t="shared" si="27"/>
        <v>0.33962056173327948</v>
      </c>
      <c r="AY34">
        <v>0.5</v>
      </c>
      <c r="AZ34">
        <f t="shared" si="28"/>
        <v>1513.2521995194379</v>
      </c>
      <c r="BA34">
        <f t="shared" si="29"/>
        <v>29.520850880468771</v>
      </c>
      <c r="BB34">
        <f t="shared" si="30"/>
        <v>256.9657810224561</v>
      </c>
      <c r="BC34">
        <f t="shared" si="31"/>
        <v>2.0525335673167212E-2</v>
      </c>
      <c r="BD34">
        <f t="shared" si="32"/>
        <v>1.4782523259241345</v>
      </c>
      <c r="BE34">
        <f t="shared" si="33"/>
        <v>547.4730319935021</v>
      </c>
      <c r="BF34" t="s">
        <v>497</v>
      </c>
      <c r="BG34">
        <v>592.92999999999995</v>
      </c>
      <c r="BH34">
        <f t="shared" si="34"/>
        <v>592.92999999999995</v>
      </c>
      <c r="BI34">
        <f t="shared" si="35"/>
        <v>0.55187320973751641</v>
      </c>
      <c r="BJ34">
        <f t="shared" si="36"/>
        <v>0.61539599266797318</v>
      </c>
      <c r="BK34">
        <f t="shared" si="37"/>
        <v>0.7281580867571068</v>
      </c>
      <c r="BL34">
        <f t="shared" si="38"/>
        <v>0.75363798153739792</v>
      </c>
      <c r="BM34">
        <f t="shared" si="39"/>
        <v>0.76637308626827061</v>
      </c>
      <c r="BN34">
        <f t="shared" si="40"/>
        <v>0.41760148023159804</v>
      </c>
      <c r="BO34">
        <f t="shared" si="41"/>
        <v>0.58239851976840196</v>
      </c>
      <c r="BP34">
        <v>3694</v>
      </c>
      <c r="BQ34">
        <v>300</v>
      </c>
      <c r="BR34">
        <v>300</v>
      </c>
      <c r="BS34">
        <v>300</v>
      </c>
      <c r="BT34">
        <v>10233.700000000001</v>
      </c>
      <c r="BU34">
        <v>1226.4000000000001</v>
      </c>
      <c r="BV34">
        <v>-1.11555E-2</v>
      </c>
      <c r="BW34">
        <v>-3.71</v>
      </c>
      <c r="BX34" t="s">
        <v>403</v>
      </c>
      <c r="BY34" t="s">
        <v>403</v>
      </c>
      <c r="BZ34" t="s">
        <v>403</v>
      </c>
      <c r="CA34" t="s">
        <v>403</v>
      </c>
      <c r="CB34" t="s">
        <v>403</v>
      </c>
      <c r="CC34" t="s">
        <v>403</v>
      </c>
      <c r="CD34" t="s">
        <v>403</v>
      </c>
      <c r="CE34" t="s">
        <v>403</v>
      </c>
      <c r="CF34" t="s">
        <v>403</v>
      </c>
      <c r="CG34" t="s">
        <v>403</v>
      </c>
      <c r="CH34">
        <f t="shared" si="42"/>
        <v>1800.08</v>
      </c>
      <c r="CI34">
        <f t="shared" si="43"/>
        <v>1513.2521995194379</v>
      </c>
      <c r="CJ34">
        <f t="shared" si="44"/>
        <v>0.84065830380840745</v>
      </c>
      <c r="CK34">
        <f t="shared" si="45"/>
        <v>0.1608705263502265</v>
      </c>
      <c r="CL34">
        <v>6</v>
      </c>
      <c r="CM34">
        <v>0.5</v>
      </c>
      <c r="CN34" t="s">
        <v>404</v>
      </c>
      <c r="CO34">
        <v>2</v>
      </c>
      <c r="CP34">
        <v>1657464806.5999999</v>
      </c>
      <c r="CQ34">
        <v>361.447</v>
      </c>
      <c r="CR34">
        <v>400.07900000000001</v>
      </c>
      <c r="CS34">
        <v>23.5825</v>
      </c>
      <c r="CT34">
        <v>14.904199999999999</v>
      </c>
      <c r="CU34">
        <v>361.83300000000003</v>
      </c>
      <c r="CV34">
        <v>23.591899999999999</v>
      </c>
      <c r="CW34">
        <v>500.07799999999997</v>
      </c>
      <c r="CX34">
        <v>99.704400000000007</v>
      </c>
      <c r="CY34">
        <v>0.100245</v>
      </c>
      <c r="CZ34">
        <v>28.443999999999999</v>
      </c>
      <c r="DA34">
        <v>27.965800000000002</v>
      </c>
      <c r="DB34">
        <v>999.9</v>
      </c>
      <c r="DC34">
        <v>0</v>
      </c>
      <c r="DD34">
        <v>0</v>
      </c>
      <c r="DE34">
        <v>10005</v>
      </c>
      <c r="DF34">
        <v>0</v>
      </c>
      <c r="DG34">
        <v>1422.21</v>
      </c>
      <c r="DH34">
        <v>-38.631900000000002</v>
      </c>
      <c r="DI34">
        <v>370.17700000000002</v>
      </c>
      <c r="DJ34">
        <v>406.13200000000001</v>
      </c>
      <c r="DK34">
        <v>8.6782699999999995</v>
      </c>
      <c r="DL34">
        <v>400.07900000000001</v>
      </c>
      <c r="DM34">
        <v>14.904199999999999</v>
      </c>
      <c r="DN34">
        <v>2.35128</v>
      </c>
      <c r="DO34">
        <v>1.4860100000000001</v>
      </c>
      <c r="DP34">
        <v>20.0321</v>
      </c>
      <c r="DQ34">
        <v>12.824999999999999</v>
      </c>
      <c r="DR34">
        <v>1800.08</v>
      </c>
      <c r="DS34">
        <v>0.97799700000000001</v>
      </c>
      <c r="DT34">
        <v>2.20033E-2</v>
      </c>
      <c r="DU34">
        <v>0</v>
      </c>
      <c r="DV34">
        <v>873.47699999999998</v>
      </c>
      <c r="DW34">
        <v>5.0007299999999999</v>
      </c>
      <c r="DX34">
        <v>20592.099999999999</v>
      </c>
      <c r="DY34">
        <v>14734</v>
      </c>
      <c r="DZ34">
        <v>47.311999999999998</v>
      </c>
      <c r="EA34">
        <v>48.75</v>
      </c>
      <c r="EB34">
        <v>48.375</v>
      </c>
      <c r="EC34">
        <v>47.436999999999998</v>
      </c>
      <c r="ED34">
        <v>48.625</v>
      </c>
      <c r="EE34">
        <v>1755.58</v>
      </c>
      <c r="EF34">
        <v>39.5</v>
      </c>
      <c r="EG34">
        <v>0</v>
      </c>
      <c r="EH34">
        <v>910.79999995231628</v>
      </c>
      <c r="EI34">
        <v>0</v>
      </c>
      <c r="EJ34">
        <v>873.76784615384599</v>
      </c>
      <c r="EK34">
        <v>-2.2819145340253399</v>
      </c>
      <c r="EL34">
        <v>308.28034390921289</v>
      </c>
      <c r="EM34">
        <v>20573.438461538459</v>
      </c>
      <c r="EN34">
        <v>15</v>
      </c>
      <c r="EO34">
        <v>1657464763.5999999</v>
      </c>
      <c r="EP34" t="s">
        <v>498</v>
      </c>
      <c r="EQ34">
        <v>1657464751.0999999</v>
      </c>
      <c r="ER34">
        <v>1657464763.5999999</v>
      </c>
      <c r="ES34">
        <v>20</v>
      </c>
      <c r="ET34">
        <v>0.13900000000000001</v>
      </c>
      <c r="EU34">
        <v>-7.0000000000000001E-3</v>
      </c>
      <c r="EV34">
        <v>-0.378</v>
      </c>
      <c r="EW34">
        <v>-6.8000000000000005E-2</v>
      </c>
      <c r="EX34">
        <v>400</v>
      </c>
      <c r="EY34">
        <v>15</v>
      </c>
      <c r="EZ34">
        <v>0.03</v>
      </c>
      <c r="FA34">
        <v>0.01</v>
      </c>
      <c r="FB34">
        <v>-38.616663414634147</v>
      </c>
      <c r="FC34">
        <v>-0.36057909407681032</v>
      </c>
      <c r="FD34">
        <v>8.5113988865141613E-2</v>
      </c>
      <c r="FE34">
        <v>1</v>
      </c>
      <c r="FF34">
        <v>8.6326790243902423</v>
      </c>
      <c r="FG34">
        <v>-9.1503135888748623E-3</v>
      </c>
      <c r="FH34">
        <v>3.2806899021980467E-2</v>
      </c>
      <c r="FI34">
        <v>1</v>
      </c>
      <c r="FJ34">
        <v>2</v>
      </c>
      <c r="FK34">
        <v>2</v>
      </c>
      <c r="FL34" t="s">
        <v>406</v>
      </c>
      <c r="FM34">
        <v>2.9147599999999998</v>
      </c>
      <c r="FN34">
        <v>2.8543799999999999</v>
      </c>
      <c r="FO34">
        <v>9.0953300000000001E-2</v>
      </c>
      <c r="FP34">
        <v>0.10011100000000001</v>
      </c>
      <c r="FQ34">
        <v>0.112235</v>
      </c>
      <c r="FR34">
        <v>8.2975499999999994E-2</v>
      </c>
      <c r="FS34">
        <v>30282.2</v>
      </c>
      <c r="FT34">
        <v>24056.3</v>
      </c>
      <c r="FU34">
        <v>30678.799999999999</v>
      </c>
      <c r="FV34">
        <v>24672.3</v>
      </c>
      <c r="FW34">
        <v>35664.1</v>
      </c>
      <c r="FX34">
        <v>30352.2</v>
      </c>
      <c r="FY34">
        <v>41625.300000000003</v>
      </c>
      <c r="FZ34">
        <v>34069</v>
      </c>
      <c r="GA34">
        <v>2.1007199999999999</v>
      </c>
      <c r="GB34">
        <v>2.0085700000000002</v>
      </c>
      <c r="GC34">
        <v>7.6979400000000003E-2</v>
      </c>
      <c r="GD34">
        <v>0</v>
      </c>
      <c r="GE34">
        <v>26.707599999999999</v>
      </c>
      <c r="GF34">
        <v>999.9</v>
      </c>
      <c r="GG34">
        <v>57.5</v>
      </c>
      <c r="GH34">
        <v>33.1</v>
      </c>
      <c r="GI34">
        <v>29.3017</v>
      </c>
      <c r="GJ34">
        <v>61.632899999999999</v>
      </c>
      <c r="GK34">
        <v>24.972000000000001</v>
      </c>
      <c r="GL34">
        <v>1</v>
      </c>
      <c r="GM34">
        <v>0.16542200000000001</v>
      </c>
      <c r="GN34">
        <v>0.64806900000000001</v>
      </c>
      <c r="GO34">
        <v>20.305099999999999</v>
      </c>
      <c r="GP34">
        <v>5.2337600000000002</v>
      </c>
      <c r="GQ34">
        <v>11.945</v>
      </c>
      <c r="GR34">
        <v>4.9875999999999996</v>
      </c>
      <c r="GS34">
        <v>3.2862800000000001</v>
      </c>
      <c r="GT34">
        <v>9999</v>
      </c>
      <c r="GU34">
        <v>9999</v>
      </c>
      <c r="GV34">
        <v>9999</v>
      </c>
      <c r="GW34">
        <v>192.9</v>
      </c>
      <c r="GX34">
        <v>1.8609599999999999</v>
      </c>
      <c r="GY34">
        <v>1.85867</v>
      </c>
      <c r="GZ34">
        <v>1.85911</v>
      </c>
      <c r="HA34">
        <v>1.8573</v>
      </c>
      <c r="HB34">
        <v>1.85928</v>
      </c>
      <c r="HC34">
        <v>1.8566400000000001</v>
      </c>
      <c r="HD34">
        <v>1.86517</v>
      </c>
      <c r="HE34">
        <v>1.86443</v>
      </c>
      <c r="HF34">
        <v>0</v>
      </c>
      <c r="HG34">
        <v>0</v>
      </c>
      <c r="HH34">
        <v>0</v>
      </c>
      <c r="HI34">
        <v>0</v>
      </c>
      <c r="HJ34" t="s">
        <v>407</v>
      </c>
      <c r="HK34" t="s">
        <v>408</v>
      </c>
      <c r="HL34" t="s">
        <v>409</v>
      </c>
      <c r="HM34" t="s">
        <v>409</v>
      </c>
      <c r="HN34" t="s">
        <v>409</v>
      </c>
      <c r="HO34" t="s">
        <v>409</v>
      </c>
      <c r="HP34">
        <v>0</v>
      </c>
      <c r="HQ34">
        <v>100</v>
      </c>
      <c r="HR34">
        <v>100</v>
      </c>
      <c r="HS34">
        <v>-0.38600000000000001</v>
      </c>
      <c r="HT34">
        <v>-9.4000000000000004E-3</v>
      </c>
      <c r="HU34">
        <v>-0.63212576437330958</v>
      </c>
      <c r="HV34">
        <v>1.158620315000149E-3</v>
      </c>
      <c r="HW34">
        <v>-1.4607559310062331E-6</v>
      </c>
      <c r="HX34">
        <v>3.8484305645441042E-10</v>
      </c>
      <c r="HY34">
        <v>-0.1136506141363177</v>
      </c>
      <c r="HZ34">
        <v>3.0484640434847699E-3</v>
      </c>
      <c r="IA34">
        <v>-9.3584587959385786E-5</v>
      </c>
      <c r="IB34">
        <v>6.42983829145831E-6</v>
      </c>
      <c r="IC34">
        <v>4</v>
      </c>
      <c r="ID34">
        <v>2084</v>
      </c>
      <c r="IE34">
        <v>2</v>
      </c>
      <c r="IF34">
        <v>32</v>
      </c>
      <c r="IG34">
        <v>0.9</v>
      </c>
      <c r="IH34">
        <v>0.7</v>
      </c>
      <c r="II34">
        <v>1.0144</v>
      </c>
      <c r="IJ34">
        <v>2.4255399999999998</v>
      </c>
      <c r="IK34">
        <v>1.54297</v>
      </c>
      <c r="IL34">
        <v>2.34863</v>
      </c>
      <c r="IM34">
        <v>1.54541</v>
      </c>
      <c r="IN34">
        <v>2.2766099999999998</v>
      </c>
      <c r="IO34">
        <v>35.754399999999997</v>
      </c>
      <c r="IP34">
        <v>15.603</v>
      </c>
      <c r="IQ34">
        <v>18</v>
      </c>
      <c r="IR34">
        <v>510.37599999999998</v>
      </c>
      <c r="IS34">
        <v>522.654</v>
      </c>
      <c r="IT34">
        <v>26.035900000000002</v>
      </c>
      <c r="IU34">
        <v>29.490400000000001</v>
      </c>
      <c r="IV34">
        <v>30.0001</v>
      </c>
      <c r="IW34">
        <v>29.487400000000001</v>
      </c>
      <c r="IX34">
        <v>29.4452</v>
      </c>
      <c r="IY34">
        <v>20.3752</v>
      </c>
      <c r="IZ34">
        <v>53.905000000000001</v>
      </c>
      <c r="JA34">
        <v>0</v>
      </c>
      <c r="JB34">
        <v>26.0291</v>
      </c>
      <c r="JC34">
        <v>400</v>
      </c>
      <c r="JD34">
        <v>14.8497</v>
      </c>
      <c r="JE34">
        <v>100.194</v>
      </c>
      <c r="JF34">
        <v>99.688900000000004</v>
      </c>
    </row>
    <row r="35" spans="1:266" x14ac:dyDescent="0.25">
      <c r="A35">
        <v>19</v>
      </c>
      <c r="B35">
        <v>1657464941.5999999</v>
      </c>
      <c r="C35">
        <v>3366.5</v>
      </c>
      <c r="D35" t="s">
        <v>499</v>
      </c>
      <c r="E35" t="s">
        <v>500</v>
      </c>
      <c r="F35" t="s">
        <v>396</v>
      </c>
      <c r="G35" t="s">
        <v>397</v>
      </c>
      <c r="H35" t="s">
        <v>494</v>
      </c>
      <c r="I35" t="s">
        <v>399</v>
      </c>
      <c r="J35" t="s">
        <v>495</v>
      </c>
      <c r="K35">
        <v>1657464941.5999999</v>
      </c>
      <c r="L35">
        <f t="shared" si="0"/>
        <v>7.3544798782022745E-3</v>
      </c>
      <c r="M35">
        <f t="shared" si="1"/>
        <v>7.3544798782022749</v>
      </c>
      <c r="N35">
        <f t="shared" si="2"/>
        <v>21.574831063098543</v>
      </c>
      <c r="O35">
        <f t="shared" si="3"/>
        <v>271.75</v>
      </c>
      <c r="P35">
        <f t="shared" si="4"/>
        <v>197.10039625173991</v>
      </c>
      <c r="Q35">
        <f t="shared" si="5"/>
        <v>19.671462721708767</v>
      </c>
      <c r="R35">
        <f t="shared" si="6"/>
        <v>27.121812519325001</v>
      </c>
      <c r="S35">
        <f t="shared" si="7"/>
        <v>0.54316846863333779</v>
      </c>
      <c r="T35">
        <f t="shared" si="8"/>
        <v>2.9269882618430674</v>
      </c>
      <c r="U35">
        <f t="shared" si="9"/>
        <v>0.49275459410919487</v>
      </c>
      <c r="V35">
        <f t="shared" si="10"/>
        <v>0.31211024969709733</v>
      </c>
      <c r="W35">
        <f t="shared" si="11"/>
        <v>289.57125807272479</v>
      </c>
      <c r="X35">
        <f t="shared" si="12"/>
        <v>28.327456196879602</v>
      </c>
      <c r="Y35">
        <f t="shared" si="13"/>
        <v>28.001899999999999</v>
      </c>
      <c r="Z35">
        <f t="shared" si="14"/>
        <v>3.7952600294715335</v>
      </c>
      <c r="AA35">
        <f t="shared" si="15"/>
        <v>60.07644238491514</v>
      </c>
      <c r="AB35">
        <f t="shared" si="16"/>
        <v>2.3515285133130601</v>
      </c>
      <c r="AC35">
        <f t="shared" si="17"/>
        <v>3.914227307680116</v>
      </c>
      <c r="AD35">
        <f t="shared" si="18"/>
        <v>1.4437315161584734</v>
      </c>
      <c r="AE35">
        <f t="shared" si="19"/>
        <v>-324.33256262872032</v>
      </c>
      <c r="AF35">
        <f t="shared" si="20"/>
        <v>83.712789217002481</v>
      </c>
      <c r="AG35">
        <f t="shared" si="21"/>
        <v>6.2508303646949068</v>
      </c>
      <c r="AH35">
        <f t="shared" si="22"/>
        <v>55.202315025701878</v>
      </c>
      <c r="AI35">
        <v>0</v>
      </c>
      <c r="AJ35">
        <v>0</v>
      </c>
      <c r="AK35">
        <f t="shared" si="23"/>
        <v>1</v>
      </c>
      <c r="AL35">
        <f t="shared" si="24"/>
        <v>0</v>
      </c>
      <c r="AM35">
        <f t="shared" si="25"/>
        <v>52528.436616637526</v>
      </c>
      <c r="AN35" t="s">
        <v>400</v>
      </c>
      <c r="AO35">
        <v>10261.299999999999</v>
      </c>
      <c r="AP35">
        <v>726.8726923076922</v>
      </c>
      <c r="AQ35">
        <v>3279.05</v>
      </c>
      <c r="AR35">
        <f t="shared" si="26"/>
        <v>0.77832826815458989</v>
      </c>
      <c r="AS35">
        <v>-1.5391584728262959</v>
      </c>
      <c r="AT35" t="s">
        <v>501</v>
      </c>
      <c r="AU35">
        <v>10231.5</v>
      </c>
      <c r="AV35">
        <v>822.24946153846156</v>
      </c>
      <c r="AW35">
        <v>1196.6400000000001</v>
      </c>
      <c r="AX35">
        <f t="shared" si="27"/>
        <v>0.31286814619395853</v>
      </c>
      <c r="AY35">
        <v>0.5</v>
      </c>
      <c r="AZ35">
        <f t="shared" si="28"/>
        <v>1513.2098995195463</v>
      </c>
      <c r="BA35">
        <f t="shared" si="29"/>
        <v>21.574831063098543</v>
      </c>
      <c r="BB35">
        <f t="shared" si="30"/>
        <v>236.71758803251336</v>
      </c>
      <c r="BC35">
        <f t="shared" si="31"/>
        <v>1.5274807244694655E-2</v>
      </c>
      <c r="BD35">
        <f t="shared" si="32"/>
        <v>1.7402142666131832</v>
      </c>
      <c r="BE35">
        <f t="shared" si="33"/>
        <v>524.53139626702603</v>
      </c>
      <c r="BF35" t="s">
        <v>502</v>
      </c>
      <c r="BG35">
        <v>581.91</v>
      </c>
      <c r="BH35">
        <f t="shared" si="34"/>
        <v>581.91</v>
      </c>
      <c r="BI35">
        <f t="shared" si="35"/>
        <v>0.51371339751303657</v>
      </c>
      <c r="BJ35">
        <f t="shared" si="36"/>
        <v>0.60903248330411475</v>
      </c>
      <c r="BK35">
        <f t="shared" si="37"/>
        <v>0.77208079669575902</v>
      </c>
      <c r="BL35">
        <f t="shared" si="38"/>
        <v>0.79697018573025091</v>
      </c>
      <c r="BM35">
        <f t="shared" si="39"/>
        <v>0.81593468985229933</v>
      </c>
      <c r="BN35">
        <f t="shared" si="40"/>
        <v>0.43101529272685313</v>
      </c>
      <c r="BO35">
        <f t="shared" si="41"/>
        <v>0.56898470727314687</v>
      </c>
      <c r="BP35">
        <v>3696</v>
      </c>
      <c r="BQ35">
        <v>300</v>
      </c>
      <c r="BR35">
        <v>300</v>
      </c>
      <c r="BS35">
        <v>300</v>
      </c>
      <c r="BT35">
        <v>10231.5</v>
      </c>
      <c r="BU35">
        <v>1115.1199999999999</v>
      </c>
      <c r="BV35">
        <v>-1.1152499999999999E-2</v>
      </c>
      <c r="BW35">
        <v>-2.92</v>
      </c>
      <c r="BX35" t="s">
        <v>403</v>
      </c>
      <c r="BY35" t="s">
        <v>403</v>
      </c>
      <c r="BZ35" t="s">
        <v>403</v>
      </c>
      <c r="CA35" t="s">
        <v>403</v>
      </c>
      <c r="CB35" t="s">
        <v>403</v>
      </c>
      <c r="CC35" t="s">
        <v>403</v>
      </c>
      <c r="CD35" t="s">
        <v>403</v>
      </c>
      <c r="CE35" t="s">
        <v>403</v>
      </c>
      <c r="CF35" t="s">
        <v>403</v>
      </c>
      <c r="CG35" t="s">
        <v>403</v>
      </c>
      <c r="CH35">
        <f t="shared" si="42"/>
        <v>1800.03</v>
      </c>
      <c r="CI35">
        <f t="shared" si="43"/>
        <v>1513.2098995195463</v>
      </c>
      <c r="CJ35">
        <f t="shared" si="44"/>
        <v>0.84065815543049083</v>
      </c>
      <c r="CK35">
        <f t="shared" si="45"/>
        <v>0.16087023998084743</v>
      </c>
      <c r="CL35">
        <v>6</v>
      </c>
      <c r="CM35">
        <v>0.5</v>
      </c>
      <c r="CN35" t="s">
        <v>404</v>
      </c>
      <c r="CO35">
        <v>2</v>
      </c>
      <c r="CP35">
        <v>1657464941.5999999</v>
      </c>
      <c r="CQ35">
        <v>271.75</v>
      </c>
      <c r="CR35">
        <v>300.036</v>
      </c>
      <c r="CS35">
        <v>23.561399999999999</v>
      </c>
      <c r="CT35">
        <v>14.944599999999999</v>
      </c>
      <c r="CU35">
        <v>272.03100000000001</v>
      </c>
      <c r="CV35">
        <v>23.568100000000001</v>
      </c>
      <c r="CW35">
        <v>500.03699999999998</v>
      </c>
      <c r="CX35">
        <v>99.704499999999996</v>
      </c>
      <c r="CY35">
        <v>9.9777900000000003E-2</v>
      </c>
      <c r="CZ35">
        <v>28.532399999999999</v>
      </c>
      <c r="DA35">
        <v>28.001899999999999</v>
      </c>
      <c r="DB35">
        <v>999.9</v>
      </c>
      <c r="DC35">
        <v>0</v>
      </c>
      <c r="DD35">
        <v>0</v>
      </c>
      <c r="DE35">
        <v>10015</v>
      </c>
      <c r="DF35">
        <v>0</v>
      </c>
      <c r="DG35">
        <v>1432.7</v>
      </c>
      <c r="DH35">
        <v>-28.286300000000001</v>
      </c>
      <c r="DI35">
        <v>278.30700000000002</v>
      </c>
      <c r="DJ35">
        <v>304.58800000000002</v>
      </c>
      <c r="DK35">
        <v>8.6167599999999993</v>
      </c>
      <c r="DL35">
        <v>300.036</v>
      </c>
      <c r="DM35">
        <v>14.944599999999999</v>
      </c>
      <c r="DN35">
        <v>2.34918</v>
      </c>
      <c r="DO35">
        <v>1.4900500000000001</v>
      </c>
      <c r="DP35">
        <v>20.017600000000002</v>
      </c>
      <c r="DQ35">
        <v>12.866400000000001</v>
      </c>
      <c r="DR35">
        <v>1800.03</v>
      </c>
      <c r="DS35">
        <v>0.97799999999999998</v>
      </c>
      <c r="DT35">
        <v>2.1999700000000001E-2</v>
      </c>
      <c r="DU35">
        <v>0</v>
      </c>
      <c r="DV35">
        <v>821.94200000000001</v>
      </c>
      <c r="DW35">
        <v>5.0007299999999999</v>
      </c>
      <c r="DX35">
        <v>19545.5</v>
      </c>
      <c r="DY35">
        <v>14733.6</v>
      </c>
      <c r="DZ35">
        <v>47.625</v>
      </c>
      <c r="EA35">
        <v>48.875</v>
      </c>
      <c r="EB35">
        <v>48.625</v>
      </c>
      <c r="EC35">
        <v>47.75</v>
      </c>
      <c r="ED35">
        <v>48.875</v>
      </c>
      <c r="EE35">
        <v>1755.54</v>
      </c>
      <c r="EF35">
        <v>39.49</v>
      </c>
      <c r="EG35">
        <v>0</v>
      </c>
      <c r="EH35">
        <v>134.9000000953674</v>
      </c>
      <c r="EI35">
        <v>0</v>
      </c>
      <c r="EJ35">
        <v>822.24946153846156</v>
      </c>
      <c r="EK35">
        <v>-1.9851623895150949</v>
      </c>
      <c r="EL35">
        <v>-76.365811818583722</v>
      </c>
      <c r="EM35">
        <v>19563.619230769229</v>
      </c>
      <c r="EN35">
        <v>15</v>
      </c>
      <c r="EO35">
        <v>1657464887.0999999</v>
      </c>
      <c r="EP35" t="s">
        <v>503</v>
      </c>
      <c r="EQ35">
        <v>1657464870.5999999</v>
      </c>
      <c r="ER35">
        <v>1657464887.0999999</v>
      </c>
      <c r="ES35">
        <v>21</v>
      </c>
      <c r="ET35">
        <v>0.13600000000000001</v>
      </c>
      <c r="EU35">
        <v>3.0000000000000001E-3</v>
      </c>
      <c r="EV35">
        <v>-0.26900000000000002</v>
      </c>
      <c r="EW35">
        <v>-6.5000000000000002E-2</v>
      </c>
      <c r="EX35">
        <v>300</v>
      </c>
      <c r="EY35">
        <v>15</v>
      </c>
      <c r="EZ35">
        <v>0.06</v>
      </c>
      <c r="FA35">
        <v>0.01</v>
      </c>
      <c r="FB35">
        <v>-28.209673170731708</v>
      </c>
      <c r="FC35">
        <v>-0.1492996515679941</v>
      </c>
      <c r="FD35">
        <v>4.1274287894111222E-2</v>
      </c>
      <c r="FE35">
        <v>1</v>
      </c>
      <c r="FF35">
        <v>8.5539756097560975</v>
      </c>
      <c r="FG35">
        <v>-4.1690592334550801E-3</v>
      </c>
      <c r="FH35">
        <v>1.9387086354352649E-2</v>
      </c>
      <c r="FI35">
        <v>1</v>
      </c>
      <c r="FJ35">
        <v>2</v>
      </c>
      <c r="FK35">
        <v>2</v>
      </c>
      <c r="FL35" t="s">
        <v>406</v>
      </c>
      <c r="FM35">
        <v>2.9145799999999999</v>
      </c>
      <c r="FN35">
        <v>2.85399</v>
      </c>
      <c r="FO35">
        <v>7.2015499999999996E-2</v>
      </c>
      <c r="FP35">
        <v>7.9604099999999997E-2</v>
      </c>
      <c r="FQ35">
        <v>0.11214399999999999</v>
      </c>
      <c r="FR35">
        <v>8.3132600000000001E-2</v>
      </c>
      <c r="FS35">
        <v>30910.3</v>
      </c>
      <c r="FT35">
        <v>24603</v>
      </c>
      <c r="FU35">
        <v>30676.3</v>
      </c>
      <c r="FV35">
        <v>24670.9</v>
      </c>
      <c r="FW35">
        <v>35664.9</v>
      </c>
      <c r="FX35">
        <v>30345.5</v>
      </c>
      <c r="FY35">
        <v>41622</v>
      </c>
      <c r="FZ35">
        <v>34067.4</v>
      </c>
      <c r="GA35">
        <v>2.1002800000000001</v>
      </c>
      <c r="GB35">
        <v>2.0070299999999999</v>
      </c>
      <c r="GC35">
        <v>8.6035600000000004E-2</v>
      </c>
      <c r="GD35">
        <v>0</v>
      </c>
      <c r="GE35">
        <v>26.595600000000001</v>
      </c>
      <c r="GF35">
        <v>999.9</v>
      </c>
      <c r="GG35">
        <v>57.1</v>
      </c>
      <c r="GH35">
        <v>33.200000000000003</v>
      </c>
      <c r="GI35">
        <v>29.26</v>
      </c>
      <c r="GJ35">
        <v>61.602899999999998</v>
      </c>
      <c r="GK35">
        <v>24.7957</v>
      </c>
      <c r="GL35">
        <v>1</v>
      </c>
      <c r="GM35">
        <v>0.16964399999999999</v>
      </c>
      <c r="GN35">
        <v>0.74029699999999998</v>
      </c>
      <c r="GO35">
        <v>20.3047</v>
      </c>
      <c r="GP35">
        <v>5.2340600000000004</v>
      </c>
      <c r="GQ35">
        <v>11.9445</v>
      </c>
      <c r="GR35">
        <v>4.9875499999999997</v>
      </c>
      <c r="GS35">
        <v>3.2862</v>
      </c>
      <c r="GT35">
        <v>9999</v>
      </c>
      <c r="GU35">
        <v>9999</v>
      </c>
      <c r="GV35">
        <v>9999</v>
      </c>
      <c r="GW35">
        <v>192.9</v>
      </c>
      <c r="GX35">
        <v>1.86093</v>
      </c>
      <c r="GY35">
        <v>1.85867</v>
      </c>
      <c r="GZ35">
        <v>1.8590599999999999</v>
      </c>
      <c r="HA35">
        <v>1.8573</v>
      </c>
      <c r="HB35">
        <v>1.85928</v>
      </c>
      <c r="HC35">
        <v>1.8566199999999999</v>
      </c>
      <c r="HD35">
        <v>1.86521</v>
      </c>
      <c r="HE35">
        <v>1.8644000000000001</v>
      </c>
      <c r="HF35">
        <v>0</v>
      </c>
      <c r="HG35">
        <v>0</v>
      </c>
      <c r="HH35">
        <v>0</v>
      </c>
      <c r="HI35">
        <v>0</v>
      </c>
      <c r="HJ35" t="s">
        <v>407</v>
      </c>
      <c r="HK35" t="s">
        <v>408</v>
      </c>
      <c r="HL35" t="s">
        <v>409</v>
      </c>
      <c r="HM35" t="s">
        <v>409</v>
      </c>
      <c r="HN35" t="s">
        <v>409</v>
      </c>
      <c r="HO35" t="s">
        <v>409</v>
      </c>
      <c r="HP35">
        <v>0</v>
      </c>
      <c r="HQ35">
        <v>100</v>
      </c>
      <c r="HR35">
        <v>100</v>
      </c>
      <c r="HS35">
        <v>-0.28100000000000003</v>
      </c>
      <c r="HT35">
        <v>-6.7000000000000002E-3</v>
      </c>
      <c r="HU35">
        <v>-0.49585572118935922</v>
      </c>
      <c r="HV35">
        <v>1.158620315000149E-3</v>
      </c>
      <c r="HW35">
        <v>-1.4607559310062331E-6</v>
      </c>
      <c r="HX35">
        <v>3.8484305645441042E-10</v>
      </c>
      <c r="HY35">
        <v>-0.1107150659805817</v>
      </c>
      <c r="HZ35">
        <v>3.0484640434847699E-3</v>
      </c>
      <c r="IA35">
        <v>-9.3584587959385786E-5</v>
      </c>
      <c r="IB35">
        <v>6.42983829145831E-6</v>
      </c>
      <c r="IC35">
        <v>4</v>
      </c>
      <c r="ID35">
        <v>2084</v>
      </c>
      <c r="IE35">
        <v>2</v>
      </c>
      <c r="IF35">
        <v>32</v>
      </c>
      <c r="IG35">
        <v>1.2</v>
      </c>
      <c r="IH35">
        <v>0.9</v>
      </c>
      <c r="II35">
        <v>0.80444300000000002</v>
      </c>
      <c r="IJ35">
        <v>2.4194300000000002</v>
      </c>
      <c r="IK35">
        <v>1.54297</v>
      </c>
      <c r="IL35">
        <v>2.35229</v>
      </c>
      <c r="IM35">
        <v>1.54541</v>
      </c>
      <c r="IN35">
        <v>2.3803700000000001</v>
      </c>
      <c r="IO35">
        <v>35.754399999999997</v>
      </c>
      <c r="IP35">
        <v>15.5855</v>
      </c>
      <c r="IQ35">
        <v>18</v>
      </c>
      <c r="IR35">
        <v>510.476</v>
      </c>
      <c r="IS35">
        <v>521.94000000000005</v>
      </c>
      <c r="IT35">
        <v>26.219000000000001</v>
      </c>
      <c r="IU35">
        <v>29.529199999999999</v>
      </c>
      <c r="IV35">
        <v>30.0001</v>
      </c>
      <c r="IW35">
        <v>29.5306</v>
      </c>
      <c r="IX35">
        <v>29.488299999999999</v>
      </c>
      <c r="IY35">
        <v>16.189</v>
      </c>
      <c r="IZ35">
        <v>53.655200000000001</v>
      </c>
      <c r="JA35">
        <v>0</v>
      </c>
      <c r="JB35">
        <v>26.217600000000001</v>
      </c>
      <c r="JC35">
        <v>300</v>
      </c>
      <c r="JD35">
        <v>14.960100000000001</v>
      </c>
      <c r="JE35">
        <v>100.18600000000001</v>
      </c>
      <c r="JF35">
        <v>99.683800000000005</v>
      </c>
    </row>
    <row r="36" spans="1:266" x14ac:dyDescent="0.25">
      <c r="A36">
        <v>20</v>
      </c>
      <c r="B36">
        <v>1657465067.0999999</v>
      </c>
      <c r="C36">
        <v>3492</v>
      </c>
      <c r="D36" t="s">
        <v>504</v>
      </c>
      <c r="E36" t="s">
        <v>505</v>
      </c>
      <c r="F36" t="s">
        <v>396</v>
      </c>
      <c r="G36" t="s">
        <v>397</v>
      </c>
      <c r="H36" t="s">
        <v>494</v>
      </c>
      <c r="I36" t="s">
        <v>399</v>
      </c>
      <c r="J36" t="s">
        <v>495</v>
      </c>
      <c r="K36">
        <v>1657465067.0999999</v>
      </c>
      <c r="L36">
        <f t="shared" si="0"/>
        <v>7.3112822216138485E-3</v>
      </c>
      <c r="M36">
        <f t="shared" si="1"/>
        <v>7.3112822216138484</v>
      </c>
      <c r="N36">
        <f t="shared" si="2"/>
        <v>12.845836159082465</v>
      </c>
      <c r="O36">
        <f t="shared" si="3"/>
        <v>183.01900000000001</v>
      </c>
      <c r="P36">
        <f t="shared" si="4"/>
        <v>138.33020723637904</v>
      </c>
      <c r="Q36">
        <f t="shared" si="5"/>
        <v>13.80654351965766</v>
      </c>
      <c r="R36">
        <f t="shared" si="6"/>
        <v>18.266869101889803</v>
      </c>
      <c r="S36">
        <f t="shared" si="7"/>
        <v>0.54631273391656321</v>
      </c>
      <c r="T36">
        <f t="shared" si="8"/>
        <v>2.9231215516280438</v>
      </c>
      <c r="U36">
        <f t="shared" si="9"/>
        <v>0.4952820975025834</v>
      </c>
      <c r="V36">
        <f t="shared" si="10"/>
        <v>0.31373802389655203</v>
      </c>
      <c r="W36">
        <f t="shared" si="11"/>
        <v>289.53933807262172</v>
      </c>
      <c r="X36">
        <f t="shared" si="12"/>
        <v>28.219044841983067</v>
      </c>
      <c r="Y36">
        <f t="shared" si="13"/>
        <v>27.96</v>
      </c>
      <c r="Z36">
        <f t="shared" si="14"/>
        <v>3.7859996309404589</v>
      </c>
      <c r="AA36">
        <f t="shared" si="15"/>
        <v>60.660063523329775</v>
      </c>
      <c r="AB36">
        <f t="shared" si="16"/>
        <v>2.35798801883442</v>
      </c>
      <c r="AC36">
        <f t="shared" si="17"/>
        <v>3.8872165340340286</v>
      </c>
      <c r="AD36">
        <f t="shared" si="18"/>
        <v>1.4280116121060389</v>
      </c>
      <c r="AE36">
        <f t="shared" si="19"/>
        <v>-322.42754597317071</v>
      </c>
      <c r="AF36">
        <f t="shared" si="20"/>
        <v>71.420390344209224</v>
      </c>
      <c r="AG36">
        <f t="shared" si="21"/>
        <v>5.3357286571722877</v>
      </c>
      <c r="AH36">
        <f t="shared" si="22"/>
        <v>43.867911100832529</v>
      </c>
      <c r="AI36">
        <v>0</v>
      </c>
      <c r="AJ36">
        <v>0</v>
      </c>
      <c r="AK36">
        <f t="shared" si="23"/>
        <v>1</v>
      </c>
      <c r="AL36">
        <f t="shared" si="24"/>
        <v>0</v>
      </c>
      <c r="AM36">
        <f t="shared" si="25"/>
        <v>52438.243655267717</v>
      </c>
      <c r="AN36" t="s">
        <v>400</v>
      </c>
      <c r="AO36">
        <v>10261.299999999999</v>
      </c>
      <c r="AP36">
        <v>726.8726923076922</v>
      </c>
      <c r="AQ36">
        <v>3279.05</v>
      </c>
      <c r="AR36">
        <f t="shared" si="26"/>
        <v>0.77832826815458989</v>
      </c>
      <c r="AS36">
        <v>-1.5391584728262959</v>
      </c>
      <c r="AT36" t="s">
        <v>506</v>
      </c>
      <c r="AU36">
        <v>10230</v>
      </c>
      <c r="AV36">
        <v>796.16276923076941</v>
      </c>
      <c r="AW36">
        <v>1094.71</v>
      </c>
      <c r="AX36">
        <f t="shared" si="27"/>
        <v>0.27271809955991144</v>
      </c>
      <c r="AY36">
        <v>0.5</v>
      </c>
      <c r="AZ36">
        <f t="shared" si="28"/>
        <v>1513.041899519493</v>
      </c>
      <c r="BA36">
        <f t="shared" si="29"/>
        <v>12.845836159082465</v>
      </c>
      <c r="BB36">
        <f t="shared" si="30"/>
        <v>206.31695569573731</v>
      </c>
      <c r="BC36">
        <f t="shared" si="31"/>
        <v>9.5073339584826437E-3</v>
      </c>
      <c r="BD36">
        <f t="shared" si="32"/>
        <v>1.9953595016031644</v>
      </c>
      <c r="BE36">
        <f t="shared" si="33"/>
        <v>503.96258440582756</v>
      </c>
      <c r="BF36" t="s">
        <v>507</v>
      </c>
      <c r="BG36">
        <v>578.61</v>
      </c>
      <c r="BH36">
        <f t="shared" si="34"/>
        <v>578.61</v>
      </c>
      <c r="BI36">
        <f t="shared" si="35"/>
        <v>0.47144905956828753</v>
      </c>
      <c r="BJ36">
        <f t="shared" si="36"/>
        <v>0.57846779842904594</v>
      </c>
      <c r="BK36">
        <f t="shared" si="37"/>
        <v>0.80888299684495868</v>
      </c>
      <c r="BL36">
        <f t="shared" si="38"/>
        <v>0.81162846868964789</v>
      </c>
      <c r="BM36">
        <f t="shared" si="39"/>
        <v>0.85587313758192274</v>
      </c>
      <c r="BN36">
        <f t="shared" si="40"/>
        <v>0.42040053338893907</v>
      </c>
      <c r="BO36">
        <f t="shared" si="41"/>
        <v>0.57959946661106088</v>
      </c>
      <c r="BP36">
        <v>3698</v>
      </c>
      <c r="BQ36">
        <v>300</v>
      </c>
      <c r="BR36">
        <v>300</v>
      </c>
      <c r="BS36">
        <v>300</v>
      </c>
      <c r="BT36">
        <v>10230</v>
      </c>
      <c r="BU36">
        <v>1031.3699999999999</v>
      </c>
      <c r="BV36">
        <v>-1.1150500000000001E-2</v>
      </c>
      <c r="BW36">
        <v>-2.0299999999999998</v>
      </c>
      <c r="BX36" t="s">
        <v>403</v>
      </c>
      <c r="BY36" t="s">
        <v>403</v>
      </c>
      <c r="BZ36" t="s">
        <v>403</v>
      </c>
      <c r="CA36" t="s">
        <v>403</v>
      </c>
      <c r="CB36" t="s">
        <v>403</v>
      </c>
      <c r="CC36" t="s">
        <v>403</v>
      </c>
      <c r="CD36" t="s">
        <v>403</v>
      </c>
      <c r="CE36" t="s">
        <v>403</v>
      </c>
      <c r="CF36" t="s">
        <v>403</v>
      </c>
      <c r="CG36" t="s">
        <v>403</v>
      </c>
      <c r="CH36">
        <f t="shared" si="42"/>
        <v>1799.83</v>
      </c>
      <c r="CI36">
        <f t="shared" si="43"/>
        <v>1513.041899519493</v>
      </c>
      <c r="CJ36">
        <f t="shared" si="44"/>
        <v>0.84065822856574957</v>
      </c>
      <c r="CK36">
        <f t="shared" si="45"/>
        <v>0.16087038113189675</v>
      </c>
      <c r="CL36">
        <v>6</v>
      </c>
      <c r="CM36">
        <v>0.5</v>
      </c>
      <c r="CN36" t="s">
        <v>404</v>
      </c>
      <c r="CO36">
        <v>2</v>
      </c>
      <c r="CP36">
        <v>1657465067.0999999</v>
      </c>
      <c r="CQ36">
        <v>183.01900000000001</v>
      </c>
      <c r="CR36">
        <v>200.04</v>
      </c>
      <c r="CS36">
        <v>23.6251</v>
      </c>
      <c r="CT36">
        <v>15.0587</v>
      </c>
      <c r="CU36">
        <v>183.375</v>
      </c>
      <c r="CV36">
        <v>23.6297</v>
      </c>
      <c r="CW36">
        <v>499.99200000000002</v>
      </c>
      <c r="CX36">
        <v>99.708799999999997</v>
      </c>
      <c r="CY36">
        <v>9.97942E-2</v>
      </c>
      <c r="CZ36">
        <v>28.4132</v>
      </c>
      <c r="DA36">
        <v>27.96</v>
      </c>
      <c r="DB36">
        <v>999.9</v>
      </c>
      <c r="DC36">
        <v>0</v>
      </c>
      <c r="DD36">
        <v>0</v>
      </c>
      <c r="DE36">
        <v>9992.5</v>
      </c>
      <c r="DF36">
        <v>0</v>
      </c>
      <c r="DG36">
        <v>1440.08</v>
      </c>
      <c r="DH36">
        <v>-17.021100000000001</v>
      </c>
      <c r="DI36">
        <v>187.447</v>
      </c>
      <c r="DJ36">
        <v>203.09800000000001</v>
      </c>
      <c r="DK36">
        <v>8.5664700000000007</v>
      </c>
      <c r="DL36">
        <v>200.04</v>
      </c>
      <c r="DM36">
        <v>15.0587</v>
      </c>
      <c r="DN36">
        <v>2.3556300000000001</v>
      </c>
      <c r="DO36">
        <v>1.5014799999999999</v>
      </c>
      <c r="DP36">
        <v>20.062000000000001</v>
      </c>
      <c r="DQ36">
        <v>12.9833</v>
      </c>
      <c r="DR36">
        <v>1799.83</v>
      </c>
      <c r="DS36">
        <v>0.97799999999999998</v>
      </c>
      <c r="DT36">
        <v>2.1999700000000001E-2</v>
      </c>
      <c r="DU36">
        <v>0</v>
      </c>
      <c r="DV36">
        <v>795.91399999999999</v>
      </c>
      <c r="DW36">
        <v>5.0007299999999999</v>
      </c>
      <c r="DX36">
        <v>19079.7</v>
      </c>
      <c r="DY36">
        <v>14732</v>
      </c>
      <c r="DZ36">
        <v>47.75</v>
      </c>
      <c r="EA36">
        <v>49.061999999999998</v>
      </c>
      <c r="EB36">
        <v>48.811999999999998</v>
      </c>
      <c r="EC36">
        <v>47.875</v>
      </c>
      <c r="ED36">
        <v>49.061999999999998</v>
      </c>
      <c r="EE36">
        <v>1755.34</v>
      </c>
      <c r="EF36">
        <v>39.49</v>
      </c>
      <c r="EG36">
        <v>0</v>
      </c>
      <c r="EH36">
        <v>125.2999999523163</v>
      </c>
      <c r="EI36">
        <v>0</v>
      </c>
      <c r="EJ36">
        <v>796.16276923076941</v>
      </c>
      <c r="EK36">
        <v>-1.7965811995088841</v>
      </c>
      <c r="EL36">
        <v>-22.092308409856631</v>
      </c>
      <c r="EM36">
        <v>19084.784615384611</v>
      </c>
      <c r="EN36">
        <v>15</v>
      </c>
      <c r="EO36">
        <v>1657465020.0999999</v>
      </c>
      <c r="EP36" t="s">
        <v>508</v>
      </c>
      <c r="EQ36">
        <v>1657465011.5999999</v>
      </c>
      <c r="ER36">
        <v>1657465020.0999999</v>
      </c>
      <c r="ES36">
        <v>22</v>
      </c>
      <c r="ET36">
        <v>-2.5999999999999999E-2</v>
      </c>
      <c r="EU36">
        <v>1E-3</v>
      </c>
      <c r="EV36">
        <v>-0.34599999999999997</v>
      </c>
      <c r="EW36">
        <v>-6.2E-2</v>
      </c>
      <c r="EX36">
        <v>200</v>
      </c>
      <c r="EY36">
        <v>15</v>
      </c>
      <c r="EZ36">
        <v>0.11</v>
      </c>
      <c r="FA36">
        <v>0.01</v>
      </c>
      <c r="FB36">
        <v>-16.956927499999999</v>
      </c>
      <c r="FC36">
        <v>-0.31612120075046529</v>
      </c>
      <c r="FD36">
        <v>3.5734129256916367E-2</v>
      </c>
      <c r="FE36">
        <v>1</v>
      </c>
      <c r="FF36">
        <v>8.5131087500000007</v>
      </c>
      <c r="FG36">
        <v>-6.2649793621012584E-2</v>
      </c>
      <c r="FH36">
        <v>1.8705123922003339E-2</v>
      </c>
      <c r="FI36">
        <v>1</v>
      </c>
      <c r="FJ36">
        <v>2</v>
      </c>
      <c r="FK36">
        <v>2</v>
      </c>
      <c r="FL36" t="s">
        <v>406</v>
      </c>
      <c r="FM36">
        <v>2.9143400000000002</v>
      </c>
      <c r="FN36">
        <v>2.8538100000000002</v>
      </c>
      <c r="FO36">
        <v>5.0901299999999997E-2</v>
      </c>
      <c r="FP36">
        <v>5.6162900000000002E-2</v>
      </c>
      <c r="FQ36">
        <v>0.112341</v>
      </c>
      <c r="FR36">
        <v>8.3591200000000004E-2</v>
      </c>
      <c r="FS36">
        <v>31609.5</v>
      </c>
      <c r="FT36">
        <v>25229.5</v>
      </c>
      <c r="FU36">
        <v>30672.7</v>
      </c>
      <c r="FV36">
        <v>24671</v>
      </c>
      <c r="FW36">
        <v>35652.5</v>
      </c>
      <c r="FX36">
        <v>30331.599999999999</v>
      </c>
      <c r="FY36">
        <v>41616.800000000003</v>
      </c>
      <c r="FZ36">
        <v>34068.800000000003</v>
      </c>
      <c r="GA36">
        <v>2.09965</v>
      </c>
      <c r="GB36">
        <v>2.00522</v>
      </c>
      <c r="GC36">
        <v>7.2076899999999999E-2</v>
      </c>
      <c r="GD36">
        <v>0</v>
      </c>
      <c r="GE36">
        <v>26.782</v>
      </c>
      <c r="GF36">
        <v>999.9</v>
      </c>
      <c r="GG36">
        <v>56.9</v>
      </c>
      <c r="GH36">
        <v>33.299999999999997</v>
      </c>
      <c r="GI36">
        <v>29.318899999999999</v>
      </c>
      <c r="GJ36">
        <v>61.8429</v>
      </c>
      <c r="GK36">
        <v>25.1843</v>
      </c>
      <c r="GL36">
        <v>1</v>
      </c>
      <c r="GM36">
        <v>0.17377000000000001</v>
      </c>
      <c r="GN36">
        <v>-0.18532699999999999</v>
      </c>
      <c r="GO36">
        <v>20.305</v>
      </c>
      <c r="GP36">
        <v>5.2315199999999997</v>
      </c>
      <c r="GQ36">
        <v>11.947699999999999</v>
      </c>
      <c r="GR36">
        <v>4.9866999999999999</v>
      </c>
      <c r="GS36">
        <v>3.2854299999999999</v>
      </c>
      <c r="GT36">
        <v>9999</v>
      </c>
      <c r="GU36">
        <v>9999</v>
      </c>
      <c r="GV36">
        <v>9999</v>
      </c>
      <c r="GW36">
        <v>193</v>
      </c>
      <c r="GX36">
        <v>1.8609500000000001</v>
      </c>
      <c r="GY36">
        <v>1.85867</v>
      </c>
      <c r="GZ36">
        <v>1.8591</v>
      </c>
      <c r="HA36">
        <v>1.8573</v>
      </c>
      <c r="HB36">
        <v>1.85928</v>
      </c>
      <c r="HC36">
        <v>1.85669</v>
      </c>
      <c r="HD36">
        <v>1.8651899999999999</v>
      </c>
      <c r="HE36">
        <v>1.86439</v>
      </c>
      <c r="HF36">
        <v>0</v>
      </c>
      <c r="HG36">
        <v>0</v>
      </c>
      <c r="HH36">
        <v>0</v>
      </c>
      <c r="HI36">
        <v>0</v>
      </c>
      <c r="HJ36" t="s">
        <v>407</v>
      </c>
      <c r="HK36" t="s">
        <v>408</v>
      </c>
      <c r="HL36" t="s">
        <v>409</v>
      </c>
      <c r="HM36" t="s">
        <v>409</v>
      </c>
      <c r="HN36" t="s">
        <v>409</v>
      </c>
      <c r="HO36" t="s">
        <v>409</v>
      </c>
      <c r="HP36">
        <v>0</v>
      </c>
      <c r="HQ36">
        <v>100</v>
      </c>
      <c r="HR36">
        <v>100</v>
      </c>
      <c r="HS36">
        <v>-0.35599999999999998</v>
      </c>
      <c r="HT36">
        <v>-4.5999999999999999E-3</v>
      </c>
      <c r="HU36">
        <v>-0.52227006176219448</v>
      </c>
      <c r="HV36">
        <v>1.158620315000149E-3</v>
      </c>
      <c r="HW36">
        <v>-1.4607559310062331E-6</v>
      </c>
      <c r="HX36">
        <v>3.8484305645441042E-10</v>
      </c>
      <c r="HY36">
        <v>-0.1092125575062073</v>
      </c>
      <c r="HZ36">
        <v>3.0484640434847699E-3</v>
      </c>
      <c r="IA36">
        <v>-9.3584587959385786E-5</v>
      </c>
      <c r="IB36">
        <v>6.42983829145831E-6</v>
      </c>
      <c r="IC36">
        <v>4</v>
      </c>
      <c r="ID36">
        <v>2084</v>
      </c>
      <c r="IE36">
        <v>2</v>
      </c>
      <c r="IF36">
        <v>32</v>
      </c>
      <c r="IG36">
        <v>0.9</v>
      </c>
      <c r="IH36">
        <v>0.8</v>
      </c>
      <c r="II36">
        <v>0.58593799999999996</v>
      </c>
      <c r="IJ36">
        <v>2.4389599999999998</v>
      </c>
      <c r="IK36">
        <v>1.54419</v>
      </c>
      <c r="IL36">
        <v>2.35229</v>
      </c>
      <c r="IM36">
        <v>1.54541</v>
      </c>
      <c r="IN36">
        <v>2.3095699999999999</v>
      </c>
      <c r="IO36">
        <v>35.801000000000002</v>
      </c>
      <c r="IP36">
        <v>15.541700000000001</v>
      </c>
      <c r="IQ36">
        <v>18</v>
      </c>
      <c r="IR36">
        <v>510.55599999999998</v>
      </c>
      <c r="IS36">
        <v>521.14499999999998</v>
      </c>
      <c r="IT36">
        <v>25.580100000000002</v>
      </c>
      <c r="IU36">
        <v>29.596800000000002</v>
      </c>
      <c r="IV36">
        <v>29.9984</v>
      </c>
      <c r="IW36">
        <v>29.584199999999999</v>
      </c>
      <c r="IX36">
        <v>29.541899999999998</v>
      </c>
      <c r="IY36">
        <v>11.8024</v>
      </c>
      <c r="IZ36">
        <v>53.694200000000002</v>
      </c>
      <c r="JA36">
        <v>0</v>
      </c>
      <c r="JB36">
        <v>25.680099999999999</v>
      </c>
      <c r="JC36">
        <v>200</v>
      </c>
      <c r="JD36">
        <v>14.908200000000001</v>
      </c>
      <c r="JE36">
        <v>100.17400000000001</v>
      </c>
      <c r="JF36">
        <v>99.686400000000006</v>
      </c>
    </row>
    <row r="37" spans="1:266" x14ac:dyDescent="0.25">
      <c r="A37">
        <v>21</v>
      </c>
      <c r="B37">
        <v>1657465197.0999999</v>
      </c>
      <c r="C37">
        <v>3622</v>
      </c>
      <c r="D37" t="s">
        <v>509</v>
      </c>
      <c r="E37" t="s">
        <v>510</v>
      </c>
      <c r="F37" t="s">
        <v>396</v>
      </c>
      <c r="G37" t="s">
        <v>397</v>
      </c>
      <c r="H37" t="s">
        <v>494</v>
      </c>
      <c r="I37" t="s">
        <v>399</v>
      </c>
      <c r="J37" t="s">
        <v>495</v>
      </c>
      <c r="K37">
        <v>1657465197.0999999</v>
      </c>
      <c r="L37">
        <f t="shared" si="0"/>
        <v>7.3527369000474163E-3</v>
      </c>
      <c r="M37">
        <f t="shared" si="1"/>
        <v>7.3527369000474163</v>
      </c>
      <c r="N37">
        <f t="shared" si="2"/>
        <v>8.3167655373425298</v>
      </c>
      <c r="O37">
        <f t="shared" si="3"/>
        <v>138.81800000000001</v>
      </c>
      <c r="P37">
        <f t="shared" si="4"/>
        <v>108.91980229334855</v>
      </c>
      <c r="Q37">
        <f t="shared" si="5"/>
        <v>10.871308056866114</v>
      </c>
      <c r="R37">
        <f t="shared" si="6"/>
        <v>13.855453370853201</v>
      </c>
      <c r="S37">
        <f t="shared" si="7"/>
        <v>0.53662731508627359</v>
      </c>
      <c r="T37">
        <f t="shared" si="8"/>
        <v>2.9249008079258569</v>
      </c>
      <c r="U37">
        <f t="shared" si="9"/>
        <v>0.48732976397964622</v>
      </c>
      <c r="V37">
        <f t="shared" si="10"/>
        <v>0.30863201414709901</v>
      </c>
      <c r="W37">
        <f t="shared" si="11"/>
        <v>289.56327807269906</v>
      </c>
      <c r="X37">
        <f t="shared" si="12"/>
        <v>28.294621828919322</v>
      </c>
      <c r="Y37">
        <f t="shared" si="13"/>
        <v>28.0581</v>
      </c>
      <c r="Z37">
        <f t="shared" si="14"/>
        <v>3.8077119236701051</v>
      </c>
      <c r="AA37">
        <f t="shared" si="15"/>
        <v>60.107724135660554</v>
      </c>
      <c r="AB37">
        <f t="shared" si="16"/>
        <v>2.3482347494998002</v>
      </c>
      <c r="AC37">
        <f t="shared" si="17"/>
        <v>3.9067104656964471</v>
      </c>
      <c r="AD37">
        <f t="shared" si="18"/>
        <v>1.459477174170305</v>
      </c>
      <c r="AE37">
        <f t="shared" si="19"/>
        <v>-324.25569729209104</v>
      </c>
      <c r="AF37">
        <f t="shared" si="20"/>
        <v>69.571615739864072</v>
      </c>
      <c r="AG37">
        <f t="shared" si="21"/>
        <v>5.199213767204375</v>
      </c>
      <c r="AH37">
        <f t="shared" si="22"/>
        <v>40.078410287676448</v>
      </c>
      <c r="AI37">
        <v>0</v>
      </c>
      <c r="AJ37">
        <v>0</v>
      </c>
      <c r="AK37">
        <f t="shared" si="23"/>
        <v>1</v>
      </c>
      <c r="AL37">
        <f t="shared" si="24"/>
        <v>0</v>
      </c>
      <c r="AM37">
        <f t="shared" si="25"/>
        <v>52474.378580470271</v>
      </c>
      <c r="AN37" t="s">
        <v>400</v>
      </c>
      <c r="AO37">
        <v>10261.299999999999</v>
      </c>
      <c r="AP37">
        <v>726.8726923076922</v>
      </c>
      <c r="AQ37">
        <v>3279.05</v>
      </c>
      <c r="AR37">
        <f t="shared" si="26"/>
        <v>0.77832826815458989</v>
      </c>
      <c r="AS37">
        <v>-1.5391584728262959</v>
      </c>
      <c r="AT37" t="s">
        <v>511</v>
      </c>
      <c r="AU37">
        <v>10230.200000000001</v>
      </c>
      <c r="AV37">
        <v>789.03288461538477</v>
      </c>
      <c r="AW37">
        <v>1050.99</v>
      </c>
      <c r="AX37">
        <f t="shared" si="27"/>
        <v>0.24924796181183007</v>
      </c>
      <c r="AY37">
        <v>0.5</v>
      </c>
      <c r="AZ37">
        <f t="shared" si="28"/>
        <v>1513.1678995195332</v>
      </c>
      <c r="BA37">
        <f t="shared" si="29"/>
        <v>8.3167655373425298</v>
      </c>
      <c r="BB37">
        <f t="shared" si="30"/>
        <v>188.57700741716587</v>
      </c>
      <c r="BC37">
        <f t="shared" si="31"/>
        <v>6.5134371495049002E-3</v>
      </c>
      <c r="BD37">
        <f t="shared" si="32"/>
        <v>2.1199630824270455</v>
      </c>
      <c r="BE37">
        <f t="shared" si="33"/>
        <v>494.49278589375984</v>
      </c>
      <c r="BF37" t="s">
        <v>512</v>
      </c>
      <c r="BG37">
        <v>583.11</v>
      </c>
      <c r="BH37">
        <f t="shared" si="34"/>
        <v>583.11</v>
      </c>
      <c r="BI37">
        <f t="shared" si="35"/>
        <v>0.44518025861330746</v>
      </c>
      <c r="BJ37">
        <f t="shared" si="36"/>
        <v>0.55988098526249308</v>
      </c>
      <c r="BK37">
        <f t="shared" si="37"/>
        <v>0.82645014354918889</v>
      </c>
      <c r="BL37">
        <f t="shared" si="38"/>
        <v>0.80821699171121497</v>
      </c>
      <c r="BM37">
        <f t="shared" si="39"/>
        <v>0.87300360883414629</v>
      </c>
      <c r="BN37">
        <f t="shared" si="40"/>
        <v>0.4137624776888123</v>
      </c>
      <c r="BO37">
        <f t="shared" si="41"/>
        <v>0.58623752231118775</v>
      </c>
      <c r="BP37">
        <v>3700</v>
      </c>
      <c r="BQ37">
        <v>300</v>
      </c>
      <c r="BR37">
        <v>300</v>
      </c>
      <c r="BS37">
        <v>300</v>
      </c>
      <c r="BT37">
        <v>10230.200000000001</v>
      </c>
      <c r="BU37">
        <v>993.72</v>
      </c>
      <c r="BV37">
        <v>-1.11503E-2</v>
      </c>
      <c r="BW37">
        <v>-1.37</v>
      </c>
      <c r="BX37" t="s">
        <v>403</v>
      </c>
      <c r="BY37" t="s">
        <v>403</v>
      </c>
      <c r="BZ37" t="s">
        <v>403</v>
      </c>
      <c r="CA37" t="s">
        <v>403</v>
      </c>
      <c r="CB37" t="s">
        <v>403</v>
      </c>
      <c r="CC37" t="s">
        <v>403</v>
      </c>
      <c r="CD37" t="s">
        <v>403</v>
      </c>
      <c r="CE37" t="s">
        <v>403</v>
      </c>
      <c r="CF37" t="s">
        <v>403</v>
      </c>
      <c r="CG37" t="s">
        <v>403</v>
      </c>
      <c r="CH37">
        <f t="shared" si="42"/>
        <v>1799.98</v>
      </c>
      <c r="CI37">
        <f t="shared" si="43"/>
        <v>1513.1678995195332</v>
      </c>
      <c r="CJ37">
        <f t="shared" si="44"/>
        <v>0.84065817371278195</v>
      </c>
      <c r="CK37">
        <f t="shared" si="45"/>
        <v>0.1608702752656691</v>
      </c>
      <c r="CL37">
        <v>6</v>
      </c>
      <c r="CM37">
        <v>0.5</v>
      </c>
      <c r="CN37" t="s">
        <v>404</v>
      </c>
      <c r="CO37">
        <v>2</v>
      </c>
      <c r="CP37">
        <v>1657465197.0999999</v>
      </c>
      <c r="CQ37">
        <v>138.81800000000001</v>
      </c>
      <c r="CR37">
        <v>150.02099999999999</v>
      </c>
      <c r="CS37">
        <v>23.527000000000001</v>
      </c>
      <c r="CT37">
        <v>14.912800000000001</v>
      </c>
      <c r="CU37">
        <v>139.15199999999999</v>
      </c>
      <c r="CV37">
        <v>23.532699999999998</v>
      </c>
      <c r="CW37">
        <v>500.08699999999999</v>
      </c>
      <c r="CX37">
        <v>99.710300000000004</v>
      </c>
      <c r="CY37">
        <v>9.9907399999999993E-2</v>
      </c>
      <c r="CZ37">
        <v>28.499300000000002</v>
      </c>
      <c r="DA37">
        <v>28.0581</v>
      </c>
      <c r="DB37">
        <v>999.9</v>
      </c>
      <c r="DC37">
        <v>0</v>
      </c>
      <c r="DD37">
        <v>0</v>
      </c>
      <c r="DE37">
        <v>10002.5</v>
      </c>
      <c r="DF37">
        <v>0</v>
      </c>
      <c r="DG37">
        <v>1455.29</v>
      </c>
      <c r="DH37">
        <v>-11.2029</v>
      </c>
      <c r="DI37">
        <v>142.16200000000001</v>
      </c>
      <c r="DJ37">
        <v>152.292</v>
      </c>
      <c r="DK37">
        <v>8.6142099999999999</v>
      </c>
      <c r="DL37">
        <v>150.02099999999999</v>
      </c>
      <c r="DM37">
        <v>14.912800000000001</v>
      </c>
      <c r="DN37">
        <v>2.3458899999999998</v>
      </c>
      <c r="DO37">
        <v>1.4869600000000001</v>
      </c>
      <c r="DP37">
        <v>19.995000000000001</v>
      </c>
      <c r="DQ37">
        <v>12.8348</v>
      </c>
      <c r="DR37">
        <v>1799.98</v>
      </c>
      <c r="DS37">
        <v>0.97799999999999998</v>
      </c>
      <c r="DT37">
        <v>2.1999700000000001E-2</v>
      </c>
      <c r="DU37">
        <v>0</v>
      </c>
      <c r="DV37">
        <v>788.596</v>
      </c>
      <c r="DW37">
        <v>5.0007299999999999</v>
      </c>
      <c r="DX37">
        <v>18908.900000000001</v>
      </c>
      <c r="DY37">
        <v>14733.2</v>
      </c>
      <c r="DZ37">
        <v>47.75</v>
      </c>
      <c r="EA37">
        <v>49.25</v>
      </c>
      <c r="EB37">
        <v>48.875</v>
      </c>
      <c r="EC37">
        <v>47.75</v>
      </c>
      <c r="ED37">
        <v>49.125</v>
      </c>
      <c r="EE37">
        <v>1755.49</v>
      </c>
      <c r="EF37">
        <v>39.49</v>
      </c>
      <c r="EG37">
        <v>0</v>
      </c>
      <c r="EH37">
        <v>129.5</v>
      </c>
      <c r="EI37">
        <v>0</v>
      </c>
      <c r="EJ37">
        <v>789.03288461538477</v>
      </c>
      <c r="EK37">
        <v>-1.6885811995896309</v>
      </c>
      <c r="EL37">
        <v>-694.19829142517892</v>
      </c>
      <c r="EM37">
        <v>18886.496153846161</v>
      </c>
      <c r="EN37">
        <v>15</v>
      </c>
      <c r="EO37">
        <v>1657465151.0999999</v>
      </c>
      <c r="EP37" t="s">
        <v>513</v>
      </c>
      <c r="EQ37">
        <v>1657465136.5999999</v>
      </c>
      <c r="ER37">
        <v>1657465151.0999999</v>
      </c>
      <c r="ES37">
        <v>23</v>
      </c>
      <c r="ET37">
        <v>5.3999999999999999E-2</v>
      </c>
      <c r="EU37">
        <v>0</v>
      </c>
      <c r="EV37">
        <v>-0.32600000000000001</v>
      </c>
      <c r="EW37">
        <v>-6.3E-2</v>
      </c>
      <c r="EX37">
        <v>150</v>
      </c>
      <c r="EY37">
        <v>15</v>
      </c>
      <c r="EZ37">
        <v>0.15</v>
      </c>
      <c r="FA37">
        <v>0.01</v>
      </c>
      <c r="FB37">
        <v>-11.184067499999999</v>
      </c>
      <c r="FC37">
        <v>-0.18820075046903259</v>
      </c>
      <c r="FD37">
        <v>4.4698346655664897E-2</v>
      </c>
      <c r="FE37">
        <v>1</v>
      </c>
      <c r="FF37">
        <v>8.6388207499999989</v>
      </c>
      <c r="FG37">
        <v>-4.6854821763631073E-2</v>
      </c>
      <c r="FH37">
        <v>2.0445337413148679E-2</v>
      </c>
      <c r="FI37">
        <v>1</v>
      </c>
      <c r="FJ37">
        <v>2</v>
      </c>
      <c r="FK37">
        <v>2</v>
      </c>
      <c r="FL37" t="s">
        <v>406</v>
      </c>
      <c r="FM37">
        <v>2.9144700000000001</v>
      </c>
      <c r="FN37">
        <v>2.8540199999999998</v>
      </c>
      <c r="FO37">
        <v>3.93651E-2</v>
      </c>
      <c r="FP37">
        <v>4.3132900000000002E-2</v>
      </c>
      <c r="FQ37">
        <v>0.11200300000000001</v>
      </c>
      <c r="FR37">
        <v>8.2985299999999998E-2</v>
      </c>
      <c r="FS37">
        <v>31989.9</v>
      </c>
      <c r="FT37">
        <v>25576.1</v>
      </c>
      <c r="FU37">
        <v>30669.5</v>
      </c>
      <c r="FV37">
        <v>24669.599999999999</v>
      </c>
      <c r="FW37">
        <v>35662.5</v>
      </c>
      <c r="FX37">
        <v>30350.5</v>
      </c>
      <c r="FY37">
        <v>41612.5</v>
      </c>
      <c r="FZ37">
        <v>34067.599999999999</v>
      </c>
      <c r="GA37">
        <v>2.0985999999999998</v>
      </c>
      <c r="GB37">
        <v>2.0029499999999998</v>
      </c>
      <c r="GC37">
        <v>8.1166600000000005E-2</v>
      </c>
      <c r="GD37">
        <v>0</v>
      </c>
      <c r="GE37">
        <v>26.7316</v>
      </c>
      <c r="GF37">
        <v>999.9</v>
      </c>
      <c r="GG37">
        <v>56.9</v>
      </c>
      <c r="GH37">
        <v>33.5</v>
      </c>
      <c r="GI37">
        <v>29.651399999999999</v>
      </c>
      <c r="GJ37">
        <v>61.742899999999999</v>
      </c>
      <c r="GK37">
        <v>24.863800000000001</v>
      </c>
      <c r="GL37">
        <v>1</v>
      </c>
      <c r="GM37">
        <v>0.18101400000000001</v>
      </c>
      <c r="GN37">
        <v>1.62025</v>
      </c>
      <c r="GO37">
        <v>20.297599999999999</v>
      </c>
      <c r="GP37">
        <v>5.2346599999999999</v>
      </c>
      <c r="GQ37">
        <v>11.948</v>
      </c>
      <c r="GR37">
        <v>4.9876500000000004</v>
      </c>
      <c r="GS37">
        <v>3.2864</v>
      </c>
      <c r="GT37">
        <v>9999</v>
      </c>
      <c r="GU37">
        <v>9999</v>
      </c>
      <c r="GV37">
        <v>9999</v>
      </c>
      <c r="GW37">
        <v>193</v>
      </c>
      <c r="GX37">
        <v>1.8609599999999999</v>
      </c>
      <c r="GY37">
        <v>1.85867</v>
      </c>
      <c r="GZ37">
        <v>1.8591</v>
      </c>
      <c r="HA37">
        <v>1.8573</v>
      </c>
      <c r="HB37">
        <v>1.85928</v>
      </c>
      <c r="HC37">
        <v>1.85669</v>
      </c>
      <c r="HD37">
        <v>1.8652200000000001</v>
      </c>
      <c r="HE37">
        <v>1.8644099999999999</v>
      </c>
      <c r="HF37">
        <v>0</v>
      </c>
      <c r="HG37">
        <v>0</v>
      </c>
      <c r="HH37">
        <v>0</v>
      </c>
      <c r="HI37">
        <v>0</v>
      </c>
      <c r="HJ37" t="s">
        <v>407</v>
      </c>
      <c r="HK37" t="s">
        <v>408</v>
      </c>
      <c r="HL37" t="s">
        <v>409</v>
      </c>
      <c r="HM37" t="s">
        <v>409</v>
      </c>
      <c r="HN37" t="s">
        <v>409</v>
      </c>
      <c r="HO37" t="s">
        <v>409</v>
      </c>
      <c r="HP37">
        <v>0</v>
      </c>
      <c r="HQ37">
        <v>100</v>
      </c>
      <c r="HR37">
        <v>100</v>
      </c>
      <c r="HS37">
        <v>-0.33400000000000002</v>
      </c>
      <c r="HT37">
        <v>-5.7000000000000002E-3</v>
      </c>
      <c r="HU37">
        <v>-0.46869428030602661</v>
      </c>
      <c r="HV37">
        <v>1.158620315000149E-3</v>
      </c>
      <c r="HW37">
        <v>-1.4607559310062331E-6</v>
      </c>
      <c r="HX37">
        <v>3.8484305645441042E-10</v>
      </c>
      <c r="HY37">
        <v>-0.1093334166357452</v>
      </c>
      <c r="HZ37">
        <v>3.0484640434847699E-3</v>
      </c>
      <c r="IA37">
        <v>-9.3584587959385786E-5</v>
      </c>
      <c r="IB37">
        <v>6.42983829145831E-6</v>
      </c>
      <c r="IC37">
        <v>4</v>
      </c>
      <c r="ID37">
        <v>2084</v>
      </c>
      <c r="IE37">
        <v>2</v>
      </c>
      <c r="IF37">
        <v>32</v>
      </c>
      <c r="IG37">
        <v>1</v>
      </c>
      <c r="IH37">
        <v>0.8</v>
      </c>
      <c r="II37">
        <v>0.472412</v>
      </c>
      <c r="IJ37">
        <v>2.4462899999999999</v>
      </c>
      <c r="IK37">
        <v>1.54419</v>
      </c>
      <c r="IL37">
        <v>2.35229</v>
      </c>
      <c r="IM37">
        <v>1.54541</v>
      </c>
      <c r="IN37">
        <v>2.36206</v>
      </c>
      <c r="IO37">
        <v>35.894399999999997</v>
      </c>
      <c r="IP37">
        <v>15.5242</v>
      </c>
      <c r="IQ37">
        <v>18</v>
      </c>
      <c r="IR37">
        <v>510.42200000000003</v>
      </c>
      <c r="IS37">
        <v>520.01099999999997</v>
      </c>
      <c r="IT37">
        <v>25.472899999999999</v>
      </c>
      <c r="IU37">
        <v>29.659199999999998</v>
      </c>
      <c r="IV37">
        <v>30.000299999999999</v>
      </c>
      <c r="IW37">
        <v>29.642900000000001</v>
      </c>
      <c r="IX37">
        <v>29.596</v>
      </c>
      <c r="IY37">
        <v>9.5415100000000006</v>
      </c>
      <c r="IZ37">
        <v>54.450299999999999</v>
      </c>
      <c r="JA37">
        <v>0</v>
      </c>
      <c r="JB37">
        <v>25.4343</v>
      </c>
      <c r="JC37">
        <v>150</v>
      </c>
      <c r="JD37">
        <v>14.9077</v>
      </c>
      <c r="JE37">
        <v>100.163</v>
      </c>
      <c r="JF37">
        <v>99.681899999999999</v>
      </c>
    </row>
    <row r="38" spans="1:266" x14ac:dyDescent="0.25">
      <c r="A38">
        <v>22</v>
      </c>
      <c r="B38">
        <v>1657465332.5999999</v>
      </c>
      <c r="C38">
        <v>3757.5</v>
      </c>
      <c r="D38" t="s">
        <v>514</v>
      </c>
      <c r="E38" t="s">
        <v>515</v>
      </c>
      <c r="F38" t="s">
        <v>396</v>
      </c>
      <c r="G38" t="s">
        <v>397</v>
      </c>
      <c r="H38" t="s">
        <v>494</v>
      </c>
      <c r="I38" t="s">
        <v>399</v>
      </c>
      <c r="J38" t="s">
        <v>495</v>
      </c>
      <c r="K38">
        <v>1657465332.5999999</v>
      </c>
      <c r="L38">
        <f t="shared" si="0"/>
        <v>7.4205508122513102E-3</v>
      </c>
      <c r="M38">
        <f t="shared" si="1"/>
        <v>7.4205508122513102</v>
      </c>
      <c r="N38">
        <f t="shared" si="2"/>
        <v>3.510900198617982</v>
      </c>
      <c r="O38">
        <f t="shared" si="3"/>
        <v>94.942300000000003</v>
      </c>
      <c r="P38">
        <f t="shared" si="4"/>
        <v>81.676409164009669</v>
      </c>
      <c r="Q38">
        <f t="shared" si="5"/>
        <v>8.1525583873319221</v>
      </c>
      <c r="R38">
        <f t="shared" si="6"/>
        <v>9.4766977649974002</v>
      </c>
      <c r="S38">
        <f t="shared" si="7"/>
        <v>0.54696149692860674</v>
      </c>
      <c r="T38">
        <f t="shared" si="8"/>
        <v>2.9200511768097992</v>
      </c>
      <c r="U38">
        <f t="shared" si="9"/>
        <v>0.49576725726801285</v>
      </c>
      <c r="V38">
        <f t="shared" si="10"/>
        <v>0.31405386211892883</v>
      </c>
      <c r="W38">
        <f t="shared" si="11"/>
        <v>289.56429507293905</v>
      </c>
      <c r="X38">
        <f t="shared" si="12"/>
        <v>28.210430249009271</v>
      </c>
      <c r="Y38">
        <f t="shared" si="13"/>
        <v>28.000499999999999</v>
      </c>
      <c r="Z38">
        <f t="shared" si="14"/>
        <v>3.7949502939988413</v>
      </c>
      <c r="AA38">
        <f t="shared" si="15"/>
        <v>60.304992208726816</v>
      </c>
      <c r="AB38">
        <f t="shared" si="16"/>
        <v>2.3468981531912001</v>
      </c>
      <c r="AC38">
        <f t="shared" si="17"/>
        <v>3.891714545071407</v>
      </c>
      <c r="AD38">
        <f t="shared" si="18"/>
        <v>1.4480521408076412</v>
      </c>
      <c r="AE38">
        <f t="shared" si="19"/>
        <v>-327.24629082028275</v>
      </c>
      <c r="AF38">
        <f t="shared" si="20"/>
        <v>68.102400666508018</v>
      </c>
      <c r="AG38">
        <f t="shared" si="21"/>
        <v>5.0947275184289262</v>
      </c>
      <c r="AH38">
        <f t="shared" si="22"/>
        <v>35.515132437593266</v>
      </c>
      <c r="AI38">
        <v>0</v>
      </c>
      <c r="AJ38">
        <v>0</v>
      </c>
      <c r="AK38">
        <f t="shared" si="23"/>
        <v>1</v>
      </c>
      <c r="AL38">
        <f t="shared" si="24"/>
        <v>0</v>
      </c>
      <c r="AM38">
        <f t="shared" si="25"/>
        <v>52346.79842510516</v>
      </c>
      <c r="AN38" t="s">
        <v>400</v>
      </c>
      <c r="AO38">
        <v>10261.299999999999</v>
      </c>
      <c r="AP38">
        <v>726.8726923076922</v>
      </c>
      <c r="AQ38">
        <v>3279.05</v>
      </c>
      <c r="AR38">
        <f t="shared" si="26"/>
        <v>0.77832826815458989</v>
      </c>
      <c r="AS38">
        <v>-1.5391584728262959</v>
      </c>
      <c r="AT38" t="s">
        <v>516</v>
      </c>
      <c r="AU38">
        <v>10228.9</v>
      </c>
      <c r="AV38">
        <v>787.79684000000009</v>
      </c>
      <c r="AW38">
        <v>1002.83</v>
      </c>
      <c r="AX38">
        <f t="shared" si="27"/>
        <v>0.21442633347626217</v>
      </c>
      <c r="AY38">
        <v>0.5</v>
      </c>
      <c r="AZ38">
        <f t="shared" si="28"/>
        <v>1513.1759995196576</v>
      </c>
      <c r="BA38">
        <f t="shared" si="29"/>
        <v>3.510900198617982</v>
      </c>
      <c r="BB38">
        <f t="shared" si="30"/>
        <v>162.2323907406392</v>
      </c>
      <c r="BC38">
        <f t="shared" si="31"/>
        <v>3.337390146980502E-3</v>
      </c>
      <c r="BD38">
        <f t="shared" si="32"/>
        <v>2.2697964759729965</v>
      </c>
      <c r="BE38">
        <f t="shared" si="33"/>
        <v>483.56639706877195</v>
      </c>
      <c r="BF38" t="s">
        <v>517</v>
      </c>
      <c r="BG38">
        <v>585.19000000000005</v>
      </c>
      <c r="BH38">
        <f t="shared" si="34"/>
        <v>585.19000000000005</v>
      </c>
      <c r="BI38">
        <f t="shared" si="35"/>
        <v>0.41646141419782012</v>
      </c>
      <c r="BJ38">
        <f t="shared" si="36"/>
        <v>0.51487683172109944</v>
      </c>
      <c r="BK38">
        <f t="shared" si="37"/>
        <v>0.84496595962670673</v>
      </c>
      <c r="BL38">
        <f t="shared" si="38"/>
        <v>0.77922618465230764</v>
      </c>
      <c r="BM38">
        <f t="shared" si="39"/>
        <v>0.89187377112845267</v>
      </c>
      <c r="BN38">
        <f t="shared" si="40"/>
        <v>0.38245999203915337</v>
      </c>
      <c r="BO38">
        <f t="shared" si="41"/>
        <v>0.61754000796084663</v>
      </c>
      <c r="BP38">
        <v>3702</v>
      </c>
      <c r="BQ38">
        <v>300</v>
      </c>
      <c r="BR38">
        <v>300</v>
      </c>
      <c r="BS38">
        <v>300</v>
      </c>
      <c r="BT38">
        <v>10228.9</v>
      </c>
      <c r="BU38">
        <v>958.64</v>
      </c>
      <c r="BV38">
        <v>-1.11486E-2</v>
      </c>
      <c r="BW38">
        <v>-1.07</v>
      </c>
      <c r="BX38" t="s">
        <v>403</v>
      </c>
      <c r="BY38" t="s">
        <v>403</v>
      </c>
      <c r="BZ38" t="s">
        <v>403</v>
      </c>
      <c r="CA38" t="s">
        <v>403</v>
      </c>
      <c r="CB38" t="s">
        <v>403</v>
      </c>
      <c r="CC38" t="s">
        <v>403</v>
      </c>
      <c r="CD38" t="s">
        <v>403</v>
      </c>
      <c r="CE38" t="s">
        <v>403</v>
      </c>
      <c r="CF38" t="s">
        <v>403</v>
      </c>
      <c r="CG38" t="s">
        <v>403</v>
      </c>
      <c r="CH38">
        <f t="shared" si="42"/>
        <v>1799.99</v>
      </c>
      <c r="CI38">
        <f t="shared" si="43"/>
        <v>1513.1759995196576</v>
      </c>
      <c r="CJ38">
        <f t="shared" si="44"/>
        <v>0.84065800338871743</v>
      </c>
      <c r="CK38">
        <f t="shared" si="45"/>
        <v>0.16086994654022468</v>
      </c>
      <c r="CL38">
        <v>6</v>
      </c>
      <c r="CM38">
        <v>0.5</v>
      </c>
      <c r="CN38" t="s">
        <v>404</v>
      </c>
      <c r="CO38">
        <v>2</v>
      </c>
      <c r="CP38">
        <v>1657465332.5999999</v>
      </c>
      <c r="CQ38">
        <v>94.942300000000003</v>
      </c>
      <c r="CR38">
        <v>100</v>
      </c>
      <c r="CS38">
        <v>23.5124</v>
      </c>
      <c r="CT38">
        <v>14.8185</v>
      </c>
      <c r="CU38">
        <v>95.164199999999994</v>
      </c>
      <c r="CV38">
        <v>23.5183</v>
      </c>
      <c r="CW38">
        <v>500.08</v>
      </c>
      <c r="CX38">
        <v>99.715000000000003</v>
      </c>
      <c r="CY38">
        <v>0.100338</v>
      </c>
      <c r="CZ38">
        <v>28.4331</v>
      </c>
      <c r="DA38">
        <v>28.000499999999999</v>
      </c>
      <c r="DB38">
        <v>999.9</v>
      </c>
      <c r="DC38">
        <v>0</v>
      </c>
      <c r="DD38">
        <v>0</v>
      </c>
      <c r="DE38">
        <v>9974.3799999999992</v>
      </c>
      <c r="DF38">
        <v>0</v>
      </c>
      <c r="DG38">
        <v>1082.92</v>
      </c>
      <c r="DH38">
        <v>-5.0580699999999998</v>
      </c>
      <c r="DI38">
        <v>97.228300000000004</v>
      </c>
      <c r="DJ38">
        <v>101.504</v>
      </c>
      <c r="DK38">
        <v>8.6939499999999992</v>
      </c>
      <c r="DL38">
        <v>100</v>
      </c>
      <c r="DM38">
        <v>14.8185</v>
      </c>
      <c r="DN38">
        <v>2.3445399999999998</v>
      </c>
      <c r="DO38">
        <v>1.4776199999999999</v>
      </c>
      <c r="DP38">
        <v>19.985700000000001</v>
      </c>
      <c r="DQ38">
        <v>12.7386</v>
      </c>
      <c r="DR38">
        <v>1799.99</v>
      </c>
      <c r="DS38">
        <v>0.97800399999999998</v>
      </c>
      <c r="DT38">
        <v>2.1996100000000001E-2</v>
      </c>
      <c r="DU38">
        <v>0</v>
      </c>
      <c r="DV38">
        <v>787.55700000000002</v>
      </c>
      <c r="DW38">
        <v>5.0007299999999999</v>
      </c>
      <c r="DX38">
        <v>18848.8</v>
      </c>
      <c r="DY38">
        <v>14733.3</v>
      </c>
      <c r="DZ38">
        <v>47.936999999999998</v>
      </c>
      <c r="EA38">
        <v>49.561999999999998</v>
      </c>
      <c r="EB38">
        <v>49.125</v>
      </c>
      <c r="EC38">
        <v>48.125</v>
      </c>
      <c r="ED38">
        <v>49.25</v>
      </c>
      <c r="EE38">
        <v>1755.51</v>
      </c>
      <c r="EF38">
        <v>39.479999999999997</v>
      </c>
      <c r="EG38">
        <v>0</v>
      </c>
      <c r="EH38">
        <v>134.9000000953674</v>
      </c>
      <c r="EI38">
        <v>0</v>
      </c>
      <c r="EJ38">
        <v>787.79684000000009</v>
      </c>
      <c r="EK38">
        <v>-0.54346153775835149</v>
      </c>
      <c r="EL38">
        <v>25.976923175349771</v>
      </c>
      <c r="EM38">
        <v>18849.432000000001</v>
      </c>
      <c r="EN38">
        <v>15</v>
      </c>
      <c r="EO38">
        <v>1657465294.5999999</v>
      </c>
      <c r="EP38" t="s">
        <v>518</v>
      </c>
      <c r="EQ38">
        <v>1657465276.0999999</v>
      </c>
      <c r="ER38">
        <v>1657465294.5999999</v>
      </c>
      <c r="ES38">
        <v>24</v>
      </c>
      <c r="ET38">
        <v>0.14899999999999999</v>
      </c>
      <c r="EU38">
        <v>0</v>
      </c>
      <c r="EV38">
        <v>-0.217</v>
      </c>
      <c r="EW38">
        <v>-6.3E-2</v>
      </c>
      <c r="EX38">
        <v>100</v>
      </c>
      <c r="EY38">
        <v>15</v>
      </c>
      <c r="EZ38">
        <v>0.16</v>
      </c>
      <c r="FA38">
        <v>0.01</v>
      </c>
      <c r="FB38">
        <v>-5.0875582926829273</v>
      </c>
      <c r="FC38">
        <v>0.42208975609755489</v>
      </c>
      <c r="FD38">
        <v>6.081719196533561E-2</v>
      </c>
      <c r="FE38">
        <v>1</v>
      </c>
      <c r="FF38">
        <v>8.7332026829268283</v>
      </c>
      <c r="FG38">
        <v>-7.9947177700344832E-2</v>
      </c>
      <c r="FH38">
        <v>1.92959150263558E-2</v>
      </c>
      <c r="FI38">
        <v>1</v>
      </c>
      <c r="FJ38">
        <v>2</v>
      </c>
      <c r="FK38">
        <v>2</v>
      </c>
      <c r="FL38" t="s">
        <v>406</v>
      </c>
      <c r="FM38">
        <v>2.91431</v>
      </c>
      <c r="FN38">
        <v>2.8542000000000001</v>
      </c>
      <c r="FO38">
        <v>2.72769E-2</v>
      </c>
      <c r="FP38">
        <v>2.9249299999999999E-2</v>
      </c>
      <c r="FQ38">
        <v>0.111944</v>
      </c>
      <c r="FR38">
        <v>8.2589800000000005E-2</v>
      </c>
      <c r="FS38">
        <v>32389</v>
      </c>
      <c r="FT38">
        <v>25945.9</v>
      </c>
      <c r="FU38">
        <v>30666.7</v>
      </c>
      <c r="FV38">
        <v>24668.7</v>
      </c>
      <c r="FW38">
        <v>35661.599999999999</v>
      </c>
      <c r="FX38">
        <v>30363.4</v>
      </c>
      <c r="FY38">
        <v>41608.699999999997</v>
      </c>
      <c r="FZ38">
        <v>34067.4</v>
      </c>
      <c r="GA38">
        <v>2.0976499999999998</v>
      </c>
      <c r="GB38">
        <v>2.0000300000000002</v>
      </c>
      <c r="GC38">
        <v>6.9938600000000004E-2</v>
      </c>
      <c r="GD38">
        <v>0</v>
      </c>
      <c r="GE38">
        <v>26.857500000000002</v>
      </c>
      <c r="GF38">
        <v>999.9</v>
      </c>
      <c r="GG38">
        <v>57.1</v>
      </c>
      <c r="GH38">
        <v>33.6</v>
      </c>
      <c r="GI38">
        <v>29.9223</v>
      </c>
      <c r="GJ38">
        <v>61.893000000000001</v>
      </c>
      <c r="GK38">
        <v>24.7196</v>
      </c>
      <c r="GL38">
        <v>1</v>
      </c>
      <c r="GM38">
        <v>0.185005</v>
      </c>
      <c r="GN38">
        <v>1.3477399999999999</v>
      </c>
      <c r="GO38">
        <v>20.3003</v>
      </c>
      <c r="GP38">
        <v>5.2292699999999996</v>
      </c>
      <c r="GQ38">
        <v>11.944699999999999</v>
      </c>
      <c r="GR38">
        <v>4.9876500000000004</v>
      </c>
      <c r="GS38">
        <v>3.2862800000000001</v>
      </c>
      <c r="GT38">
        <v>9999</v>
      </c>
      <c r="GU38">
        <v>9999</v>
      </c>
      <c r="GV38">
        <v>9999</v>
      </c>
      <c r="GW38">
        <v>193.1</v>
      </c>
      <c r="GX38">
        <v>1.8609599999999999</v>
      </c>
      <c r="GY38">
        <v>1.85869</v>
      </c>
      <c r="GZ38">
        <v>1.8591299999999999</v>
      </c>
      <c r="HA38">
        <v>1.8573500000000001</v>
      </c>
      <c r="HB38">
        <v>1.8592900000000001</v>
      </c>
      <c r="HC38">
        <v>1.85669</v>
      </c>
      <c r="HD38">
        <v>1.8652299999999999</v>
      </c>
      <c r="HE38">
        <v>1.8644499999999999</v>
      </c>
      <c r="HF38">
        <v>0</v>
      </c>
      <c r="HG38">
        <v>0</v>
      </c>
      <c r="HH38">
        <v>0</v>
      </c>
      <c r="HI38">
        <v>0</v>
      </c>
      <c r="HJ38" t="s">
        <v>407</v>
      </c>
      <c r="HK38" t="s">
        <v>408</v>
      </c>
      <c r="HL38" t="s">
        <v>409</v>
      </c>
      <c r="HM38" t="s">
        <v>409</v>
      </c>
      <c r="HN38" t="s">
        <v>409</v>
      </c>
      <c r="HO38" t="s">
        <v>409</v>
      </c>
      <c r="HP38">
        <v>0</v>
      </c>
      <c r="HQ38">
        <v>100</v>
      </c>
      <c r="HR38">
        <v>100</v>
      </c>
      <c r="HS38">
        <v>-0.222</v>
      </c>
      <c r="HT38">
        <v>-5.8999999999999999E-3</v>
      </c>
      <c r="HU38">
        <v>-0.31930936423498979</v>
      </c>
      <c r="HV38">
        <v>1.158620315000149E-3</v>
      </c>
      <c r="HW38">
        <v>-1.4607559310062331E-6</v>
      </c>
      <c r="HX38">
        <v>3.8484305645441042E-10</v>
      </c>
      <c r="HY38">
        <v>-0.1094474249310589</v>
      </c>
      <c r="HZ38">
        <v>3.0484640434847699E-3</v>
      </c>
      <c r="IA38">
        <v>-9.3584587959385786E-5</v>
      </c>
      <c r="IB38">
        <v>6.42983829145831E-6</v>
      </c>
      <c r="IC38">
        <v>4</v>
      </c>
      <c r="ID38">
        <v>2084</v>
      </c>
      <c r="IE38">
        <v>2</v>
      </c>
      <c r="IF38">
        <v>32</v>
      </c>
      <c r="IG38">
        <v>0.9</v>
      </c>
      <c r="IH38">
        <v>0.6</v>
      </c>
      <c r="II38">
        <v>0.35888700000000001</v>
      </c>
      <c r="IJ38">
        <v>2.4560499999999998</v>
      </c>
      <c r="IK38">
        <v>1.54297</v>
      </c>
      <c r="IL38">
        <v>2.34985</v>
      </c>
      <c r="IM38">
        <v>1.54541</v>
      </c>
      <c r="IN38">
        <v>2.3571800000000001</v>
      </c>
      <c r="IO38">
        <v>36.058199999999999</v>
      </c>
      <c r="IP38">
        <v>15.497999999999999</v>
      </c>
      <c r="IQ38">
        <v>18</v>
      </c>
      <c r="IR38">
        <v>510.37200000000001</v>
      </c>
      <c r="IS38">
        <v>518.47900000000004</v>
      </c>
      <c r="IT38">
        <v>25.3111</v>
      </c>
      <c r="IU38">
        <v>29.730599999999999</v>
      </c>
      <c r="IV38">
        <v>30.0002</v>
      </c>
      <c r="IW38">
        <v>29.704599999999999</v>
      </c>
      <c r="IX38">
        <v>29.657599999999999</v>
      </c>
      <c r="IY38">
        <v>7.2576499999999999</v>
      </c>
      <c r="IZ38">
        <v>55.259300000000003</v>
      </c>
      <c r="JA38">
        <v>0</v>
      </c>
      <c r="JB38">
        <v>25.3218</v>
      </c>
      <c r="JC38">
        <v>100</v>
      </c>
      <c r="JD38">
        <v>14.8401</v>
      </c>
      <c r="JE38">
        <v>100.154</v>
      </c>
      <c r="JF38">
        <v>99.680099999999996</v>
      </c>
    </row>
    <row r="39" spans="1:266" x14ac:dyDescent="0.25">
      <c r="A39">
        <v>23</v>
      </c>
      <c r="B39">
        <v>1657465484</v>
      </c>
      <c r="C39">
        <v>3908.900000095367</v>
      </c>
      <c r="D39" t="s">
        <v>519</v>
      </c>
      <c r="E39" t="s">
        <v>520</v>
      </c>
      <c r="F39" t="s">
        <v>396</v>
      </c>
      <c r="G39" t="s">
        <v>397</v>
      </c>
      <c r="H39" t="s">
        <v>494</v>
      </c>
      <c r="I39" t="s">
        <v>399</v>
      </c>
      <c r="J39" t="s">
        <v>495</v>
      </c>
      <c r="K39">
        <v>1657465484</v>
      </c>
      <c r="L39">
        <f t="shared" si="0"/>
        <v>7.4501636982827442E-3</v>
      </c>
      <c r="M39">
        <f t="shared" si="1"/>
        <v>7.4501636982827444</v>
      </c>
      <c r="N39">
        <f t="shared" si="2"/>
        <v>1.1850198489582597</v>
      </c>
      <c r="O39">
        <f t="shared" si="3"/>
        <v>73.0167</v>
      </c>
      <c r="P39">
        <f t="shared" si="4"/>
        <v>67.626004900978401</v>
      </c>
      <c r="Q39">
        <f t="shared" si="5"/>
        <v>6.7502820075490968</v>
      </c>
      <c r="R39">
        <f t="shared" si="6"/>
        <v>7.2883695699947992</v>
      </c>
      <c r="S39">
        <f t="shared" si="7"/>
        <v>0.55250940958469386</v>
      </c>
      <c r="T39">
        <f t="shared" si="8"/>
        <v>2.9239371940022383</v>
      </c>
      <c r="U39">
        <f t="shared" si="9"/>
        <v>0.50038669257583657</v>
      </c>
      <c r="V39">
        <f t="shared" si="10"/>
        <v>0.31701392952259649</v>
      </c>
      <c r="W39">
        <f t="shared" si="11"/>
        <v>289.56908307295441</v>
      </c>
      <c r="X39">
        <f t="shared" si="12"/>
        <v>28.128214475910134</v>
      </c>
      <c r="Y39">
        <f t="shared" si="13"/>
        <v>27.9376</v>
      </c>
      <c r="Z39">
        <f t="shared" si="14"/>
        <v>3.781057055840106</v>
      </c>
      <c r="AA39">
        <f t="shared" si="15"/>
        <v>60.401575265438638</v>
      </c>
      <c r="AB39">
        <f t="shared" si="16"/>
        <v>2.3404589336211998</v>
      </c>
      <c r="AC39">
        <f t="shared" si="17"/>
        <v>3.8748309515702224</v>
      </c>
      <c r="AD39">
        <f t="shared" si="18"/>
        <v>1.4405981222189062</v>
      </c>
      <c r="AE39">
        <f t="shared" si="19"/>
        <v>-328.55221909426905</v>
      </c>
      <c r="AF39">
        <f t="shared" si="20"/>
        <v>66.317171552682595</v>
      </c>
      <c r="AG39">
        <f t="shared" si="21"/>
        <v>4.9511844821090714</v>
      </c>
      <c r="AH39">
        <f t="shared" si="22"/>
        <v>32.285220013477016</v>
      </c>
      <c r="AI39">
        <v>0</v>
      </c>
      <c r="AJ39">
        <v>0</v>
      </c>
      <c r="AK39">
        <f t="shared" si="23"/>
        <v>1</v>
      </c>
      <c r="AL39">
        <f t="shared" si="24"/>
        <v>0</v>
      </c>
      <c r="AM39">
        <f t="shared" si="25"/>
        <v>52471.413116232172</v>
      </c>
      <c r="AN39" t="s">
        <v>400</v>
      </c>
      <c r="AO39">
        <v>10261.299999999999</v>
      </c>
      <c r="AP39">
        <v>726.8726923076922</v>
      </c>
      <c r="AQ39">
        <v>3279.05</v>
      </c>
      <c r="AR39">
        <f t="shared" si="26"/>
        <v>0.77832826815458989</v>
      </c>
      <c r="AS39">
        <v>-1.5391584728262959</v>
      </c>
      <c r="AT39" t="s">
        <v>521</v>
      </c>
      <c r="AU39">
        <v>10227.700000000001</v>
      </c>
      <c r="AV39">
        <v>788.87387999999987</v>
      </c>
      <c r="AW39">
        <v>969.03399999999999</v>
      </c>
      <c r="AX39">
        <f t="shared" si="27"/>
        <v>0.18591723303826302</v>
      </c>
      <c r="AY39">
        <v>0.5</v>
      </c>
      <c r="AZ39">
        <f t="shared" si="28"/>
        <v>1513.2011995196654</v>
      </c>
      <c r="BA39">
        <f t="shared" si="29"/>
        <v>1.1850198489582597</v>
      </c>
      <c r="BB39">
        <f t="shared" si="30"/>
        <v>140.66509002243839</v>
      </c>
      <c r="BC39">
        <f t="shared" si="31"/>
        <v>1.8002750213582241E-3</v>
      </c>
      <c r="BD39">
        <f t="shared" si="32"/>
        <v>2.3838337973693391</v>
      </c>
      <c r="BE39">
        <f t="shared" si="33"/>
        <v>475.56863849379653</v>
      </c>
      <c r="BF39" t="s">
        <v>522</v>
      </c>
      <c r="BG39">
        <v>586.39</v>
      </c>
      <c r="BH39">
        <f t="shared" si="34"/>
        <v>586.39</v>
      </c>
      <c r="BI39">
        <f t="shared" si="35"/>
        <v>0.39487159377276748</v>
      </c>
      <c r="BJ39">
        <f t="shared" si="36"/>
        <v>0.47082959617817116</v>
      </c>
      <c r="BK39">
        <f t="shared" si="37"/>
        <v>0.85789368134112731</v>
      </c>
      <c r="BL39">
        <f t="shared" si="38"/>
        <v>0.74396740634103731</v>
      </c>
      <c r="BM39">
        <f t="shared" si="39"/>
        <v>0.90511579780823626</v>
      </c>
      <c r="BN39">
        <f t="shared" si="40"/>
        <v>0.34997960244661397</v>
      </c>
      <c r="BO39">
        <f t="shared" si="41"/>
        <v>0.65002039755338603</v>
      </c>
      <c r="BP39">
        <v>3704</v>
      </c>
      <c r="BQ39">
        <v>300</v>
      </c>
      <c r="BR39">
        <v>300</v>
      </c>
      <c r="BS39">
        <v>300</v>
      </c>
      <c r="BT39">
        <v>10227.700000000001</v>
      </c>
      <c r="BU39">
        <v>930.84</v>
      </c>
      <c r="BV39">
        <v>-1.11469E-2</v>
      </c>
      <c r="BW39">
        <v>-1.05</v>
      </c>
      <c r="BX39" t="s">
        <v>403</v>
      </c>
      <c r="BY39" t="s">
        <v>403</v>
      </c>
      <c r="BZ39" t="s">
        <v>403</v>
      </c>
      <c r="CA39" t="s">
        <v>403</v>
      </c>
      <c r="CB39" t="s">
        <v>403</v>
      </c>
      <c r="CC39" t="s">
        <v>403</v>
      </c>
      <c r="CD39" t="s">
        <v>403</v>
      </c>
      <c r="CE39" t="s">
        <v>403</v>
      </c>
      <c r="CF39" t="s">
        <v>403</v>
      </c>
      <c r="CG39" t="s">
        <v>403</v>
      </c>
      <c r="CH39">
        <f t="shared" si="42"/>
        <v>1800.02</v>
      </c>
      <c r="CI39">
        <f t="shared" si="43"/>
        <v>1513.2011995196654</v>
      </c>
      <c r="CJ39">
        <f t="shared" si="44"/>
        <v>0.84065799242212047</v>
      </c>
      <c r="CK39">
        <f t="shared" si="45"/>
        <v>0.16086992537469275</v>
      </c>
      <c r="CL39">
        <v>6</v>
      </c>
      <c r="CM39">
        <v>0.5</v>
      </c>
      <c r="CN39" t="s">
        <v>404</v>
      </c>
      <c r="CO39">
        <v>2</v>
      </c>
      <c r="CP39">
        <v>1657465484</v>
      </c>
      <c r="CQ39">
        <v>73.0167</v>
      </c>
      <c r="CR39">
        <v>75.091300000000004</v>
      </c>
      <c r="CS39">
        <v>23.447299999999998</v>
      </c>
      <c r="CT39">
        <v>14.717599999999999</v>
      </c>
      <c r="CU39">
        <v>73.244900000000001</v>
      </c>
      <c r="CV39">
        <v>23.452300000000001</v>
      </c>
      <c r="CW39">
        <v>500.05</v>
      </c>
      <c r="CX39">
        <v>99.717799999999997</v>
      </c>
      <c r="CY39">
        <v>0.10004399999999999</v>
      </c>
      <c r="CZ39">
        <v>28.3583</v>
      </c>
      <c r="DA39">
        <v>27.9376</v>
      </c>
      <c r="DB39">
        <v>999.9</v>
      </c>
      <c r="DC39">
        <v>0</v>
      </c>
      <c r="DD39">
        <v>0</v>
      </c>
      <c r="DE39">
        <v>9996.25</v>
      </c>
      <c r="DF39">
        <v>0</v>
      </c>
      <c r="DG39">
        <v>1458.73</v>
      </c>
      <c r="DH39">
        <v>-2.0745499999999999</v>
      </c>
      <c r="DI39">
        <v>74.769900000000007</v>
      </c>
      <c r="DJ39">
        <v>76.212900000000005</v>
      </c>
      <c r="DK39">
        <v>8.7297600000000006</v>
      </c>
      <c r="DL39">
        <v>75.091300000000004</v>
      </c>
      <c r="DM39">
        <v>14.717599999999999</v>
      </c>
      <c r="DN39">
        <v>2.33812</v>
      </c>
      <c r="DO39">
        <v>1.4676</v>
      </c>
      <c r="DP39">
        <v>19.941400000000002</v>
      </c>
      <c r="DQ39">
        <v>12.6348</v>
      </c>
      <c r="DR39">
        <v>1800.02</v>
      </c>
      <c r="DS39">
        <v>0.97800699999999996</v>
      </c>
      <c r="DT39">
        <v>2.1992600000000001E-2</v>
      </c>
      <c r="DU39">
        <v>0</v>
      </c>
      <c r="DV39">
        <v>789.10500000000002</v>
      </c>
      <c r="DW39">
        <v>5.0007299999999999</v>
      </c>
      <c r="DX39">
        <v>17999.7</v>
      </c>
      <c r="DY39">
        <v>14733.6</v>
      </c>
      <c r="DZ39">
        <v>48.186999999999998</v>
      </c>
      <c r="EA39">
        <v>49.75</v>
      </c>
      <c r="EB39">
        <v>49.311999999999998</v>
      </c>
      <c r="EC39">
        <v>48.25</v>
      </c>
      <c r="ED39">
        <v>49.5</v>
      </c>
      <c r="EE39">
        <v>1755.54</v>
      </c>
      <c r="EF39">
        <v>39.479999999999997</v>
      </c>
      <c r="EG39">
        <v>0</v>
      </c>
      <c r="EH39">
        <v>151.20000004768369</v>
      </c>
      <c r="EI39">
        <v>0</v>
      </c>
      <c r="EJ39">
        <v>788.87387999999987</v>
      </c>
      <c r="EK39">
        <v>0.43469230597023079</v>
      </c>
      <c r="EL39">
        <v>1496.3846118688291</v>
      </c>
      <c r="EM39">
        <v>17817.675999999999</v>
      </c>
      <c r="EN39">
        <v>15</v>
      </c>
      <c r="EO39">
        <v>1657465416.5</v>
      </c>
      <c r="EP39" t="s">
        <v>523</v>
      </c>
      <c r="EQ39">
        <v>1657465393</v>
      </c>
      <c r="ER39">
        <v>1657465416.5</v>
      </c>
      <c r="ES39">
        <v>25</v>
      </c>
      <c r="ET39">
        <v>1.4E-2</v>
      </c>
      <c r="EU39">
        <v>2E-3</v>
      </c>
      <c r="EV39">
        <v>-0.22600000000000001</v>
      </c>
      <c r="EW39">
        <v>-6.2E-2</v>
      </c>
      <c r="EX39">
        <v>75</v>
      </c>
      <c r="EY39">
        <v>15</v>
      </c>
      <c r="EZ39">
        <v>0.25</v>
      </c>
      <c r="FA39">
        <v>0.02</v>
      </c>
      <c r="FB39">
        <v>-2.0101654999999998</v>
      </c>
      <c r="FC39">
        <v>7.4348217636056894E-3</v>
      </c>
      <c r="FD39">
        <v>3.5199268241683658E-2</v>
      </c>
      <c r="FE39">
        <v>1</v>
      </c>
      <c r="FF39">
        <v>8.65579125</v>
      </c>
      <c r="FG39">
        <v>-2.921144465293499E-2</v>
      </c>
      <c r="FH39">
        <v>1.473330091790351E-2</v>
      </c>
      <c r="FI39">
        <v>1</v>
      </c>
      <c r="FJ39">
        <v>2</v>
      </c>
      <c r="FK39">
        <v>2</v>
      </c>
      <c r="FL39" t="s">
        <v>406</v>
      </c>
      <c r="FM39">
        <v>2.9140100000000002</v>
      </c>
      <c r="FN39">
        <v>2.8540999999999999</v>
      </c>
      <c r="FO39">
        <v>2.1064800000000002E-2</v>
      </c>
      <c r="FP39">
        <v>2.2066800000000001E-2</v>
      </c>
      <c r="FQ39">
        <v>0.11169900000000001</v>
      </c>
      <c r="FR39">
        <v>8.2156000000000007E-2</v>
      </c>
      <c r="FS39">
        <v>32587.9</v>
      </c>
      <c r="FT39">
        <v>26132.5</v>
      </c>
      <c r="FU39">
        <v>30659.9</v>
      </c>
      <c r="FV39">
        <v>24664</v>
      </c>
      <c r="FW39">
        <v>35663.9</v>
      </c>
      <c r="FX39">
        <v>30372.6</v>
      </c>
      <c r="FY39">
        <v>41599.699999999997</v>
      </c>
      <c r="FZ39">
        <v>34061.599999999999</v>
      </c>
      <c r="GA39">
        <v>2.0964999999999998</v>
      </c>
      <c r="GB39">
        <v>1.9967999999999999</v>
      </c>
      <c r="GC39">
        <v>6.7375599999999994E-2</v>
      </c>
      <c r="GD39">
        <v>0</v>
      </c>
      <c r="GE39">
        <v>26.836500000000001</v>
      </c>
      <c r="GF39">
        <v>999.9</v>
      </c>
      <c r="GG39">
        <v>56.9</v>
      </c>
      <c r="GH39">
        <v>33.799999999999997</v>
      </c>
      <c r="GI39">
        <v>30.147600000000001</v>
      </c>
      <c r="GJ39">
        <v>62.023000000000003</v>
      </c>
      <c r="GK39">
        <v>24.747599999999998</v>
      </c>
      <c r="GL39">
        <v>1</v>
      </c>
      <c r="GM39">
        <v>0.194827</v>
      </c>
      <c r="GN39">
        <v>0.97148100000000004</v>
      </c>
      <c r="GO39">
        <v>20.303100000000001</v>
      </c>
      <c r="GP39">
        <v>5.2345100000000002</v>
      </c>
      <c r="GQ39">
        <v>11.9474</v>
      </c>
      <c r="GR39">
        <v>4.9875999999999996</v>
      </c>
      <c r="GS39">
        <v>3.2861799999999999</v>
      </c>
      <c r="GT39">
        <v>9999</v>
      </c>
      <c r="GU39">
        <v>9999</v>
      </c>
      <c r="GV39">
        <v>9999</v>
      </c>
      <c r="GW39">
        <v>193.1</v>
      </c>
      <c r="GX39">
        <v>1.8609599999999999</v>
      </c>
      <c r="GY39">
        <v>1.8587400000000001</v>
      </c>
      <c r="GZ39">
        <v>1.8591299999999999</v>
      </c>
      <c r="HA39">
        <v>1.8573900000000001</v>
      </c>
      <c r="HB39">
        <v>1.8593299999999999</v>
      </c>
      <c r="HC39">
        <v>1.85669</v>
      </c>
      <c r="HD39">
        <v>1.8652299999999999</v>
      </c>
      <c r="HE39">
        <v>1.8644700000000001</v>
      </c>
      <c r="HF39">
        <v>0</v>
      </c>
      <c r="HG39">
        <v>0</v>
      </c>
      <c r="HH39">
        <v>0</v>
      </c>
      <c r="HI39">
        <v>0</v>
      </c>
      <c r="HJ39" t="s">
        <v>407</v>
      </c>
      <c r="HK39" t="s">
        <v>408</v>
      </c>
      <c r="HL39" t="s">
        <v>409</v>
      </c>
      <c r="HM39" t="s">
        <v>409</v>
      </c>
      <c r="HN39" t="s">
        <v>409</v>
      </c>
      <c r="HO39" t="s">
        <v>409</v>
      </c>
      <c r="HP39">
        <v>0</v>
      </c>
      <c r="HQ39">
        <v>100</v>
      </c>
      <c r="HR39">
        <v>100</v>
      </c>
      <c r="HS39">
        <v>-0.22800000000000001</v>
      </c>
      <c r="HT39">
        <v>-5.0000000000000001E-3</v>
      </c>
      <c r="HU39">
        <v>-0.30532777130170502</v>
      </c>
      <c r="HV39">
        <v>1.158620315000149E-3</v>
      </c>
      <c r="HW39">
        <v>-1.4607559310062331E-6</v>
      </c>
      <c r="HX39">
        <v>3.8484305645441042E-10</v>
      </c>
      <c r="HY39">
        <v>-0.1079155877022638</v>
      </c>
      <c r="HZ39">
        <v>3.0484640434847699E-3</v>
      </c>
      <c r="IA39">
        <v>-9.3584587959385786E-5</v>
      </c>
      <c r="IB39">
        <v>6.42983829145831E-6</v>
      </c>
      <c r="IC39">
        <v>4</v>
      </c>
      <c r="ID39">
        <v>2084</v>
      </c>
      <c r="IE39">
        <v>2</v>
      </c>
      <c r="IF39">
        <v>32</v>
      </c>
      <c r="IG39">
        <v>1.5</v>
      </c>
      <c r="IH39">
        <v>1.1000000000000001</v>
      </c>
      <c r="II39">
        <v>0.302734</v>
      </c>
      <c r="IJ39">
        <v>2.4682599999999999</v>
      </c>
      <c r="IK39">
        <v>1.54297</v>
      </c>
      <c r="IL39">
        <v>2.34985</v>
      </c>
      <c r="IM39">
        <v>1.54541</v>
      </c>
      <c r="IN39">
        <v>2.3779300000000001</v>
      </c>
      <c r="IO39">
        <v>36.269399999999997</v>
      </c>
      <c r="IP39">
        <v>15.462899999999999</v>
      </c>
      <c r="IQ39">
        <v>18</v>
      </c>
      <c r="IR39">
        <v>510.61200000000002</v>
      </c>
      <c r="IS39">
        <v>517.14800000000002</v>
      </c>
      <c r="IT39">
        <v>25.558700000000002</v>
      </c>
      <c r="IU39">
        <v>29.849799999999998</v>
      </c>
      <c r="IV39">
        <v>30.000299999999999</v>
      </c>
      <c r="IW39">
        <v>29.8142</v>
      </c>
      <c r="IX39">
        <v>29.763400000000001</v>
      </c>
      <c r="IY39">
        <v>6.1227099999999997</v>
      </c>
      <c r="IZ39">
        <v>55.796300000000002</v>
      </c>
      <c r="JA39">
        <v>0</v>
      </c>
      <c r="JB39">
        <v>25.572600000000001</v>
      </c>
      <c r="JC39">
        <v>75</v>
      </c>
      <c r="JD39">
        <v>14.706099999999999</v>
      </c>
      <c r="JE39">
        <v>100.13200000000001</v>
      </c>
      <c r="JF39">
        <v>99.662300000000002</v>
      </c>
    </row>
    <row r="40" spans="1:266" x14ac:dyDescent="0.25">
      <c r="A40">
        <v>24</v>
      </c>
      <c r="B40">
        <v>1657465614</v>
      </c>
      <c r="C40">
        <v>4038.900000095367</v>
      </c>
      <c r="D40" t="s">
        <v>524</v>
      </c>
      <c r="E40" t="s">
        <v>525</v>
      </c>
      <c r="F40" t="s">
        <v>396</v>
      </c>
      <c r="G40" t="s">
        <v>397</v>
      </c>
      <c r="H40" t="s">
        <v>494</v>
      </c>
      <c r="I40" t="s">
        <v>399</v>
      </c>
      <c r="J40" t="s">
        <v>495</v>
      </c>
      <c r="K40">
        <v>1657465614</v>
      </c>
      <c r="L40">
        <f t="shared" si="0"/>
        <v>7.5375919658755806E-3</v>
      </c>
      <c r="M40">
        <f t="shared" si="1"/>
        <v>7.5375919658755803</v>
      </c>
      <c r="N40">
        <f t="shared" si="2"/>
        <v>-1.2088589628091888</v>
      </c>
      <c r="O40">
        <f t="shared" si="3"/>
        <v>51.009599999999999</v>
      </c>
      <c r="P40">
        <f t="shared" si="4"/>
        <v>53.560023889544695</v>
      </c>
      <c r="Q40">
        <f t="shared" si="5"/>
        <v>5.3463433206862048</v>
      </c>
      <c r="R40">
        <f t="shared" si="6"/>
        <v>5.0917608777263998</v>
      </c>
      <c r="S40">
        <f t="shared" si="7"/>
        <v>0.55717116619522367</v>
      </c>
      <c r="T40">
        <f t="shared" si="8"/>
        <v>2.9228693942884312</v>
      </c>
      <c r="U40">
        <f t="shared" si="9"/>
        <v>0.50419286305002153</v>
      </c>
      <c r="V40">
        <f t="shared" si="10"/>
        <v>0.31945959559781606</v>
      </c>
      <c r="W40">
        <f t="shared" si="11"/>
        <v>289.56269907293387</v>
      </c>
      <c r="X40">
        <f t="shared" si="12"/>
        <v>28.239057928352175</v>
      </c>
      <c r="Y40">
        <f t="shared" si="13"/>
        <v>28.006499999999999</v>
      </c>
      <c r="Z40">
        <f t="shared" si="14"/>
        <v>3.7962778870326588</v>
      </c>
      <c r="AA40">
        <f t="shared" si="15"/>
        <v>60.176740873895795</v>
      </c>
      <c r="AB40">
        <f t="shared" si="16"/>
        <v>2.3499344482461999</v>
      </c>
      <c r="AC40">
        <f t="shared" si="17"/>
        <v>3.9050543683823582</v>
      </c>
      <c r="AD40">
        <f t="shared" si="18"/>
        <v>1.4463434387864589</v>
      </c>
      <c r="AE40">
        <f t="shared" si="19"/>
        <v>-332.4078056951131</v>
      </c>
      <c r="AF40">
        <f t="shared" si="20"/>
        <v>76.50399023805852</v>
      </c>
      <c r="AG40">
        <f t="shared" si="21"/>
        <v>5.7195793626295197</v>
      </c>
      <c r="AH40">
        <f t="shared" si="22"/>
        <v>39.378462978508821</v>
      </c>
      <c r="AI40">
        <v>0</v>
      </c>
      <c r="AJ40">
        <v>0</v>
      </c>
      <c r="AK40">
        <f t="shared" si="23"/>
        <v>1</v>
      </c>
      <c r="AL40">
        <f t="shared" si="24"/>
        <v>0</v>
      </c>
      <c r="AM40">
        <f t="shared" si="25"/>
        <v>52417.527216937808</v>
      </c>
      <c r="AN40" t="s">
        <v>400</v>
      </c>
      <c r="AO40">
        <v>10261.299999999999</v>
      </c>
      <c r="AP40">
        <v>726.8726923076922</v>
      </c>
      <c r="AQ40">
        <v>3279.05</v>
      </c>
      <c r="AR40">
        <f t="shared" si="26"/>
        <v>0.77832826815458989</v>
      </c>
      <c r="AS40">
        <v>-1.5391584728262959</v>
      </c>
      <c r="AT40" t="s">
        <v>526</v>
      </c>
      <c r="AU40">
        <v>10228.200000000001</v>
      </c>
      <c r="AV40">
        <v>794.43636000000004</v>
      </c>
      <c r="AW40">
        <v>942.26300000000003</v>
      </c>
      <c r="AX40">
        <f t="shared" si="27"/>
        <v>0.15688469142903838</v>
      </c>
      <c r="AY40">
        <v>0.5</v>
      </c>
      <c r="AZ40">
        <f t="shared" si="28"/>
        <v>1513.1675995196549</v>
      </c>
      <c r="BA40">
        <f t="shared" si="29"/>
        <v>-1.2088589628091888</v>
      </c>
      <c r="BB40">
        <f t="shared" si="30"/>
        <v>118.69641596552989</v>
      </c>
      <c r="BC40">
        <f t="shared" si="31"/>
        <v>2.1828349359446933E-4</v>
      </c>
      <c r="BD40">
        <f t="shared" si="32"/>
        <v>2.4799732134234285</v>
      </c>
      <c r="BE40">
        <f t="shared" si="33"/>
        <v>469.02881283677999</v>
      </c>
      <c r="BF40" t="s">
        <v>527</v>
      </c>
      <c r="BG40">
        <v>597.41</v>
      </c>
      <c r="BH40">
        <f t="shared" si="34"/>
        <v>597.41</v>
      </c>
      <c r="BI40">
        <f t="shared" si="35"/>
        <v>0.36598380706872713</v>
      </c>
      <c r="BJ40">
        <f t="shared" si="36"/>
        <v>0.42866566334061174</v>
      </c>
      <c r="BK40">
        <f t="shared" si="37"/>
        <v>0.87140220163780369</v>
      </c>
      <c r="BL40">
        <f t="shared" si="38"/>
        <v>0.68631983297584231</v>
      </c>
      <c r="BM40">
        <f t="shared" si="39"/>
        <v>0.91560527278292236</v>
      </c>
      <c r="BN40">
        <f t="shared" si="40"/>
        <v>0.3223532643147336</v>
      </c>
      <c r="BO40">
        <f t="shared" si="41"/>
        <v>0.67764673568526645</v>
      </c>
      <c r="BP40">
        <v>3706</v>
      </c>
      <c r="BQ40">
        <v>300</v>
      </c>
      <c r="BR40">
        <v>300</v>
      </c>
      <c r="BS40">
        <v>300</v>
      </c>
      <c r="BT40">
        <v>10228.200000000001</v>
      </c>
      <c r="BU40">
        <v>910.83</v>
      </c>
      <c r="BV40">
        <v>-1.1147199999999999E-2</v>
      </c>
      <c r="BW40">
        <v>-0.76</v>
      </c>
      <c r="BX40" t="s">
        <v>403</v>
      </c>
      <c r="BY40" t="s">
        <v>403</v>
      </c>
      <c r="BZ40" t="s">
        <v>403</v>
      </c>
      <c r="CA40" t="s">
        <v>403</v>
      </c>
      <c r="CB40" t="s">
        <v>403</v>
      </c>
      <c r="CC40" t="s">
        <v>403</v>
      </c>
      <c r="CD40" t="s">
        <v>403</v>
      </c>
      <c r="CE40" t="s">
        <v>403</v>
      </c>
      <c r="CF40" t="s">
        <v>403</v>
      </c>
      <c r="CG40" t="s">
        <v>403</v>
      </c>
      <c r="CH40">
        <f t="shared" si="42"/>
        <v>1799.98</v>
      </c>
      <c r="CI40">
        <f t="shared" si="43"/>
        <v>1513.1675995196549</v>
      </c>
      <c r="CJ40">
        <f t="shared" si="44"/>
        <v>0.84065800704433102</v>
      </c>
      <c r="CK40">
        <f t="shared" si="45"/>
        <v>0.16086995359555878</v>
      </c>
      <c r="CL40">
        <v>6</v>
      </c>
      <c r="CM40">
        <v>0.5</v>
      </c>
      <c r="CN40" t="s">
        <v>404</v>
      </c>
      <c r="CO40">
        <v>2</v>
      </c>
      <c r="CP40">
        <v>1657465614</v>
      </c>
      <c r="CQ40">
        <v>51.009599999999999</v>
      </c>
      <c r="CR40">
        <v>50.020600000000002</v>
      </c>
      <c r="CS40">
        <v>23.541799999999999</v>
      </c>
      <c r="CT40">
        <v>14.7118</v>
      </c>
      <c r="CU40">
        <v>51.267299999999999</v>
      </c>
      <c r="CV40">
        <v>23.546099999999999</v>
      </c>
      <c r="CW40">
        <v>500.12299999999999</v>
      </c>
      <c r="CX40">
        <v>99.719399999999993</v>
      </c>
      <c r="CY40">
        <v>0.100259</v>
      </c>
      <c r="CZ40">
        <v>28.492000000000001</v>
      </c>
      <c r="DA40">
        <v>28.006499999999999</v>
      </c>
      <c r="DB40">
        <v>999.9</v>
      </c>
      <c r="DC40">
        <v>0</v>
      </c>
      <c r="DD40">
        <v>0</v>
      </c>
      <c r="DE40">
        <v>9990</v>
      </c>
      <c r="DF40">
        <v>0</v>
      </c>
      <c r="DG40">
        <v>1489.67</v>
      </c>
      <c r="DH40">
        <v>0.98902500000000004</v>
      </c>
      <c r="DI40">
        <v>52.239400000000003</v>
      </c>
      <c r="DJ40">
        <v>50.767499999999998</v>
      </c>
      <c r="DK40">
        <v>8.8300099999999997</v>
      </c>
      <c r="DL40">
        <v>50.020600000000002</v>
      </c>
      <c r="DM40">
        <v>14.7118</v>
      </c>
      <c r="DN40">
        <v>2.3475799999999998</v>
      </c>
      <c r="DO40">
        <v>1.46705</v>
      </c>
      <c r="DP40">
        <v>20.006599999999999</v>
      </c>
      <c r="DQ40">
        <v>12.629</v>
      </c>
      <c r="DR40">
        <v>1799.98</v>
      </c>
      <c r="DS40">
        <v>0.97800399999999998</v>
      </c>
      <c r="DT40">
        <v>2.1996100000000001E-2</v>
      </c>
      <c r="DU40">
        <v>0</v>
      </c>
      <c r="DV40">
        <v>794.37099999999998</v>
      </c>
      <c r="DW40">
        <v>5.0007299999999999</v>
      </c>
      <c r="DX40">
        <v>18968.7</v>
      </c>
      <c r="DY40">
        <v>14733.2</v>
      </c>
      <c r="DZ40">
        <v>48.186999999999998</v>
      </c>
      <c r="EA40">
        <v>49.625</v>
      </c>
      <c r="EB40">
        <v>49.375</v>
      </c>
      <c r="EC40">
        <v>48.061999999999998</v>
      </c>
      <c r="ED40">
        <v>49.436999999999998</v>
      </c>
      <c r="EE40">
        <v>1755.5</v>
      </c>
      <c r="EF40">
        <v>39.479999999999997</v>
      </c>
      <c r="EG40">
        <v>0</v>
      </c>
      <c r="EH40">
        <v>129.5</v>
      </c>
      <c r="EI40">
        <v>0</v>
      </c>
      <c r="EJ40">
        <v>794.43636000000004</v>
      </c>
      <c r="EK40">
        <v>1.8077692424708971</v>
      </c>
      <c r="EL40">
        <v>-91.023077382240146</v>
      </c>
      <c r="EM40">
        <v>18965.423999999999</v>
      </c>
      <c r="EN40">
        <v>15</v>
      </c>
      <c r="EO40">
        <v>1657465577.5</v>
      </c>
      <c r="EP40" t="s">
        <v>528</v>
      </c>
      <c r="EQ40">
        <v>1657465557.5</v>
      </c>
      <c r="ER40">
        <v>1657465577.5</v>
      </c>
      <c r="ES40">
        <v>26</v>
      </c>
      <c r="ET40">
        <v>-8.0000000000000002E-3</v>
      </c>
      <c r="EU40">
        <v>0</v>
      </c>
      <c r="EV40">
        <v>-0.25900000000000001</v>
      </c>
      <c r="EW40">
        <v>-6.3E-2</v>
      </c>
      <c r="EX40">
        <v>50</v>
      </c>
      <c r="EY40">
        <v>15</v>
      </c>
      <c r="EZ40">
        <v>0.2</v>
      </c>
      <c r="FA40">
        <v>0.01</v>
      </c>
      <c r="FB40">
        <v>0.97586620000000013</v>
      </c>
      <c r="FC40">
        <v>0.42080789493433163</v>
      </c>
      <c r="FD40">
        <v>5.403125620518183E-2</v>
      </c>
      <c r="FE40">
        <v>1</v>
      </c>
      <c r="FF40">
        <v>8.8339367499999994</v>
      </c>
      <c r="FG40">
        <v>1.4720938086288479E-2</v>
      </c>
      <c r="FH40">
        <v>3.6650652408074552E-2</v>
      </c>
      <c r="FI40">
        <v>1</v>
      </c>
      <c r="FJ40">
        <v>2</v>
      </c>
      <c r="FK40">
        <v>2</v>
      </c>
      <c r="FL40" t="s">
        <v>406</v>
      </c>
      <c r="FM40">
        <v>2.9141400000000002</v>
      </c>
      <c r="FN40">
        <v>2.85426</v>
      </c>
      <c r="FO40">
        <v>1.47615E-2</v>
      </c>
      <c r="FP40">
        <v>1.4725800000000001E-2</v>
      </c>
      <c r="FQ40">
        <v>0.111999</v>
      </c>
      <c r="FR40">
        <v>8.2122799999999996E-2</v>
      </c>
      <c r="FS40">
        <v>32794.400000000001</v>
      </c>
      <c r="FT40">
        <v>26327.7</v>
      </c>
      <c r="FU40">
        <v>30657</v>
      </c>
      <c r="FV40">
        <v>24663.200000000001</v>
      </c>
      <c r="FW40">
        <v>35648.699999999997</v>
      </c>
      <c r="FX40">
        <v>30373.7</v>
      </c>
      <c r="FY40">
        <v>41596.1</v>
      </c>
      <c r="FZ40">
        <v>34061.599999999999</v>
      </c>
      <c r="GA40">
        <v>2.09578</v>
      </c>
      <c r="GB40">
        <v>1.99455</v>
      </c>
      <c r="GC40">
        <v>8.1498200000000007E-2</v>
      </c>
      <c r="GD40">
        <v>0</v>
      </c>
      <c r="GE40">
        <v>26.674499999999998</v>
      </c>
      <c r="GF40">
        <v>999.9</v>
      </c>
      <c r="GG40">
        <v>57</v>
      </c>
      <c r="GH40">
        <v>34</v>
      </c>
      <c r="GI40">
        <v>30.5413</v>
      </c>
      <c r="GJ40">
        <v>61.773000000000003</v>
      </c>
      <c r="GK40">
        <v>24.6755</v>
      </c>
      <c r="GL40">
        <v>1</v>
      </c>
      <c r="GM40">
        <v>0.19859199999999999</v>
      </c>
      <c r="GN40">
        <v>1.0360499999999999</v>
      </c>
      <c r="GO40">
        <v>20.303000000000001</v>
      </c>
      <c r="GP40">
        <v>5.2328599999999996</v>
      </c>
      <c r="GQ40">
        <v>11.9483</v>
      </c>
      <c r="GR40">
        <v>4.9873500000000002</v>
      </c>
      <c r="GS40">
        <v>3.28613</v>
      </c>
      <c r="GT40">
        <v>9999</v>
      </c>
      <c r="GU40">
        <v>9999</v>
      </c>
      <c r="GV40">
        <v>9999</v>
      </c>
      <c r="GW40">
        <v>193.1</v>
      </c>
      <c r="GX40">
        <v>1.8609599999999999</v>
      </c>
      <c r="GY40">
        <v>1.8587499999999999</v>
      </c>
      <c r="GZ40">
        <v>1.8591299999999999</v>
      </c>
      <c r="HA40">
        <v>1.8573900000000001</v>
      </c>
      <c r="HB40">
        <v>1.85931</v>
      </c>
      <c r="HC40">
        <v>1.85669</v>
      </c>
      <c r="HD40">
        <v>1.8652299999999999</v>
      </c>
      <c r="HE40">
        <v>1.8644700000000001</v>
      </c>
      <c r="HF40">
        <v>0</v>
      </c>
      <c r="HG40">
        <v>0</v>
      </c>
      <c r="HH40">
        <v>0</v>
      </c>
      <c r="HI40">
        <v>0</v>
      </c>
      <c r="HJ40" t="s">
        <v>407</v>
      </c>
      <c r="HK40" t="s">
        <v>408</v>
      </c>
      <c r="HL40" t="s">
        <v>409</v>
      </c>
      <c r="HM40" t="s">
        <v>409</v>
      </c>
      <c r="HN40" t="s">
        <v>409</v>
      </c>
      <c r="HO40" t="s">
        <v>409</v>
      </c>
      <c r="HP40">
        <v>0</v>
      </c>
      <c r="HQ40">
        <v>100</v>
      </c>
      <c r="HR40">
        <v>100</v>
      </c>
      <c r="HS40">
        <v>-0.25800000000000001</v>
      </c>
      <c r="HT40">
        <v>-4.3E-3</v>
      </c>
      <c r="HU40">
        <v>-0.31332667348037191</v>
      </c>
      <c r="HV40">
        <v>1.158620315000149E-3</v>
      </c>
      <c r="HW40">
        <v>-1.4607559310062331E-6</v>
      </c>
      <c r="HX40">
        <v>3.8484305645441042E-10</v>
      </c>
      <c r="HY40">
        <v>-0.1080959283013242</v>
      </c>
      <c r="HZ40">
        <v>3.0484640434847699E-3</v>
      </c>
      <c r="IA40">
        <v>-9.3584587959385786E-5</v>
      </c>
      <c r="IB40">
        <v>6.42983829145831E-6</v>
      </c>
      <c r="IC40">
        <v>4</v>
      </c>
      <c r="ID40">
        <v>2084</v>
      </c>
      <c r="IE40">
        <v>2</v>
      </c>
      <c r="IF40">
        <v>32</v>
      </c>
      <c r="IG40">
        <v>0.9</v>
      </c>
      <c r="IH40">
        <v>0.6</v>
      </c>
      <c r="II40">
        <v>0.246582</v>
      </c>
      <c r="IJ40">
        <v>2.49146</v>
      </c>
      <c r="IK40">
        <v>1.54297</v>
      </c>
      <c r="IL40">
        <v>2.35229</v>
      </c>
      <c r="IM40">
        <v>1.54541</v>
      </c>
      <c r="IN40">
        <v>2.2949199999999998</v>
      </c>
      <c r="IO40">
        <v>36.387099999999997</v>
      </c>
      <c r="IP40">
        <v>15.427899999999999</v>
      </c>
      <c r="IQ40">
        <v>18</v>
      </c>
      <c r="IR40">
        <v>510.64100000000002</v>
      </c>
      <c r="IS40">
        <v>516.03899999999999</v>
      </c>
      <c r="IT40">
        <v>25.922599999999999</v>
      </c>
      <c r="IU40">
        <v>29.879899999999999</v>
      </c>
      <c r="IV40">
        <v>30.0001</v>
      </c>
      <c r="IW40">
        <v>29.869199999999999</v>
      </c>
      <c r="IX40">
        <v>29.818000000000001</v>
      </c>
      <c r="IY40">
        <v>5.0023099999999996</v>
      </c>
      <c r="IZ40">
        <v>56.252600000000001</v>
      </c>
      <c r="JA40">
        <v>0</v>
      </c>
      <c r="JB40">
        <v>25.915400000000002</v>
      </c>
      <c r="JC40">
        <v>50</v>
      </c>
      <c r="JD40">
        <v>14.7484</v>
      </c>
      <c r="JE40">
        <v>100.123</v>
      </c>
      <c r="JF40">
        <v>99.661100000000005</v>
      </c>
    </row>
    <row r="41" spans="1:266" x14ac:dyDescent="0.25">
      <c r="A41">
        <v>25</v>
      </c>
      <c r="B41">
        <v>1657465723.5</v>
      </c>
      <c r="C41">
        <v>4148.4000000953674</v>
      </c>
      <c r="D41" t="s">
        <v>529</v>
      </c>
      <c r="E41" t="s">
        <v>530</v>
      </c>
      <c r="F41" t="s">
        <v>396</v>
      </c>
      <c r="G41" t="s">
        <v>397</v>
      </c>
      <c r="H41" t="s">
        <v>494</v>
      </c>
      <c r="I41" t="s">
        <v>399</v>
      </c>
      <c r="J41" t="s">
        <v>495</v>
      </c>
      <c r="K41">
        <v>1657465723.5</v>
      </c>
      <c r="L41">
        <f t="shared" si="0"/>
        <v>7.5474380357204926E-3</v>
      </c>
      <c r="M41">
        <f t="shared" si="1"/>
        <v>7.5474380357204929</v>
      </c>
      <c r="N41">
        <f t="shared" si="2"/>
        <v>-3.8006067321290251</v>
      </c>
      <c r="O41">
        <f t="shared" si="3"/>
        <v>24.378900000000002</v>
      </c>
      <c r="P41">
        <f t="shared" si="4"/>
        <v>35.443121566006681</v>
      </c>
      <c r="Q41">
        <f t="shared" si="5"/>
        <v>3.5378673069703432</v>
      </c>
      <c r="R41">
        <f t="shared" si="6"/>
        <v>2.4334570285880406</v>
      </c>
      <c r="S41">
        <f t="shared" si="7"/>
        <v>0.56400839671821701</v>
      </c>
      <c r="T41">
        <f t="shared" si="8"/>
        <v>2.9279049741547709</v>
      </c>
      <c r="U41">
        <f t="shared" si="9"/>
        <v>0.50987319756341076</v>
      </c>
      <c r="V41">
        <f t="shared" si="10"/>
        <v>0.32310047393137886</v>
      </c>
      <c r="W41">
        <f t="shared" si="11"/>
        <v>289.58185107299568</v>
      </c>
      <c r="X41">
        <f t="shared" si="12"/>
        <v>28.217812839758466</v>
      </c>
      <c r="Y41">
        <f t="shared" si="13"/>
        <v>28.008299999999998</v>
      </c>
      <c r="Z41">
        <f t="shared" si="14"/>
        <v>3.7966762439472643</v>
      </c>
      <c r="AA41">
        <f t="shared" si="15"/>
        <v>60.622742911301088</v>
      </c>
      <c r="AB41">
        <f t="shared" si="16"/>
        <v>2.36471225931672</v>
      </c>
      <c r="AC41">
        <f t="shared" si="17"/>
        <v>3.9007015284290252</v>
      </c>
      <c r="AD41">
        <f t="shared" si="18"/>
        <v>1.4319639846305443</v>
      </c>
      <c r="AE41">
        <f t="shared" si="19"/>
        <v>-332.84201737527371</v>
      </c>
      <c r="AF41">
        <f t="shared" si="20"/>
        <v>73.32095942300073</v>
      </c>
      <c r="AG41">
        <f t="shared" si="21"/>
        <v>5.4717081285327707</v>
      </c>
      <c r="AH41">
        <f t="shared" si="22"/>
        <v>35.532501249255475</v>
      </c>
      <c r="AI41">
        <v>0</v>
      </c>
      <c r="AJ41">
        <v>0</v>
      </c>
      <c r="AK41">
        <f t="shared" si="23"/>
        <v>1</v>
      </c>
      <c r="AL41">
        <f t="shared" si="24"/>
        <v>0</v>
      </c>
      <c r="AM41">
        <f t="shared" si="25"/>
        <v>52565.471148910561</v>
      </c>
      <c r="AN41" t="s">
        <v>400</v>
      </c>
      <c r="AO41">
        <v>10261.299999999999</v>
      </c>
      <c r="AP41">
        <v>726.8726923076922</v>
      </c>
      <c r="AQ41">
        <v>3279.05</v>
      </c>
      <c r="AR41">
        <f t="shared" si="26"/>
        <v>0.77832826815458989</v>
      </c>
      <c r="AS41">
        <v>-1.5391584728262959</v>
      </c>
      <c r="AT41" t="s">
        <v>531</v>
      </c>
      <c r="AU41">
        <v>10227.6</v>
      </c>
      <c r="AV41">
        <v>808.53988461538461</v>
      </c>
      <c r="AW41">
        <v>919.94100000000003</v>
      </c>
      <c r="AX41">
        <f t="shared" si="27"/>
        <v>0.12109593483127223</v>
      </c>
      <c r="AY41">
        <v>0.5</v>
      </c>
      <c r="AZ41">
        <f t="shared" si="28"/>
        <v>1513.2683995196869</v>
      </c>
      <c r="BA41">
        <f t="shared" si="29"/>
        <v>-3.8006067321290251</v>
      </c>
      <c r="BB41">
        <f t="shared" si="30"/>
        <v>91.625325745229816</v>
      </c>
      <c r="BC41">
        <f t="shared" si="31"/>
        <v>-1.494413192015716E-3</v>
      </c>
      <c r="BD41">
        <f t="shared" si="32"/>
        <v>2.5644133699878582</v>
      </c>
      <c r="BE41">
        <f t="shared" si="33"/>
        <v>463.43141744227751</v>
      </c>
      <c r="BF41" t="s">
        <v>532</v>
      </c>
      <c r="BG41">
        <v>638.25</v>
      </c>
      <c r="BH41">
        <f t="shared" si="34"/>
        <v>638.25</v>
      </c>
      <c r="BI41">
        <f t="shared" si="35"/>
        <v>0.30620550665749224</v>
      </c>
      <c r="BJ41">
        <f t="shared" si="36"/>
        <v>0.39547275342348676</v>
      </c>
      <c r="BK41">
        <f t="shared" si="37"/>
        <v>0.8933311875189337</v>
      </c>
      <c r="BL41">
        <f t="shared" si="38"/>
        <v>0.57700363522196985</v>
      </c>
      <c r="BM41">
        <f t="shared" si="39"/>
        <v>0.92435153031476436</v>
      </c>
      <c r="BN41">
        <f t="shared" si="40"/>
        <v>0.31218062296655891</v>
      </c>
      <c r="BO41">
        <f t="shared" si="41"/>
        <v>0.68781937703344109</v>
      </c>
      <c r="BP41">
        <v>3708</v>
      </c>
      <c r="BQ41">
        <v>300</v>
      </c>
      <c r="BR41">
        <v>300</v>
      </c>
      <c r="BS41">
        <v>300</v>
      </c>
      <c r="BT41">
        <v>10227.6</v>
      </c>
      <c r="BU41">
        <v>895.78</v>
      </c>
      <c r="BV41">
        <v>-1.11466E-2</v>
      </c>
      <c r="BW41">
        <v>-0.63</v>
      </c>
      <c r="BX41" t="s">
        <v>403</v>
      </c>
      <c r="BY41" t="s">
        <v>403</v>
      </c>
      <c r="BZ41" t="s">
        <v>403</v>
      </c>
      <c r="CA41" t="s">
        <v>403</v>
      </c>
      <c r="CB41" t="s">
        <v>403</v>
      </c>
      <c r="CC41" t="s">
        <v>403</v>
      </c>
      <c r="CD41" t="s">
        <v>403</v>
      </c>
      <c r="CE41" t="s">
        <v>403</v>
      </c>
      <c r="CF41" t="s">
        <v>403</v>
      </c>
      <c r="CG41" t="s">
        <v>403</v>
      </c>
      <c r="CH41">
        <f t="shared" si="42"/>
        <v>1800.1</v>
      </c>
      <c r="CI41">
        <f t="shared" si="43"/>
        <v>1513.2683995196869</v>
      </c>
      <c r="CJ41">
        <f t="shared" si="44"/>
        <v>0.84065796317964947</v>
      </c>
      <c r="CK41">
        <f t="shared" si="45"/>
        <v>0.16086986893672334</v>
      </c>
      <c r="CL41">
        <v>6</v>
      </c>
      <c r="CM41">
        <v>0.5</v>
      </c>
      <c r="CN41" t="s">
        <v>404</v>
      </c>
      <c r="CO41">
        <v>2</v>
      </c>
      <c r="CP41">
        <v>1657465723.5</v>
      </c>
      <c r="CQ41">
        <v>24.378900000000002</v>
      </c>
      <c r="CR41">
        <v>20.039100000000001</v>
      </c>
      <c r="CS41">
        <v>23.690200000000001</v>
      </c>
      <c r="CT41">
        <v>14.848100000000001</v>
      </c>
      <c r="CU41">
        <v>24.610700000000001</v>
      </c>
      <c r="CV41">
        <v>23.690899999999999</v>
      </c>
      <c r="CW41">
        <v>500.01499999999999</v>
      </c>
      <c r="CX41">
        <v>99.718800000000002</v>
      </c>
      <c r="CY41">
        <v>9.9363599999999996E-2</v>
      </c>
      <c r="CZ41">
        <v>28.472799999999999</v>
      </c>
      <c r="DA41">
        <v>28.008299999999998</v>
      </c>
      <c r="DB41">
        <v>999.9</v>
      </c>
      <c r="DC41">
        <v>0</v>
      </c>
      <c r="DD41">
        <v>0</v>
      </c>
      <c r="DE41">
        <v>10018.799999999999</v>
      </c>
      <c r="DF41">
        <v>0</v>
      </c>
      <c r="DG41">
        <v>1499.6</v>
      </c>
      <c r="DH41">
        <v>4.3398300000000001</v>
      </c>
      <c r="DI41">
        <v>24.970500000000001</v>
      </c>
      <c r="DJ41">
        <v>20.341100000000001</v>
      </c>
      <c r="DK41">
        <v>8.8420100000000001</v>
      </c>
      <c r="DL41">
        <v>20.039100000000001</v>
      </c>
      <c r="DM41">
        <v>14.848100000000001</v>
      </c>
      <c r="DN41">
        <v>2.3623500000000002</v>
      </c>
      <c r="DO41">
        <v>1.48064</v>
      </c>
      <c r="DP41">
        <v>20.108000000000001</v>
      </c>
      <c r="DQ41">
        <v>12.7697</v>
      </c>
      <c r="DR41">
        <v>1800.1</v>
      </c>
      <c r="DS41">
        <v>0.97800699999999996</v>
      </c>
      <c r="DT41">
        <v>2.1992600000000001E-2</v>
      </c>
      <c r="DU41">
        <v>0</v>
      </c>
      <c r="DV41">
        <v>809.52300000000002</v>
      </c>
      <c r="DW41">
        <v>5.0007299999999999</v>
      </c>
      <c r="DX41">
        <v>19208.5</v>
      </c>
      <c r="DY41">
        <v>14734.2</v>
      </c>
      <c r="DZ41">
        <v>48.25</v>
      </c>
      <c r="EA41">
        <v>49.75</v>
      </c>
      <c r="EB41">
        <v>49.375</v>
      </c>
      <c r="EC41">
        <v>48.25</v>
      </c>
      <c r="ED41">
        <v>49.5</v>
      </c>
      <c r="EE41">
        <v>1755.62</v>
      </c>
      <c r="EF41">
        <v>39.479999999999997</v>
      </c>
      <c r="EG41">
        <v>0</v>
      </c>
      <c r="EH41">
        <v>109</v>
      </c>
      <c r="EI41">
        <v>0</v>
      </c>
      <c r="EJ41">
        <v>808.53988461538461</v>
      </c>
      <c r="EK41">
        <v>7.4289572796163066</v>
      </c>
      <c r="EL41">
        <v>68.358974235141304</v>
      </c>
      <c r="EM41">
        <v>19184.534615384611</v>
      </c>
      <c r="EN41">
        <v>15</v>
      </c>
      <c r="EO41">
        <v>1657465688.5</v>
      </c>
      <c r="EP41" t="s">
        <v>533</v>
      </c>
      <c r="EQ41">
        <v>1657465673.5</v>
      </c>
      <c r="ER41">
        <v>1657465688.5</v>
      </c>
      <c r="ES41">
        <v>27</v>
      </c>
      <c r="ET41">
        <v>5.3999999999999999E-2</v>
      </c>
      <c r="EU41">
        <v>2E-3</v>
      </c>
      <c r="EV41">
        <v>-0.23599999999999999</v>
      </c>
      <c r="EW41">
        <v>-0.06</v>
      </c>
      <c r="EX41">
        <v>20</v>
      </c>
      <c r="EY41">
        <v>15</v>
      </c>
      <c r="EZ41">
        <v>0.23</v>
      </c>
      <c r="FA41">
        <v>0.01</v>
      </c>
      <c r="FB41">
        <v>4.3567660975609757</v>
      </c>
      <c r="FC41">
        <v>0.205326271776996</v>
      </c>
      <c r="FD41">
        <v>5.6966419799483373E-2</v>
      </c>
      <c r="FE41">
        <v>1</v>
      </c>
      <c r="FF41">
        <v>8.8328324390243917</v>
      </c>
      <c r="FG41">
        <v>8.4064599303143417E-2</v>
      </c>
      <c r="FH41">
        <v>4.1047711250801991E-2</v>
      </c>
      <c r="FI41">
        <v>1</v>
      </c>
      <c r="FJ41">
        <v>2</v>
      </c>
      <c r="FK41">
        <v>2</v>
      </c>
      <c r="FL41" t="s">
        <v>406</v>
      </c>
      <c r="FM41">
        <v>2.9138000000000002</v>
      </c>
      <c r="FN41">
        <v>2.8536100000000002</v>
      </c>
      <c r="FO41">
        <v>7.0716700000000004E-3</v>
      </c>
      <c r="FP41">
        <v>5.88522E-3</v>
      </c>
      <c r="FQ41">
        <v>0.112471</v>
      </c>
      <c r="FR41">
        <v>8.2673399999999994E-2</v>
      </c>
      <c r="FS41">
        <v>33047.9</v>
      </c>
      <c r="FT41">
        <v>26563.8</v>
      </c>
      <c r="FU41">
        <v>30655</v>
      </c>
      <c r="FV41">
        <v>24663.3</v>
      </c>
      <c r="FW41">
        <v>35627.1</v>
      </c>
      <c r="FX41">
        <v>30356.1</v>
      </c>
      <c r="FY41">
        <v>41593.1</v>
      </c>
      <c r="FZ41">
        <v>34062.300000000003</v>
      </c>
      <c r="GA41">
        <v>2.0952199999999999</v>
      </c>
      <c r="GB41">
        <v>1.99335</v>
      </c>
      <c r="GC41">
        <v>6.77928E-2</v>
      </c>
      <c r="GD41">
        <v>0</v>
      </c>
      <c r="GE41">
        <v>26.900500000000001</v>
      </c>
      <c r="GF41">
        <v>999.9</v>
      </c>
      <c r="GG41">
        <v>57.1</v>
      </c>
      <c r="GH41">
        <v>34.200000000000003</v>
      </c>
      <c r="GI41">
        <v>30.935099999999998</v>
      </c>
      <c r="GJ41">
        <v>61.792999999999999</v>
      </c>
      <c r="GK41">
        <v>24.7516</v>
      </c>
      <c r="GL41">
        <v>1</v>
      </c>
      <c r="GM41">
        <v>0.20389199999999999</v>
      </c>
      <c r="GN41">
        <v>2.12696</v>
      </c>
      <c r="GO41">
        <v>20.290900000000001</v>
      </c>
      <c r="GP41">
        <v>5.2273199999999997</v>
      </c>
      <c r="GQ41">
        <v>11.947800000000001</v>
      </c>
      <c r="GR41">
        <v>4.98515</v>
      </c>
      <c r="GS41">
        <v>3.2846500000000001</v>
      </c>
      <c r="GT41">
        <v>9999</v>
      </c>
      <c r="GU41">
        <v>9999</v>
      </c>
      <c r="GV41">
        <v>9999</v>
      </c>
      <c r="GW41">
        <v>193.2</v>
      </c>
      <c r="GX41">
        <v>1.8609599999999999</v>
      </c>
      <c r="GY41">
        <v>1.8587</v>
      </c>
      <c r="GZ41">
        <v>1.8591299999999999</v>
      </c>
      <c r="HA41">
        <v>1.85737</v>
      </c>
      <c r="HB41">
        <v>1.85928</v>
      </c>
      <c r="HC41">
        <v>1.85669</v>
      </c>
      <c r="HD41">
        <v>1.8652299999999999</v>
      </c>
      <c r="HE41">
        <v>1.8644700000000001</v>
      </c>
      <c r="HF41">
        <v>0</v>
      </c>
      <c r="HG41">
        <v>0</v>
      </c>
      <c r="HH41">
        <v>0</v>
      </c>
      <c r="HI41">
        <v>0</v>
      </c>
      <c r="HJ41" t="s">
        <v>407</v>
      </c>
      <c r="HK41" t="s">
        <v>408</v>
      </c>
      <c r="HL41" t="s">
        <v>409</v>
      </c>
      <c r="HM41" t="s">
        <v>409</v>
      </c>
      <c r="HN41" t="s">
        <v>409</v>
      </c>
      <c r="HO41" t="s">
        <v>409</v>
      </c>
      <c r="HP41">
        <v>0</v>
      </c>
      <c r="HQ41">
        <v>100</v>
      </c>
      <c r="HR41">
        <v>100</v>
      </c>
      <c r="HS41">
        <v>-0.23200000000000001</v>
      </c>
      <c r="HT41">
        <v>-6.9999999999999999E-4</v>
      </c>
      <c r="HU41">
        <v>-0.25935964042220339</v>
      </c>
      <c r="HV41">
        <v>1.158620315000149E-3</v>
      </c>
      <c r="HW41">
        <v>-1.4607559310062331E-6</v>
      </c>
      <c r="HX41">
        <v>3.8484305645441042E-10</v>
      </c>
      <c r="HY41">
        <v>-0.10591692437432181</v>
      </c>
      <c r="HZ41">
        <v>3.0484640434847699E-3</v>
      </c>
      <c r="IA41">
        <v>-9.3584587959385786E-5</v>
      </c>
      <c r="IB41">
        <v>6.42983829145831E-6</v>
      </c>
      <c r="IC41">
        <v>4</v>
      </c>
      <c r="ID41">
        <v>2084</v>
      </c>
      <c r="IE41">
        <v>2</v>
      </c>
      <c r="IF41">
        <v>32</v>
      </c>
      <c r="IG41">
        <v>0.8</v>
      </c>
      <c r="IH41">
        <v>0.6</v>
      </c>
      <c r="II41">
        <v>0.18066399999999999</v>
      </c>
      <c r="IJ41">
        <v>2.5097700000000001</v>
      </c>
      <c r="IK41">
        <v>1.54297</v>
      </c>
      <c r="IL41">
        <v>2.35229</v>
      </c>
      <c r="IM41">
        <v>1.54541</v>
      </c>
      <c r="IN41">
        <v>2.32544</v>
      </c>
      <c r="IO41">
        <v>36.481400000000001</v>
      </c>
      <c r="IP41">
        <v>15.392899999999999</v>
      </c>
      <c r="IQ41">
        <v>18</v>
      </c>
      <c r="IR41">
        <v>510.61599999999999</v>
      </c>
      <c r="IS41">
        <v>515.56799999999998</v>
      </c>
      <c r="IT41">
        <v>24.827300000000001</v>
      </c>
      <c r="IU41">
        <v>29.913900000000002</v>
      </c>
      <c r="IV41">
        <v>30.0001</v>
      </c>
      <c r="IW41">
        <v>29.9054</v>
      </c>
      <c r="IX41">
        <v>29.860099999999999</v>
      </c>
      <c r="IY41">
        <v>3.69251</v>
      </c>
      <c r="IZ41">
        <v>56.226900000000001</v>
      </c>
      <c r="JA41">
        <v>0</v>
      </c>
      <c r="JB41">
        <v>24.822399999999998</v>
      </c>
      <c r="JC41">
        <v>20</v>
      </c>
      <c r="JD41">
        <v>14.823700000000001</v>
      </c>
      <c r="JE41">
        <v>100.116</v>
      </c>
      <c r="JF41">
        <v>99.662400000000005</v>
      </c>
    </row>
    <row r="42" spans="1:266" x14ac:dyDescent="0.25">
      <c r="A42">
        <v>26</v>
      </c>
      <c r="B42">
        <v>1657465912</v>
      </c>
      <c r="C42">
        <v>4336.9000000953674</v>
      </c>
      <c r="D42" t="s">
        <v>534</v>
      </c>
      <c r="E42" t="s">
        <v>535</v>
      </c>
      <c r="F42" t="s">
        <v>396</v>
      </c>
      <c r="G42" t="s">
        <v>397</v>
      </c>
      <c r="H42" t="s">
        <v>494</v>
      </c>
      <c r="I42" t="s">
        <v>399</v>
      </c>
      <c r="J42" t="s">
        <v>495</v>
      </c>
      <c r="K42">
        <v>1657465912</v>
      </c>
      <c r="L42">
        <f t="shared" si="0"/>
        <v>7.5694053213186084E-3</v>
      </c>
      <c r="M42">
        <f t="shared" si="1"/>
        <v>7.5694053213186088</v>
      </c>
      <c r="N42">
        <f t="shared" si="2"/>
        <v>28.362147901718249</v>
      </c>
      <c r="O42">
        <f t="shared" si="3"/>
        <v>362.745</v>
      </c>
      <c r="P42">
        <f t="shared" si="4"/>
        <v>267.91415677721517</v>
      </c>
      <c r="Q42">
        <f t="shared" si="5"/>
        <v>26.743738210209756</v>
      </c>
      <c r="R42">
        <f t="shared" si="6"/>
        <v>36.209946625290002</v>
      </c>
      <c r="S42">
        <f t="shared" si="7"/>
        <v>0.56634887498063025</v>
      </c>
      <c r="T42">
        <f t="shared" si="8"/>
        <v>2.919397967910998</v>
      </c>
      <c r="U42">
        <f t="shared" si="9"/>
        <v>0.51164410565221008</v>
      </c>
      <c r="V42">
        <f t="shared" si="10"/>
        <v>0.32425110064774892</v>
      </c>
      <c r="W42">
        <f t="shared" si="11"/>
        <v>289.59259777732126</v>
      </c>
      <c r="X42">
        <f t="shared" si="12"/>
        <v>28.141246849454518</v>
      </c>
      <c r="Y42">
        <f t="shared" si="13"/>
        <v>27.934699999999999</v>
      </c>
      <c r="Z42">
        <f t="shared" si="14"/>
        <v>3.7804175806665881</v>
      </c>
      <c r="AA42">
        <f t="shared" si="15"/>
        <v>60.465115341783026</v>
      </c>
      <c r="AB42">
        <f t="shared" si="16"/>
        <v>2.3489623813230001</v>
      </c>
      <c r="AC42">
        <f t="shared" si="17"/>
        <v>3.8848224601000698</v>
      </c>
      <c r="AD42">
        <f t="shared" si="18"/>
        <v>1.431455199343588</v>
      </c>
      <c r="AE42">
        <f t="shared" si="19"/>
        <v>-333.81077467015064</v>
      </c>
      <c r="AF42">
        <f t="shared" si="20"/>
        <v>73.643053900811736</v>
      </c>
      <c r="AG42">
        <f t="shared" si="21"/>
        <v>5.5078137394576672</v>
      </c>
      <c r="AH42">
        <f t="shared" si="22"/>
        <v>34.932690747440034</v>
      </c>
      <c r="AI42">
        <v>0</v>
      </c>
      <c r="AJ42">
        <v>0</v>
      </c>
      <c r="AK42">
        <f t="shared" si="23"/>
        <v>1</v>
      </c>
      <c r="AL42">
        <f t="shared" si="24"/>
        <v>0</v>
      </c>
      <c r="AM42">
        <f t="shared" si="25"/>
        <v>52333.494134033877</v>
      </c>
      <c r="AN42" t="s">
        <v>400</v>
      </c>
      <c r="AO42">
        <v>10261.299999999999</v>
      </c>
      <c r="AP42">
        <v>726.8726923076922</v>
      </c>
      <c r="AQ42">
        <v>3279.05</v>
      </c>
      <c r="AR42">
        <f t="shared" si="26"/>
        <v>0.77832826815458989</v>
      </c>
      <c r="AS42">
        <v>-1.5391584728262959</v>
      </c>
      <c r="AT42" t="s">
        <v>536</v>
      </c>
      <c r="AU42">
        <v>10227.1</v>
      </c>
      <c r="AV42">
        <v>792.64988461538451</v>
      </c>
      <c r="AW42">
        <v>1144.9000000000001</v>
      </c>
      <c r="AX42">
        <f t="shared" si="27"/>
        <v>0.3076688928156307</v>
      </c>
      <c r="AY42">
        <v>0.5</v>
      </c>
      <c r="AZ42">
        <f t="shared" si="28"/>
        <v>1513.3194061022389</v>
      </c>
      <c r="BA42">
        <f t="shared" si="29"/>
        <v>28.362147901718249</v>
      </c>
      <c r="BB42">
        <f t="shared" si="30"/>
        <v>232.80065307594182</v>
      </c>
      <c r="BC42">
        <f t="shared" si="31"/>
        <v>1.975875433432751E-2</v>
      </c>
      <c r="BD42">
        <f t="shared" si="32"/>
        <v>1.8640492619442746</v>
      </c>
      <c r="BE42">
        <f t="shared" si="33"/>
        <v>514.34268145707688</v>
      </c>
      <c r="BF42" t="s">
        <v>537</v>
      </c>
      <c r="BG42">
        <v>569.79</v>
      </c>
      <c r="BH42">
        <f t="shared" si="34"/>
        <v>569.79</v>
      </c>
      <c r="BI42">
        <f t="shared" si="35"/>
        <v>0.50232334701720682</v>
      </c>
      <c r="BJ42">
        <f t="shared" si="36"/>
        <v>0.61249172399126339</v>
      </c>
      <c r="BK42">
        <f t="shared" si="37"/>
        <v>0.7877243232469382</v>
      </c>
      <c r="BL42">
        <f t="shared" si="38"/>
        <v>0.84264857558992745</v>
      </c>
      <c r="BM42">
        <f t="shared" si="39"/>
        <v>0.83620757600486206</v>
      </c>
      <c r="BN42">
        <f t="shared" si="40"/>
        <v>0.44028475394571248</v>
      </c>
      <c r="BO42">
        <f t="shared" si="41"/>
        <v>0.55971524605428757</v>
      </c>
      <c r="BP42">
        <v>3710</v>
      </c>
      <c r="BQ42">
        <v>300</v>
      </c>
      <c r="BR42">
        <v>300</v>
      </c>
      <c r="BS42">
        <v>300</v>
      </c>
      <c r="BT42">
        <v>10227.1</v>
      </c>
      <c r="BU42">
        <v>1061.45</v>
      </c>
      <c r="BV42">
        <v>-1.1147000000000001E-2</v>
      </c>
      <c r="BW42">
        <v>-5.3</v>
      </c>
      <c r="BX42" t="s">
        <v>403</v>
      </c>
      <c r="BY42" t="s">
        <v>403</v>
      </c>
      <c r="BZ42" t="s">
        <v>403</v>
      </c>
      <c r="CA42" t="s">
        <v>403</v>
      </c>
      <c r="CB42" t="s">
        <v>403</v>
      </c>
      <c r="CC42" t="s">
        <v>403</v>
      </c>
      <c r="CD42" t="s">
        <v>403</v>
      </c>
      <c r="CE42" t="s">
        <v>403</v>
      </c>
      <c r="CF42" t="s">
        <v>403</v>
      </c>
      <c r="CG42" t="s">
        <v>403</v>
      </c>
      <c r="CH42">
        <f t="shared" si="42"/>
        <v>1800.16</v>
      </c>
      <c r="CI42">
        <f t="shared" si="43"/>
        <v>1513.3194061022389</v>
      </c>
      <c r="CJ42">
        <f t="shared" si="44"/>
        <v>0.8406582782098474</v>
      </c>
      <c r="CK42">
        <f t="shared" si="45"/>
        <v>0.16087047694500559</v>
      </c>
      <c r="CL42">
        <v>6</v>
      </c>
      <c r="CM42">
        <v>0.5</v>
      </c>
      <c r="CN42" t="s">
        <v>404</v>
      </c>
      <c r="CO42">
        <v>2</v>
      </c>
      <c r="CP42">
        <v>1657465912</v>
      </c>
      <c r="CQ42">
        <v>362.745</v>
      </c>
      <c r="CR42">
        <v>400.06799999999998</v>
      </c>
      <c r="CS42">
        <v>23.531500000000001</v>
      </c>
      <c r="CT42">
        <v>14.663500000000001</v>
      </c>
      <c r="CU42">
        <v>362.976</v>
      </c>
      <c r="CV42">
        <v>23.5307</v>
      </c>
      <c r="CW42">
        <v>500.08699999999999</v>
      </c>
      <c r="CX42">
        <v>99.721599999999995</v>
      </c>
      <c r="CY42">
        <v>0.100442</v>
      </c>
      <c r="CZ42">
        <v>28.4026</v>
      </c>
      <c r="DA42">
        <v>27.934699999999999</v>
      </c>
      <c r="DB42">
        <v>999.9</v>
      </c>
      <c r="DC42">
        <v>0</v>
      </c>
      <c r="DD42">
        <v>0</v>
      </c>
      <c r="DE42">
        <v>9970</v>
      </c>
      <c r="DF42">
        <v>0</v>
      </c>
      <c r="DG42">
        <v>1514.47</v>
      </c>
      <c r="DH42">
        <v>-37.323399999999999</v>
      </c>
      <c r="DI42">
        <v>371.48599999999999</v>
      </c>
      <c r="DJ42">
        <v>406.02199999999999</v>
      </c>
      <c r="DK42">
        <v>8.8679299999999994</v>
      </c>
      <c r="DL42">
        <v>400.06799999999998</v>
      </c>
      <c r="DM42">
        <v>14.663500000000001</v>
      </c>
      <c r="DN42">
        <v>2.34659</v>
      </c>
      <c r="DO42">
        <v>1.46227</v>
      </c>
      <c r="DP42">
        <v>19.9999</v>
      </c>
      <c r="DQ42">
        <v>12.5793</v>
      </c>
      <c r="DR42">
        <v>1800.16</v>
      </c>
      <c r="DS42">
        <v>0.97799400000000003</v>
      </c>
      <c r="DT42">
        <v>2.2006000000000001E-2</v>
      </c>
      <c r="DU42">
        <v>0</v>
      </c>
      <c r="DV42">
        <v>793.53599999999994</v>
      </c>
      <c r="DW42">
        <v>5.0007299999999999</v>
      </c>
      <c r="DX42">
        <v>19004.099999999999</v>
      </c>
      <c r="DY42">
        <v>14734.7</v>
      </c>
      <c r="DZ42">
        <v>48.5</v>
      </c>
      <c r="EA42">
        <v>50.125</v>
      </c>
      <c r="EB42">
        <v>49.625</v>
      </c>
      <c r="EC42">
        <v>48.561999999999998</v>
      </c>
      <c r="ED42">
        <v>49.811999999999998</v>
      </c>
      <c r="EE42">
        <v>1755.65</v>
      </c>
      <c r="EF42">
        <v>39.5</v>
      </c>
      <c r="EG42">
        <v>0</v>
      </c>
      <c r="EH42">
        <v>188.20000004768369</v>
      </c>
      <c r="EI42">
        <v>0</v>
      </c>
      <c r="EJ42">
        <v>792.64988461538451</v>
      </c>
      <c r="EK42">
        <v>10.271692291920591</v>
      </c>
      <c r="EL42">
        <v>183.26153868694681</v>
      </c>
      <c r="EM42">
        <v>18981.5</v>
      </c>
      <c r="EN42">
        <v>15</v>
      </c>
      <c r="EO42">
        <v>1657465833.5</v>
      </c>
      <c r="EP42" t="s">
        <v>538</v>
      </c>
      <c r="EQ42">
        <v>1657465816</v>
      </c>
      <c r="ER42">
        <v>1657465833.5</v>
      </c>
      <c r="ES42">
        <v>28</v>
      </c>
      <c r="ET42">
        <v>-0.219</v>
      </c>
      <c r="EU42">
        <v>3.0000000000000001E-3</v>
      </c>
      <c r="EV42">
        <v>-0.224</v>
      </c>
      <c r="EW42">
        <v>-5.8999999999999997E-2</v>
      </c>
      <c r="EX42">
        <v>400</v>
      </c>
      <c r="EY42">
        <v>14</v>
      </c>
      <c r="EZ42">
        <v>0.04</v>
      </c>
      <c r="FA42">
        <v>0.01</v>
      </c>
      <c r="FB42">
        <v>-37.023958536585369</v>
      </c>
      <c r="FC42">
        <v>-1.327503135888553</v>
      </c>
      <c r="FD42">
        <v>0.15237909717672921</v>
      </c>
      <c r="FE42">
        <v>0</v>
      </c>
      <c r="FF42">
        <v>8.8185712195121972</v>
      </c>
      <c r="FG42">
        <v>0.25262132404182708</v>
      </c>
      <c r="FH42">
        <v>2.7140332977370531E-2</v>
      </c>
      <c r="FI42">
        <v>0</v>
      </c>
      <c r="FJ42">
        <v>0</v>
      </c>
      <c r="FK42">
        <v>2</v>
      </c>
      <c r="FL42" t="s">
        <v>491</v>
      </c>
      <c r="FM42">
        <v>2.9136799999999998</v>
      </c>
      <c r="FN42">
        <v>2.8542700000000001</v>
      </c>
      <c r="FO42">
        <v>9.1065699999999999E-2</v>
      </c>
      <c r="FP42">
        <v>9.9985900000000003E-2</v>
      </c>
      <c r="FQ42">
        <v>0.11190799999999999</v>
      </c>
      <c r="FR42">
        <v>8.1892499999999993E-2</v>
      </c>
      <c r="FS42">
        <v>30243.9</v>
      </c>
      <c r="FT42">
        <v>24042.799999999999</v>
      </c>
      <c r="FU42">
        <v>30647.5</v>
      </c>
      <c r="FV42">
        <v>24657.3</v>
      </c>
      <c r="FW42">
        <v>35641.9</v>
      </c>
      <c r="FX42">
        <v>30376.799999999999</v>
      </c>
      <c r="FY42">
        <v>41583.4</v>
      </c>
      <c r="FZ42">
        <v>34056.1</v>
      </c>
      <c r="GA42">
        <v>2.0940699999999999</v>
      </c>
      <c r="GB42">
        <v>1.99055</v>
      </c>
      <c r="GC42">
        <v>5.3718700000000001E-2</v>
      </c>
      <c r="GD42">
        <v>0</v>
      </c>
      <c r="GE42">
        <v>27.056899999999999</v>
      </c>
      <c r="GF42">
        <v>999.9</v>
      </c>
      <c r="GG42">
        <v>56.7</v>
      </c>
      <c r="GH42">
        <v>34.4</v>
      </c>
      <c r="GI42">
        <v>31.062000000000001</v>
      </c>
      <c r="GJ42">
        <v>61.792999999999999</v>
      </c>
      <c r="GK42">
        <v>25.1723</v>
      </c>
      <c r="GL42">
        <v>1</v>
      </c>
      <c r="GM42">
        <v>0.21344299999999999</v>
      </c>
      <c r="GN42">
        <v>1.3121799999999999</v>
      </c>
      <c r="GO42">
        <v>20.301300000000001</v>
      </c>
      <c r="GP42">
        <v>5.2345100000000002</v>
      </c>
      <c r="GQ42">
        <v>11.9499</v>
      </c>
      <c r="GR42">
        <v>4.9875999999999996</v>
      </c>
      <c r="GS42">
        <v>3.2862</v>
      </c>
      <c r="GT42">
        <v>9999</v>
      </c>
      <c r="GU42">
        <v>9999</v>
      </c>
      <c r="GV42">
        <v>9999</v>
      </c>
      <c r="GW42">
        <v>193.2</v>
      </c>
      <c r="GX42">
        <v>1.8610599999999999</v>
      </c>
      <c r="GY42">
        <v>1.8588100000000001</v>
      </c>
      <c r="GZ42">
        <v>1.85914</v>
      </c>
      <c r="HA42">
        <v>1.8574299999999999</v>
      </c>
      <c r="HB42">
        <v>1.85941</v>
      </c>
      <c r="HC42">
        <v>1.8567100000000001</v>
      </c>
      <c r="HD42">
        <v>1.8652299999999999</v>
      </c>
      <c r="HE42">
        <v>1.8644700000000001</v>
      </c>
      <c r="HF42">
        <v>0</v>
      </c>
      <c r="HG42">
        <v>0</v>
      </c>
      <c r="HH42">
        <v>0</v>
      </c>
      <c r="HI42">
        <v>0</v>
      </c>
      <c r="HJ42" t="s">
        <v>407</v>
      </c>
      <c r="HK42" t="s">
        <v>408</v>
      </c>
      <c r="HL42" t="s">
        <v>409</v>
      </c>
      <c r="HM42" t="s">
        <v>409</v>
      </c>
      <c r="HN42" t="s">
        <v>409</v>
      </c>
      <c r="HO42" t="s">
        <v>409</v>
      </c>
      <c r="HP42">
        <v>0</v>
      </c>
      <c r="HQ42">
        <v>100</v>
      </c>
      <c r="HR42">
        <v>100</v>
      </c>
      <c r="HS42">
        <v>-0.23100000000000001</v>
      </c>
      <c r="HT42">
        <v>8.0000000000000004E-4</v>
      </c>
      <c r="HU42">
        <v>-0.47820464035755922</v>
      </c>
      <c r="HV42">
        <v>1.158620315000149E-3</v>
      </c>
      <c r="HW42">
        <v>-1.4607559310062331E-6</v>
      </c>
      <c r="HX42">
        <v>3.8484305645441042E-10</v>
      </c>
      <c r="HY42">
        <v>-0.1028834611219768</v>
      </c>
      <c r="HZ42">
        <v>3.0484640434847699E-3</v>
      </c>
      <c r="IA42">
        <v>-9.3584587959385786E-5</v>
      </c>
      <c r="IB42">
        <v>6.42983829145831E-6</v>
      </c>
      <c r="IC42">
        <v>4</v>
      </c>
      <c r="ID42">
        <v>2084</v>
      </c>
      <c r="IE42">
        <v>2</v>
      </c>
      <c r="IF42">
        <v>32</v>
      </c>
      <c r="IG42">
        <v>1.6</v>
      </c>
      <c r="IH42">
        <v>1.3</v>
      </c>
      <c r="II42">
        <v>1.01074</v>
      </c>
      <c r="IJ42">
        <v>2.4548299999999998</v>
      </c>
      <c r="IK42">
        <v>1.54419</v>
      </c>
      <c r="IL42">
        <v>2.34985</v>
      </c>
      <c r="IM42">
        <v>1.54541</v>
      </c>
      <c r="IN42">
        <v>2.36206</v>
      </c>
      <c r="IO42">
        <v>36.6706</v>
      </c>
      <c r="IP42">
        <v>15.357900000000001</v>
      </c>
      <c r="IQ42">
        <v>18</v>
      </c>
      <c r="IR42">
        <v>510.988</v>
      </c>
      <c r="IS42">
        <v>514.69600000000003</v>
      </c>
      <c r="IT42">
        <v>25.251300000000001</v>
      </c>
      <c r="IU42">
        <v>30.069600000000001</v>
      </c>
      <c r="IV42">
        <v>30.000499999999999</v>
      </c>
      <c r="IW42">
        <v>30.030899999999999</v>
      </c>
      <c r="IX42">
        <v>29.983000000000001</v>
      </c>
      <c r="IY42">
        <v>20.318300000000001</v>
      </c>
      <c r="IZ42">
        <v>57.200499999999998</v>
      </c>
      <c r="JA42">
        <v>0</v>
      </c>
      <c r="JB42">
        <v>25.259599999999999</v>
      </c>
      <c r="JC42">
        <v>400</v>
      </c>
      <c r="JD42">
        <v>14.5464</v>
      </c>
      <c r="JE42">
        <v>100.092</v>
      </c>
      <c r="JF42">
        <v>99.641599999999997</v>
      </c>
    </row>
    <row r="43" spans="1:266" x14ac:dyDescent="0.25">
      <c r="A43">
        <v>27</v>
      </c>
      <c r="B43">
        <v>1657466055</v>
      </c>
      <c r="C43">
        <v>4479.9000000953674</v>
      </c>
      <c r="D43" t="s">
        <v>539</v>
      </c>
      <c r="E43" t="s">
        <v>540</v>
      </c>
      <c r="F43" t="s">
        <v>396</v>
      </c>
      <c r="G43" t="s">
        <v>397</v>
      </c>
      <c r="H43" t="s">
        <v>494</v>
      </c>
      <c r="I43" t="s">
        <v>399</v>
      </c>
      <c r="J43" t="s">
        <v>495</v>
      </c>
      <c r="K43">
        <v>1657466055</v>
      </c>
      <c r="L43">
        <f t="shared" si="0"/>
        <v>7.5794291093733025E-3</v>
      </c>
      <c r="M43">
        <f t="shared" si="1"/>
        <v>7.5794291093733026</v>
      </c>
      <c r="N43">
        <f t="shared" si="2"/>
        <v>29.550677543132625</v>
      </c>
      <c r="O43">
        <f t="shared" si="3"/>
        <v>361.35899999999998</v>
      </c>
      <c r="P43">
        <f t="shared" si="4"/>
        <v>263.09095448129023</v>
      </c>
      <c r="Q43">
        <f t="shared" si="5"/>
        <v>26.261214578195538</v>
      </c>
      <c r="R43">
        <f t="shared" si="6"/>
        <v>36.070134974697595</v>
      </c>
      <c r="S43">
        <f t="shared" si="7"/>
        <v>0.56731274098184015</v>
      </c>
      <c r="T43">
        <f t="shared" si="8"/>
        <v>2.9237233206517743</v>
      </c>
      <c r="U43">
        <f t="shared" si="9"/>
        <v>0.51250406040257623</v>
      </c>
      <c r="V43">
        <f t="shared" si="10"/>
        <v>0.32479698213013608</v>
      </c>
      <c r="W43">
        <f t="shared" si="11"/>
        <v>289.53193707236113</v>
      </c>
      <c r="X43">
        <f t="shared" si="12"/>
        <v>28.218854050994906</v>
      </c>
      <c r="Y43">
        <f t="shared" si="13"/>
        <v>27.9557</v>
      </c>
      <c r="Z43">
        <f t="shared" si="14"/>
        <v>3.7850503960978146</v>
      </c>
      <c r="AA43">
        <f t="shared" si="15"/>
        <v>60.319161302301929</v>
      </c>
      <c r="AB43">
        <f t="shared" si="16"/>
        <v>2.3542376263459199</v>
      </c>
      <c r="AC43">
        <f t="shared" si="17"/>
        <v>3.9029681041935782</v>
      </c>
      <c r="AD43">
        <f t="shared" si="18"/>
        <v>1.4308127697518946</v>
      </c>
      <c r="AE43">
        <f t="shared" si="19"/>
        <v>-334.25282372336261</v>
      </c>
      <c r="AF43">
        <f t="shared" si="20"/>
        <v>83.083490043556083</v>
      </c>
      <c r="AG43">
        <f t="shared" si="21"/>
        <v>6.2078064582055266</v>
      </c>
      <c r="AH43">
        <f t="shared" si="22"/>
        <v>44.570409850760143</v>
      </c>
      <c r="AI43">
        <v>0</v>
      </c>
      <c r="AJ43">
        <v>0</v>
      </c>
      <c r="AK43">
        <f t="shared" si="23"/>
        <v>1</v>
      </c>
      <c r="AL43">
        <f t="shared" si="24"/>
        <v>0</v>
      </c>
      <c r="AM43">
        <f t="shared" si="25"/>
        <v>52443.611042028853</v>
      </c>
      <c r="AN43" t="s">
        <v>400</v>
      </c>
      <c r="AO43">
        <v>10261.299999999999</v>
      </c>
      <c r="AP43">
        <v>726.8726923076922</v>
      </c>
      <c r="AQ43">
        <v>3279.05</v>
      </c>
      <c r="AR43">
        <f t="shared" si="26"/>
        <v>0.77832826815458989</v>
      </c>
      <c r="AS43">
        <v>-1.5391584728262959</v>
      </c>
      <c r="AT43" t="s">
        <v>541</v>
      </c>
      <c r="AU43">
        <v>10226.6</v>
      </c>
      <c r="AV43">
        <v>809.30088000000001</v>
      </c>
      <c r="AW43">
        <v>1197.94</v>
      </c>
      <c r="AX43">
        <f t="shared" si="27"/>
        <v>0.32442285924169822</v>
      </c>
      <c r="AY43">
        <v>0.5</v>
      </c>
      <c r="AZ43">
        <f t="shared" si="28"/>
        <v>1513.0001995193579</v>
      </c>
      <c r="BA43">
        <f t="shared" si="29"/>
        <v>29.550677543132625</v>
      </c>
      <c r="BB43">
        <f t="shared" si="30"/>
        <v>245.42592538066501</v>
      </c>
      <c r="BC43">
        <f t="shared" si="31"/>
        <v>2.0548467889056048E-2</v>
      </c>
      <c r="BD43">
        <f t="shared" si="32"/>
        <v>1.7372405963570796</v>
      </c>
      <c r="BE43">
        <f t="shared" si="33"/>
        <v>524.78102489034052</v>
      </c>
      <c r="BF43" t="s">
        <v>542</v>
      </c>
      <c r="BG43">
        <v>571.95000000000005</v>
      </c>
      <c r="BH43">
        <f t="shared" si="34"/>
        <v>571.95000000000005</v>
      </c>
      <c r="BI43">
        <f t="shared" si="35"/>
        <v>0.52255538674724944</v>
      </c>
      <c r="BJ43">
        <f t="shared" si="36"/>
        <v>0.62083918273454852</v>
      </c>
      <c r="BK43">
        <f t="shared" si="37"/>
        <v>0.76875992759779832</v>
      </c>
      <c r="BL43">
        <f t="shared" si="38"/>
        <v>0.82501823763548388</v>
      </c>
      <c r="BM43">
        <f t="shared" si="39"/>
        <v>0.8154253208534914</v>
      </c>
      <c r="BN43">
        <f t="shared" si="40"/>
        <v>0.43876014389731677</v>
      </c>
      <c r="BO43">
        <f t="shared" si="41"/>
        <v>0.56123985610268323</v>
      </c>
      <c r="BP43">
        <v>3712</v>
      </c>
      <c r="BQ43">
        <v>300</v>
      </c>
      <c r="BR43">
        <v>300</v>
      </c>
      <c r="BS43">
        <v>300</v>
      </c>
      <c r="BT43">
        <v>10226.6</v>
      </c>
      <c r="BU43">
        <v>1105.07</v>
      </c>
      <c r="BV43">
        <v>-1.11465E-2</v>
      </c>
      <c r="BW43">
        <v>-7.2</v>
      </c>
      <c r="BX43" t="s">
        <v>403</v>
      </c>
      <c r="BY43" t="s">
        <v>403</v>
      </c>
      <c r="BZ43" t="s">
        <v>403</v>
      </c>
      <c r="CA43" t="s">
        <v>403</v>
      </c>
      <c r="CB43" t="s">
        <v>403</v>
      </c>
      <c r="CC43" t="s">
        <v>403</v>
      </c>
      <c r="CD43" t="s">
        <v>403</v>
      </c>
      <c r="CE43" t="s">
        <v>403</v>
      </c>
      <c r="CF43" t="s">
        <v>403</v>
      </c>
      <c r="CG43" t="s">
        <v>403</v>
      </c>
      <c r="CH43">
        <f t="shared" si="42"/>
        <v>1799.78</v>
      </c>
      <c r="CI43">
        <f t="shared" si="43"/>
        <v>1513.0001995193579</v>
      </c>
      <c r="CJ43">
        <f t="shared" si="44"/>
        <v>0.84065841353907589</v>
      </c>
      <c r="CK43">
        <f t="shared" si="45"/>
        <v>0.16087073813041658</v>
      </c>
      <c r="CL43">
        <v>6</v>
      </c>
      <c r="CM43">
        <v>0.5</v>
      </c>
      <c r="CN43" t="s">
        <v>404</v>
      </c>
      <c r="CO43">
        <v>2</v>
      </c>
      <c r="CP43">
        <v>1657466055</v>
      </c>
      <c r="CQ43">
        <v>361.35899999999998</v>
      </c>
      <c r="CR43">
        <v>400.10300000000001</v>
      </c>
      <c r="CS43">
        <v>23.5853</v>
      </c>
      <c r="CT43">
        <v>14.705299999999999</v>
      </c>
      <c r="CU43">
        <v>361.64299999999997</v>
      </c>
      <c r="CV43">
        <v>23.583100000000002</v>
      </c>
      <c r="CW43">
        <v>500.04500000000002</v>
      </c>
      <c r="CX43">
        <v>99.718100000000007</v>
      </c>
      <c r="CY43">
        <v>9.9906400000000006E-2</v>
      </c>
      <c r="CZ43">
        <v>28.482800000000001</v>
      </c>
      <c r="DA43">
        <v>27.9557</v>
      </c>
      <c r="DB43">
        <v>999.9</v>
      </c>
      <c r="DC43">
        <v>0</v>
      </c>
      <c r="DD43">
        <v>0</v>
      </c>
      <c r="DE43">
        <v>9995</v>
      </c>
      <c r="DF43">
        <v>0</v>
      </c>
      <c r="DG43">
        <v>1512.28</v>
      </c>
      <c r="DH43">
        <v>-38.743600000000001</v>
      </c>
      <c r="DI43">
        <v>370.08800000000002</v>
      </c>
      <c r="DJ43">
        <v>406.07400000000001</v>
      </c>
      <c r="DK43">
        <v>8.88002</v>
      </c>
      <c r="DL43">
        <v>400.10300000000001</v>
      </c>
      <c r="DM43">
        <v>14.705299999999999</v>
      </c>
      <c r="DN43">
        <v>2.35188</v>
      </c>
      <c r="DO43">
        <v>1.46638</v>
      </c>
      <c r="DP43">
        <v>20.036200000000001</v>
      </c>
      <c r="DQ43">
        <v>12.622</v>
      </c>
      <c r="DR43">
        <v>1799.78</v>
      </c>
      <c r="DS43">
        <v>0.97799000000000003</v>
      </c>
      <c r="DT43">
        <v>2.2009600000000001E-2</v>
      </c>
      <c r="DU43">
        <v>0</v>
      </c>
      <c r="DV43">
        <v>810.09400000000005</v>
      </c>
      <c r="DW43">
        <v>5.0007299999999999</v>
      </c>
      <c r="DX43">
        <v>19275.900000000001</v>
      </c>
      <c r="DY43">
        <v>14731.5</v>
      </c>
      <c r="DZ43">
        <v>48.75</v>
      </c>
      <c r="EA43">
        <v>50.25</v>
      </c>
      <c r="EB43">
        <v>49.875</v>
      </c>
      <c r="EC43">
        <v>48.75</v>
      </c>
      <c r="ED43">
        <v>49.936999999999998</v>
      </c>
      <c r="EE43">
        <v>1755.28</v>
      </c>
      <c r="EF43">
        <v>39.5</v>
      </c>
      <c r="EG43">
        <v>0</v>
      </c>
      <c r="EH43">
        <v>142.60000014305109</v>
      </c>
      <c r="EI43">
        <v>0</v>
      </c>
      <c r="EJ43">
        <v>809.30088000000001</v>
      </c>
      <c r="EK43">
        <v>6.6892307758208247</v>
      </c>
      <c r="EL43">
        <v>68.753846213366486</v>
      </c>
      <c r="EM43">
        <v>19260.828000000001</v>
      </c>
      <c r="EN43">
        <v>15</v>
      </c>
      <c r="EO43">
        <v>1657465998.5</v>
      </c>
      <c r="EP43" t="s">
        <v>543</v>
      </c>
      <c r="EQ43">
        <v>1657465987</v>
      </c>
      <c r="ER43">
        <v>1657465998.5</v>
      </c>
      <c r="ES43">
        <v>29</v>
      </c>
      <c r="ET43">
        <v>-5.0999999999999997E-2</v>
      </c>
      <c r="EU43">
        <v>1E-3</v>
      </c>
      <c r="EV43">
        <v>-0.27500000000000002</v>
      </c>
      <c r="EW43">
        <v>-5.8000000000000003E-2</v>
      </c>
      <c r="EX43">
        <v>400</v>
      </c>
      <c r="EY43">
        <v>15</v>
      </c>
      <c r="EZ43">
        <v>7.0000000000000007E-2</v>
      </c>
      <c r="FA43">
        <v>0.01</v>
      </c>
      <c r="FB43">
        <v>-38.599992499999999</v>
      </c>
      <c r="FC43">
        <v>-0.35998311444645542</v>
      </c>
      <c r="FD43">
        <v>7.6794066787415349E-2</v>
      </c>
      <c r="FE43">
        <v>1</v>
      </c>
      <c r="FF43">
        <v>8.8873770000000007</v>
      </c>
      <c r="FG43">
        <v>-9.7629343339606822E-2</v>
      </c>
      <c r="FH43">
        <v>1.0519923526338071E-2</v>
      </c>
      <c r="FI43">
        <v>1</v>
      </c>
      <c r="FJ43">
        <v>2</v>
      </c>
      <c r="FK43">
        <v>2</v>
      </c>
      <c r="FL43" t="s">
        <v>406</v>
      </c>
      <c r="FM43">
        <v>2.9133800000000001</v>
      </c>
      <c r="FN43">
        <v>2.8539500000000002</v>
      </c>
      <c r="FO43">
        <v>9.0773499999999993E-2</v>
      </c>
      <c r="FP43">
        <v>9.9964600000000001E-2</v>
      </c>
      <c r="FQ43">
        <v>0.112052</v>
      </c>
      <c r="FR43">
        <v>8.2041799999999998E-2</v>
      </c>
      <c r="FS43">
        <v>30246</v>
      </c>
      <c r="FT43">
        <v>24038.9</v>
      </c>
      <c r="FU43">
        <v>30640.400000000001</v>
      </c>
      <c r="FV43">
        <v>24653.1</v>
      </c>
      <c r="FW43">
        <v>35628.199999999997</v>
      </c>
      <c r="FX43">
        <v>30367.7</v>
      </c>
      <c r="FY43">
        <v>41574.1</v>
      </c>
      <c r="FZ43">
        <v>34051.4</v>
      </c>
      <c r="GA43">
        <v>2.0928499999999999</v>
      </c>
      <c r="GB43">
        <v>1.9883500000000001</v>
      </c>
      <c r="GC43">
        <v>6.1824900000000002E-2</v>
      </c>
      <c r="GD43">
        <v>0</v>
      </c>
      <c r="GE43">
        <v>26.945399999999999</v>
      </c>
      <c r="GF43">
        <v>999.9</v>
      </c>
      <c r="GG43">
        <v>56.4</v>
      </c>
      <c r="GH43">
        <v>34.5</v>
      </c>
      <c r="GI43">
        <v>31.0715</v>
      </c>
      <c r="GJ43">
        <v>61.652999999999999</v>
      </c>
      <c r="GK43">
        <v>25.164300000000001</v>
      </c>
      <c r="GL43">
        <v>1</v>
      </c>
      <c r="GM43">
        <v>0.22216</v>
      </c>
      <c r="GN43">
        <v>1.1279399999999999</v>
      </c>
      <c r="GO43">
        <v>20.302199999999999</v>
      </c>
      <c r="GP43">
        <v>5.23271</v>
      </c>
      <c r="GQ43">
        <v>11.9496</v>
      </c>
      <c r="GR43">
        <v>4.9872500000000004</v>
      </c>
      <c r="GS43">
        <v>3.2860999999999998</v>
      </c>
      <c r="GT43">
        <v>9999</v>
      </c>
      <c r="GU43">
        <v>9999</v>
      </c>
      <c r="GV43">
        <v>9999</v>
      </c>
      <c r="GW43">
        <v>193.3</v>
      </c>
      <c r="GX43">
        <v>1.8610199999999999</v>
      </c>
      <c r="GY43">
        <v>1.8588100000000001</v>
      </c>
      <c r="GZ43">
        <v>1.8591500000000001</v>
      </c>
      <c r="HA43">
        <v>1.85745</v>
      </c>
      <c r="HB43">
        <v>1.8594200000000001</v>
      </c>
      <c r="HC43">
        <v>1.8567100000000001</v>
      </c>
      <c r="HD43">
        <v>1.8652299999999999</v>
      </c>
      <c r="HE43">
        <v>1.8644700000000001</v>
      </c>
      <c r="HF43">
        <v>0</v>
      </c>
      <c r="HG43">
        <v>0</v>
      </c>
      <c r="HH43">
        <v>0</v>
      </c>
      <c r="HI43">
        <v>0</v>
      </c>
      <c r="HJ43" t="s">
        <v>407</v>
      </c>
      <c r="HK43" t="s">
        <v>408</v>
      </c>
      <c r="HL43" t="s">
        <v>409</v>
      </c>
      <c r="HM43" t="s">
        <v>409</v>
      </c>
      <c r="HN43" t="s">
        <v>409</v>
      </c>
      <c r="HO43" t="s">
        <v>409</v>
      </c>
      <c r="HP43">
        <v>0</v>
      </c>
      <c r="HQ43">
        <v>100</v>
      </c>
      <c r="HR43">
        <v>100</v>
      </c>
      <c r="HS43">
        <v>-0.28399999999999997</v>
      </c>
      <c r="HT43">
        <v>2.2000000000000001E-3</v>
      </c>
      <c r="HU43">
        <v>-0.52938852031588568</v>
      </c>
      <c r="HV43">
        <v>1.158620315000149E-3</v>
      </c>
      <c r="HW43">
        <v>-1.4607559310062331E-6</v>
      </c>
      <c r="HX43">
        <v>3.8484305645441042E-10</v>
      </c>
      <c r="HY43">
        <v>-0.1019941378372848</v>
      </c>
      <c r="HZ43">
        <v>3.0484640434847699E-3</v>
      </c>
      <c r="IA43">
        <v>-9.3584587959385786E-5</v>
      </c>
      <c r="IB43">
        <v>6.42983829145831E-6</v>
      </c>
      <c r="IC43">
        <v>4</v>
      </c>
      <c r="ID43">
        <v>2084</v>
      </c>
      <c r="IE43">
        <v>2</v>
      </c>
      <c r="IF43">
        <v>32</v>
      </c>
      <c r="IG43">
        <v>1.1000000000000001</v>
      </c>
      <c r="IH43">
        <v>0.9</v>
      </c>
      <c r="II43">
        <v>1.01074</v>
      </c>
      <c r="IJ43">
        <v>2.4511699999999998</v>
      </c>
      <c r="IK43">
        <v>1.54419</v>
      </c>
      <c r="IL43">
        <v>2.34985</v>
      </c>
      <c r="IM43">
        <v>1.54541</v>
      </c>
      <c r="IN43">
        <v>2.3645</v>
      </c>
      <c r="IO43">
        <v>36.789200000000001</v>
      </c>
      <c r="IP43">
        <v>15.3316</v>
      </c>
      <c r="IQ43">
        <v>18</v>
      </c>
      <c r="IR43">
        <v>511.14400000000001</v>
      </c>
      <c r="IS43">
        <v>514.04499999999996</v>
      </c>
      <c r="IT43">
        <v>25.6584</v>
      </c>
      <c r="IU43">
        <v>30.170500000000001</v>
      </c>
      <c r="IV43">
        <v>30.0002</v>
      </c>
      <c r="IW43">
        <v>30.136700000000001</v>
      </c>
      <c r="IX43">
        <v>30.083400000000001</v>
      </c>
      <c r="IY43">
        <v>20.312899999999999</v>
      </c>
      <c r="IZ43">
        <v>56.7027</v>
      </c>
      <c r="JA43">
        <v>0</v>
      </c>
      <c r="JB43">
        <v>25.697199999999999</v>
      </c>
      <c r="JC43">
        <v>400</v>
      </c>
      <c r="JD43">
        <v>14.6233</v>
      </c>
      <c r="JE43">
        <v>100.07</v>
      </c>
      <c r="JF43">
        <v>99.626499999999993</v>
      </c>
    </row>
    <row r="44" spans="1:266" x14ac:dyDescent="0.25">
      <c r="A44">
        <v>28</v>
      </c>
      <c r="B44">
        <v>1657466179.5</v>
      </c>
      <c r="C44">
        <v>4604.4000000953674</v>
      </c>
      <c r="D44" t="s">
        <v>544</v>
      </c>
      <c r="E44" t="s">
        <v>545</v>
      </c>
      <c r="F44" t="s">
        <v>396</v>
      </c>
      <c r="G44" t="s">
        <v>397</v>
      </c>
      <c r="H44" t="s">
        <v>494</v>
      </c>
      <c r="I44" t="s">
        <v>399</v>
      </c>
      <c r="J44" t="s">
        <v>495</v>
      </c>
      <c r="K44">
        <v>1657466179.5</v>
      </c>
      <c r="L44">
        <f t="shared" si="0"/>
        <v>7.6373352018512496E-3</v>
      </c>
      <c r="M44">
        <f t="shared" si="1"/>
        <v>7.6373352018512497</v>
      </c>
      <c r="N44">
        <f t="shared" si="2"/>
        <v>36.468921131505383</v>
      </c>
      <c r="O44">
        <f t="shared" si="3"/>
        <v>452.13799999999998</v>
      </c>
      <c r="P44">
        <f t="shared" si="4"/>
        <v>331.43214766752482</v>
      </c>
      <c r="Q44">
        <f t="shared" si="5"/>
        <v>33.082911681780814</v>
      </c>
      <c r="R44">
        <f t="shared" si="6"/>
        <v>45.131534847313993</v>
      </c>
      <c r="S44">
        <f t="shared" si="7"/>
        <v>0.57137601377948555</v>
      </c>
      <c r="T44">
        <f t="shared" si="8"/>
        <v>2.9228412818787985</v>
      </c>
      <c r="U44">
        <f t="shared" si="9"/>
        <v>0.51580547406820365</v>
      </c>
      <c r="V44">
        <f t="shared" si="10"/>
        <v>0.32691965057968547</v>
      </c>
      <c r="W44">
        <f t="shared" si="11"/>
        <v>289.54137207310168</v>
      </c>
      <c r="X44">
        <f t="shared" si="12"/>
        <v>28.274773287471778</v>
      </c>
      <c r="Y44">
        <f t="shared" si="13"/>
        <v>27.998699999999999</v>
      </c>
      <c r="Z44">
        <f t="shared" si="14"/>
        <v>3.7945520950823179</v>
      </c>
      <c r="AA44">
        <f t="shared" si="15"/>
        <v>60.27322562072569</v>
      </c>
      <c r="AB44">
        <f t="shared" si="16"/>
        <v>2.3621642788290997</v>
      </c>
      <c r="AC44">
        <f t="shared" si="17"/>
        <v>3.9190938505485269</v>
      </c>
      <c r="AD44">
        <f t="shared" si="18"/>
        <v>1.4323878162532182</v>
      </c>
      <c r="AE44">
        <f t="shared" si="19"/>
        <v>-336.8064824016401</v>
      </c>
      <c r="AF44">
        <f t="shared" si="20"/>
        <v>87.470559271619422</v>
      </c>
      <c r="AG44">
        <f t="shared" si="21"/>
        <v>6.5412829915340991</v>
      </c>
      <c r="AH44">
        <f t="shared" si="22"/>
        <v>46.746731934615113</v>
      </c>
      <c r="AI44">
        <v>0</v>
      </c>
      <c r="AJ44">
        <v>0</v>
      </c>
      <c r="AK44">
        <f t="shared" si="23"/>
        <v>1</v>
      </c>
      <c r="AL44">
        <f t="shared" si="24"/>
        <v>0</v>
      </c>
      <c r="AM44">
        <f t="shared" si="25"/>
        <v>52405.943976624738</v>
      </c>
      <c r="AN44" t="s">
        <v>400</v>
      </c>
      <c r="AO44">
        <v>10261.299999999999</v>
      </c>
      <c r="AP44">
        <v>726.8726923076922</v>
      </c>
      <c r="AQ44">
        <v>3279.05</v>
      </c>
      <c r="AR44">
        <f t="shared" si="26"/>
        <v>0.77832826815458989</v>
      </c>
      <c r="AS44">
        <v>-1.5391584728262959</v>
      </c>
      <c r="AT44" t="s">
        <v>546</v>
      </c>
      <c r="AU44">
        <v>10227.4</v>
      </c>
      <c r="AV44">
        <v>856.13436000000002</v>
      </c>
      <c r="AW44">
        <v>1309.3499999999999</v>
      </c>
      <c r="AX44">
        <f t="shared" si="27"/>
        <v>0.34613788521021871</v>
      </c>
      <c r="AY44">
        <v>0.5</v>
      </c>
      <c r="AZ44">
        <f t="shared" si="28"/>
        <v>1513.0580995197417</v>
      </c>
      <c r="BA44">
        <f t="shared" si="29"/>
        <v>36.468921131505383</v>
      </c>
      <c r="BB44">
        <f t="shared" si="30"/>
        <v>261.86336538397802</v>
      </c>
      <c r="BC44">
        <f t="shared" si="31"/>
        <v>2.512003975022227E-2</v>
      </c>
      <c r="BD44">
        <f t="shared" si="32"/>
        <v>1.504334211631726</v>
      </c>
      <c r="BE44">
        <f t="shared" si="33"/>
        <v>545.09931294871399</v>
      </c>
      <c r="BF44" t="s">
        <v>547</v>
      </c>
      <c r="BG44">
        <v>585.66999999999996</v>
      </c>
      <c r="BH44">
        <f t="shared" si="34"/>
        <v>585.66999999999996</v>
      </c>
      <c r="BI44">
        <f t="shared" si="35"/>
        <v>0.55270172222858671</v>
      </c>
      <c r="BJ44">
        <f t="shared" si="36"/>
        <v>0.62626525536148558</v>
      </c>
      <c r="BK44">
        <f t="shared" si="37"/>
        <v>0.73131158618538794</v>
      </c>
      <c r="BL44">
        <f t="shared" si="38"/>
        <v>0.77808291244095984</v>
      </c>
      <c r="BM44">
        <f t="shared" si="39"/>
        <v>0.77177239765563665</v>
      </c>
      <c r="BN44">
        <f t="shared" si="40"/>
        <v>0.42841963743583572</v>
      </c>
      <c r="BO44">
        <f t="shared" si="41"/>
        <v>0.57158036256416422</v>
      </c>
      <c r="BP44">
        <v>3714</v>
      </c>
      <c r="BQ44">
        <v>300</v>
      </c>
      <c r="BR44">
        <v>300</v>
      </c>
      <c r="BS44">
        <v>300</v>
      </c>
      <c r="BT44">
        <v>10227.4</v>
      </c>
      <c r="BU44">
        <v>1205.94</v>
      </c>
      <c r="BV44">
        <v>-1.1147600000000001E-2</v>
      </c>
      <c r="BW44">
        <v>-5.39</v>
      </c>
      <c r="BX44" t="s">
        <v>403</v>
      </c>
      <c r="BY44" t="s">
        <v>403</v>
      </c>
      <c r="BZ44" t="s">
        <v>403</v>
      </c>
      <c r="CA44" t="s">
        <v>403</v>
      </c>
      <c r="CB44" t="s">
        <v>403</v>
      </c>
      <c r="CC44" t="s">
        <v>403</v>
      </c>
      <c r="CD44" t="s">
        <v>403</v>
      </c>
      <c r="CE44" t="s">
        <v>403</v>
      </c>
      <c r="CF44" t="s">
        <v>403</v>
      </c>
      <c r="CG44" t="s">
        <v>403</v>
      </c>
      <c r="CH44">
        <f t="shared" si="42"/>
        <v>1799.85</v>
      </c>
      <c r="CI44">
        <f t="shared" si="43"/>
        <v>1513.0580995197417</v>
      </c>
      <c r="CJ44">
        <f t="shared" si="44"/>
        <v>0.8406578878905141</v>
      </c>
      <c r="CK44">
        <f t="shared" si="45"/>
        <v>0.16086972362869223</v>
      </c>
      <c r="CL44">
        <v>6</v>
      </c>
      <c r="CM44">
        <v>0.5</v>
      </c>
      <c r="CN44" t="s">
        <v>404</v>
      </c>
      <c r="CO44">
        <v>2</v>
      </c>
      <c r="CP44">
        <v>1657466179.5</v>
      </c>
      <c r="CQ44">
        <v>452.13799999999998</v>
      </c>
      <c r="CR44">
        <v>500.03899999999999</v>
      </c>
      <c r="CS44">
        <v>23.6647</v>
      </c>
      <c r="CT44">
        <v>14.7178</v>
      </c>
      <c r="CU44">
        <v>452.37200000000001</v>
      </c>
      <c r="CV44">
        <v>23.663799999999998</v>
      </c>
      <c r="CW44">
        <v>500.05700000000002</v>
      </c>
      <c r="CX44">
        <v>99.717799999999997</v>
      </c>
      <c r="CY44">
        <v>0.10025299999999999</v>
      </c>
      <c r="CZ44">
        <v>28.553799999999999</v>
      </c>
      <c r="DA44">
        <v>27.998699999999999</v>
      </c>
      <c r="DB44">
        <v>999.9</v>
      </c>
      <c r="DC44">
        <v>0</v>
      </c>
      <c r="DD44">
        <v>0</v>
      </c>
      <c r="DE44">
        <v>9990</v>
      </c>
      <c r="DF44">
        <v>0</v>
      </c>
      <c r="DG44">
        <v>1533.24</v>
      </c>
      <c r="DH44">
        <v>-47.900799999999997</v>
      </c>
      <c r="DI44">
        <v>463.09699999999998</v>
      </c>
      <c r="DJ44">
        <v>507.50900000000001</v>
      </c>
      <c r="DK44">
        <v>8.9469399999999997</v>
      </c>
      <c r="DL44">
        <v>500.03899999999999</v>
      </c>
      <c r="DM44">
        <v>14.7178</v>
      </c>
      <c r="DN44">
        <v>2.3597999999999999</v>
      </c>
      <c r="DO44">
        <v>1.46763</v>
      </c>
      <c r="DP44">
        <v>20.090499999999999</v>
      </c>
      <c r="DQ44">
        <v>12.635</v>
      </c>
      <c r="DR44">
        <v>1799.85</v>
      </c>
      <c r="DS44">
        <v>0.97800699999999996</v>
      </c>
      <c r="DT44">
        <v>2.1992600000000001E-2</v>
      </c>
      <c r="DU44">
        <v>0</v>
      </c>
      <c r="DV44">
        <v>856.68799999999999</v>
      </c>
      <c r="DW44">
        <v>5.0007299999999999</v>
      </c>
      <c r="DX44">
        <v>20198.900000000001</v>
      </c>
      <c r="DY44">
        <v>14732.1</v>
      </c>
      <c r="DZ44">
        <v>48.75</v>
      </c>
      <c r="EA44">
        <v>50.25</v>
      </c>
      <c r="EB44">
        <v>49.936999999999998</v>
      </c>
      <c r="EC44">
        <v>48.686999999999998</v>
      </c>
      <c r="ED44">
        <v>50</v>
      </c>
      <c r="EE44">
        <v>1755.38</v>
      </c>
      <c r="EF44">
        <v>39.47</v>
      </c>
      <c r="EG44">
        <v>0</v>
      </c>
      <c r="EH44">
        <v>124</v>
      </c>
      <c r="EI44">
        <v>0</v>
      </c>
      <c r="EJ44">
        <v>856.13436000000002</v>
      </c>
      <c r="EK44">
        <v>6.3949230915757918</v>
      </c>
      <c r="EL44">
        <v>430.70769190761808</v>
      </c>
      <c r="EM44">
        <v>20131.288</v>
      </c>
      <c r="EN44">
        <v>15</v>
      </c>
      <c r="EO44">
        <v>1657466129.5</v>
      </c>
      <c r="EP44" t="s">
        <v>548</v>
      </c>
      <c r="EQ44">
        <v>1657466127.5</v>
      </c>
      <c r="ER44">
        <v>1657466129.5</v>
      </c>
      <c r="ES44">
        <v>30</v>
      </c>
      <c r="ET44">
        <v>3.5000000000000003E-2</v>
      </c>
      <c r="EU44">
        <v>-2E-3</v>
      </c>
      <c r="EV44">
        <v>-0.23200000000000001</v>
      </c>
      <c r="EW44">
        <v>-5.8999999999999997E-2</v>
      </c>
      <c r="EX44">
        <v>500</v>
      </c>
      <c r="EY44">
        <v>15</v>
      </c>
      <c r="EZ44">
        <v>0.03</v>
      </c>
      <c r="FA44">
        <v>0.01</v>
      </c>
      <c r="FB44">
        <v>-47.700912195121951</v>
      </c>
      <c r="FC44">
        <v>-0.41921184668991979</v>
      </c>
      <c r="FD44">
        <v>0.1408351591272613</v>
      </c>
      <c r="FE44">
        <v>1</v>
      </c>
      <c r="FF44">
        <v>8.9713514634146332</v>
      </c>
      <c r="FG44">
        <v>-8.9144738675965313E-2</v>
      </c>
      <c r="FH44">
        <v>1.4352687784484921E-2</v>
      </c>
      <c r="FI44">
        <v>1</v>
      </c>
      <c r="FJ44">
        <v>2</v>
      </c>
      <c r="FK44">
        <v>2</v>
      </c>
      <c r="FL44" t="s">
        <v>406</v>
      </c>
      <c r="FM44">
        <v>2.9133399999999998</v>
      </c>
      <c r="FN44">
        <v>2.85425</v>
      </c>
      <c r="FO44">
        <v>0.107866</v>
      </c>
      <c r="FP44">
        <v>0.118156</v>
      </c>
      <c r="FQ44">
        <v>0.112306</v>
      </c>
      <c r="FR44">
        <v>8.2081100000000004E-2</v>
      </c>
      <c r="FS44">
        <v>29674.1</v>
      </c>
      <c r="FT44">
        <v>23551.200000000001</v>
      </c>
      <c r="FU44">
        <v>30637.4</v>
      </c>
      <c r="FV44">
        <v>24651.5</v>
      </c>
      <c r="FW44">
        <v>35614.699999999997</v>
      </c>
      <c r="FX44">
        <v>30365</v>
      </c>
      <c r="FY44">
        <v>41570.1</v>
      </c>
      <c r="FZ44">
        <v>34049.699999999997</v>
      </c>
      <c r="GA44">
        <v>2.0920700000000001</v>
      </c>
      <c r="GB44">
        <v>1.9875</v>
      </c>
      <c r="GC44">
        <v>6.56471E-2</v>
      </c>
      <c r="GD44">
        <v>0</v>
      </c>
      <c r="GE44">
        <v>26.925999999999998</v>
      </c>
      <c r="GF44">
        <v>999.9</v>
      </c>
      <c r="GG44">
        <v>56.1</v>
      </c>
      <c r="GH44">
        <v>34.6</v>
      </c>
      <c r="GI44">
        <v>31.079799999999999</v>
      </c>
      <c r="GJ44">
        <v>61.703000000000003</v>
      </c>
      <c r="GK44">
        <v>24.843800000000002</v>
      </c>
      <c r="GL44">
        <v>1</v>
      </c>
      <c r="GM44">
        <v>0.226601</v>
      </c>
      <c r="GN44">
        <v>1.01309</v>
      </c>
      <c r="GO44">
        <v>20.302</v>
      </c>
      <c r="GP44">
        <v>5.2336099999999997</v>
      </c>
      <c r="GQ44">
        <v>11.948399999999999</v>
      </c>
      <c r="GR44">
        <v>4.9875999999999996</v>
      </c>
      <c r="GS44">
        <v>3.2861500000000001</v>
      </c>
      <c r="GT44">
        <v>9999</v>
      </c>
      <c r="GU44">
        <v>9999</v>
      </c>
      <c r="GV44">
        <v>9999</v>
      </c>
      <c r="GW44">
        <v>193.3</v>
      </c>
      <c r="GX44">
        <v>1.8610199999999999</v>
      </c>
      <c r="GY44">
        <v>1.8588100000000001</v>
      </c>
      <c r="GZ44">
        <v>1.85914</v>
      </c>
      <c r="HA44">
        <v>1.85745</v>
      </c>
      <c r="HB44">
        <v>1.85941</v>
      </c>
      <c r="HC44">
        <v>1.8567199999999999</v>
      </c>
      <c r="HD44">
        <v>1.86524</v>
      </c>
      <c r="HE44">
        <v>1.8644700000000001</v>
      </c>
      <c r="HF44">
        <v>0</v>
      </c>
      <c r="HG44">
        <v>0</v>
      </c>
      <c r="HH44">
        <v>0</v>
      </c>
      <c r="HI44">
        <v>0</v>
      </c>
      <c r="HJ44" t="s">
        <v>407</v>
      </c>
      <c r="HK44" t="s">
        <v>408</v>
      </c>
      <c r="HL44" t="s">
        <v>409</v>
      </c>
      <c r="HM44" t="s">
        <v>409</v>
      </c>
      <c r="HN44" t="s">
        <v>409</v>
      </c>
      <c r="HO44" t="s">
        <v>409</v>
      </c>
      <c r="HP44">
        <v>0</v>
      </c>
      <c r="HQ44">
        <v>100</v>
      </c>
      <c r="HR44">
        <v>100</v>
      </c>
      <c r="HS44">
        <v>-0.23400000000000001</v>
      </c>
      <c r="HT44">
        <v>8.9999999999999998E-4</v>
      </c>
      <c r="HU44">
        <v>-0.4944736828425661</v>
      </c>
      <c r="HV44">
        <v>1.158620315000149E-3</v>
      </c>
      <c r="HW44">
        <v>-1.4607559310062331E-6</v>
      </c>
      <c r="HX44">
        <v>3.8484305645441042E-10</v>
      </c>
      <c r="HY44">
        <v>-0.1039857244554775</v>
      </c>
      <c r="HZ44">
        <v>3.0484640434847699E-3</v>
      </c>
      <c r="IA44">
        <v>-9.3584587959385786E-5</v>
      </c>
      <c r="IB44">
        <v>6.42983829145831E-6</v>
      </c>
      <c r="IC44">
        <v>4</v>
      </c>
      <c r="ID44">
        <v>2084</v>
      </c>
      <c r="IE44">
        <v>2</v>
      </c>
      <c r="IF44">
        <v>32</v>
      </c>
      <c r="IG44">
        <v>0.9</v>
      </c>
      <c r="IH44">
        <v>0.8</v>
      </c>
      <c r="II44">
        <v>1.2121599999999999</v>
      </c>
      <c r="IJ44">
        <v>2.4511699999999998</v>
      </c>
      <c r="IK44">
        <v>1.54419</v>
      </c>
      <c r="IL44">
        <v>2.35107</v>
      </c>
      <c r="IM44">
        <v>1.54541</v>
      </c>
      <c r="IN44">
        <v>2.3095699999999999</v>
      </c>
      <c r="IO44">
        <v>36.836599999999997</v>
      </c>
      <c r="IP44">
        <v>15.2966</v>
      </c>
      <c r="IQ44">
        <v>18</v>
      </c>
      <c r="IR44">
        <v>511.161</v>
      </c>
      <c r="IS44">
        <v>513.99199999999996</v>
      </c>
      <c r="IT44">
        <v>25.652899999999999</v>
      </c>
      <c r="IU44">
        <v>30.212299999999999</v>
      </c>
      <c r="IV44">
        <v>30.0002</v>
      </c>
      <c r="IW44">
        <v>30.194299999999998</v>
      </c>
      <c r="IX44">
        <v>30.143799999999999</v>
      </c>
      <c r="IY44">
        <v>24.331800000000001</v>
      </c>
      <c r="IZ44">
        <v>56.744599999999998</v>
      </c>
      <c r="JA44">
        <v>0</v>
      </c>
      <c r="JB44">
        <v>25.804500000000001</v>
      </c>
      <c r="JC44">
        <v>500</v>
      </c>
      <c r="JD44">
        <v>14.677199999999999</v>
      </c>
      <c r="JE44">
        <v>100.06</v>
      </c>
      <c r="JF44">
        <v>99.620999999999995</v>
      </c>
    </row>
    <row r="45" spans="1:266" x14ac:dyDescent="0.25">
      <c r="A45">
        <v>29</v>
      </c>
      <c r="B45">
        <v>1657466319.5</v>
      </c>
      <c r="C45">
        <v>4744.4000000953674</v>
      </c>
      <c r="D45" t="s">
        <v>549</v>
      </c>
      <c r="E45" t="s">
        <v>550</v>
      </c>
      <c r="F45" t="s">
        <v>396</v>
      </c>
      <c r="G45" t="s">
        <v>397</v>
      </c>
      <c r="H45" t="s">
        <v>494</v>
      </c>
      <c r="I45" t="s">
        <v>399</v>
      </c>
      <c r="J45" t="s">
        <v>495</v>
      </c>
      <c r="K45">
        <v>1657466319.5</v>
      </c>
      <c r="L45">
        <f t="shared" si="0"/>
        <v>7.7119209045565969E-3</v>
      </c>
      <c r="M45">
        <f t="shared" si="1"/>
        <v>7.7119209045565968</v>
      </c>
      <c r="N45">
        <f t="shared" si="2"/>
        <v>41.609971302948821</v>
      </c>
      <c r="O45">
        <f t="shared" si="3"/>
        <v>545.07500000000005</v>
      </c>
      <c r="P45">
        <f t="shared" si="4"/>
        <v>407.40399860667026</v>
      </c>
      <c r="Q45">
        <f t="shared" si="5"/>
        <v>40.663440797185828</v>
      </c>
      <c r="R45">
        <f t="shared" si="6"/>
        <v>54.404534732917504</v>
      </c>
      <c r="S45">
        <f t="shared" si="7"/>
        <v>0.57512050056732456</v>
      </c>
      <c r="T45">
        <f t="shared" si="8"/>
        <v>2.9268994954696863</v>
      </c>
      <c r="U45">
        <f t="shared" si="9"/>
        <v>0.51892740698374751</v>
      </c>
      <c r="V45">
        <f t="shared" si="10"/>
        <v>0.32891961411559667</v>
      </c>
      <c r="W45">
        <f t="shared" si="11"/>
        <v>289.59259777732126</v>
      </c>
      <c r="X45">
        <f t="shared" si="12"/>
        <v>28.292550043141475</v>
      </c>
      <c r="Y45">
        <f t="shared" si="13"/>
        <v>28.007400000000001</v>
      </c>
      <c r="Z45">
        <f t="shared" si="14"/>
        <v>3.7964770609315628</v>
      </c>
      <c r="AA45">
        <f t="shared" si="15"/>
        <v>60.062426012974214</v>
      </c>
      <c r="AB45">
        <f t="shared" si="16"/>
        <v>2.3588955869630404</v>
      </c>
      <c r="AC45">
        <f t="shared" si="17"/>
        <v>3.9274064395159298</v>
      </c>
      <c r="AD45">
        <f t="shared" si="18"/>
        <v>1.4375814739685224</v>
      </c>
      <c r="AE45">
        <f t="shared" si="19"/>
        <v>-340.09571189094595</v>
      </c>
      <c r="AF45">
        <f t="shared" si="20"/>
        <v>91.978708764100901</v>
      </c>
      <c r="AG45">
        <f t="shared" si="21"/>
        <v>6.8704239237634868</v>
      </c>
      <c r="AH45">
        <f t="shared" si="22"/>
        <v>48.346018574239707</v>
      </c>
      <c r="AI45">
        <v>0</v>
      </c>
      <c r="AJ45">
        <v>0</v>
      </c>
      <c r="AK45">
        <f t="shared" si="23"/>
        <v>1</v>
      </c>
      <c r="AL45">
        <f t="shared" si="24"/>
        <v>0</v>
      </c>
      <c r="AM45">
        <f t="shared" si="25"/>
        <v>52515.952779440995</v>
      </c>
      <c r="AN45" t="s">
        <v>400</v>
      </c>
      <c r="AO45">
        <v>10261.299999999999</v>
      </c>
      <c r="AP45">
        <v>726.8726923076922</v>
      </c>
      <c r="AQ45">
        <v>3279.05</v>
      </c>
      <c r="AR45">
        <f t="shared" si="26"/>
        <v>0.77832826815458989</v>
      </c>
      <c r="AS45">
        <v>-1.5391584728262959</v>
      </c>
      <c r="AT45" t="s">
        <v>551</v>
      </c>
      <c r="AU45">
        <v>10227.6</v>
      </c>
      <c r="AV45">
        <v>880.9742</v>
      </c>
      <c r="AW45">
        <v>1372.14</v>
      </c>
      <c r="AX45">
        <f t="shared" si="27"/>
        <v>0.35795603947119103</v>
      </c>
      <c r="AY45">
        <v>0.5</v>
      </c>
      <c r="AZ45">
        <f t="shared" si="28"/>
        <v>1513.3194061022389</v>
      </c>
      <c r="BA45">
        <f t="shared" si="29"/>
        <v>41.609971302948821</v>
      </c>
      <c r="BB45">
        <f t="shared" si="30"/>
        <v>270.8509105316262</v>
      </c>
      <c r="BC45">
        <f t="shared" si="31"/>
        <v>2.8512903225705405E-2</v>
      </c>
      <c r="BD45">
        <f t="shared" si="32"/>
        <v>1.3897342836736775</v>
      </c>
      <c r="BE45">
        <f t="shared" si="33"/>
        <v>555.68553581582773</v>
      </c>
      <c r="BF45" t="s">
        <v>552</v>
      </c>
      <c r="BG45">
        <v>598.53</v>
      </c>
      <c r="BH45">
        <f t="shared" si="34"/>
        <v>598.53</v>
      </c>
      <c r="BI45">
        <f t="shared" si="35"/>
        <v>0.5637981547072457</v>
      </c>
      <c r="BJ45">
        <f t="shared" si="36"/>
        <v>0.6349010483318468</v>
      </c>
      <c r="BK45">
        <f t="shared" si="37"/>
        <v>0.7113955501171414</v>
      </c>
      <c r="BL45">
        <f t="shared" si="38"/>
        <v>0.76118190731926827</v>
      </c>
      <c r="BM45">
        <f t="shared" si="39"/>
        <v>0.74716987501320509</v>
      </c>
      <c r="BN45">
        <f t="shared" si="40"/>
        <v>0.43134898213598111</v>
      </c>
      <c r="BO45">
        <f t="shared" si="41"/>
        <v>0.56865101786401895</v>
      </c>
      <c r="BP45">
        <v>3716</v>
      </c>
      <c r="BQ45">
        <v>300</v>
      </c>
      <c r="BR45">
        <v>300</v>
      </c>
      <c r="BS45">
        <v>300</v>
      </c>
      <c r="BT45">
        <v>10227.6</v>
      </c>
      <c r="BU45">
        <v>1263.82</v>
      </c>
      <c r="BV45">
        <v>-1.1148E-2</v>
      </c>
      <c r="BW45">
        <v>-3.21</v>
      </c>
      <c r="BX45" t="s">
        <v>403</v>
      </c>
      <c r="BY45" t="s">
        <v>403</v>
      </c>
      <c r="BZ45" t="s">
        <v>403</v>
      </c>
      <c r="CA45" t="s">
        <v>403</v>
      </c>
      <c r="CB45" t="s">
        <v>403</v>
      </c>
      <c r="CC45" t="s">
        <v>403</v>
      </c>
      <c r="CD45" t="s">
        <v>403</v>
      </c>
      <c r="CE45" t="s">
        <v>403</v>
      </c>
      <c r="CF45" t="s">
        <v>403</v>
      </c>
      <c r="CG45" t="s">
        <v>403</v>
      </c>
      <c r="CH45">
        <f t="shared" si="42"/>
        <v>1800.16</v>
      </c>
      <c r="CI45">
        <f t="shared" si="43"/>
        <v>1513.3194061022389</v>
      </c>
      <c r="CJ45">
        <f t="shared" si="44"/>
        <v>0.8406582782098474</v>
      </c>
      <c r="CK45">
        <f t="shared" si="45"/>
        <v>0.16087047694500559</v>
      </c>
      <c r="CL45">
        <v>6</v>
      </c>
      <c r="CM45">
        <v>0.5</v>
      </c>
      <c r="CN45" t="s">
        <v>404</v>
      </c>
      <c r="CO45">
        <v>2</v>
      </c>
      <c r="CP45">
        <v>1657466319.5</v>
      </c>
      <c r="CQ45">
        <v>545.07500000000005</v>
      </c>
      <c r="CR45">
        <v>600.04399999999998</v>
      </c>
      <c r="CS45">
        <v>23.633600000000001</v>
      </c>
      <c r="CT45">
        <v>14.5992</v>
      </c>
      <c r="CU45">
        <v>545.37800000000004</v>
      </c>
      <c r="CV45">
        <v>23.631699999999999</v>
      </c>
      <c r="CW45">
        <v>500.06599999999997</v>
      </c>
      <c r="CX45">
        <v>99.711399999999998</v>
      </c>
      <c r="CY45">
        <v>9.9698899999999993E-2</v>
      </c>
      <c r="CZ45">
        <v>28.590299999999999</v>
      </c>
      <c r="DA45">
        <v>28.007400000000001</v>
      </c>
      <c r="DB45">
        <v>999.9</v>
      </c>
      <c r="DC45">
        <v>0</v>
      </c>
      <c r="DD45">
        <v>0</v>
      </c>
      <c r="DE45">
        <v>10013.799999999999</v>
      </c>
      <c r="DF45">
        <v>0</v>
      </c>
      <c r="DG45">
        <v>1544.18</v>
      </c>
      <c r="DH45">
        <v>-54.969200000000001</v>
      </c>
      <c r="DI45">
        <v>558.26900000000001</v>
      </c>
      <c r="DJ45">
        <v>608.93399999999997</v>
      </c>
      <c r="DK45">
        <v>9.0344200000000008</v>
      </c>
      <c r="DL45">
        <v>600.04399999999998</v>
      </c>
      <c r="DM45">
        <v>14.5992</v>
      </c>
      <c r="DN45">
        <v>2.3565399999999999</v>
      </c>
      <c r="DO45">
        <v>1.4557</v>
      </c>
      <c r="DP45">
        <v>20.068200000000001</v>
      </c>
      <c r="DQ45">
        <v>12.5107</v>
      </c>
      <c r="DR45">
        <v>1800.16</v>
      </c>
      <c r="DS45">
        <v>0.97799400000000003</v>
      </c>
      <c r="DT45">
        <v>2.2006000000000001E-2</v>
      </c>
      <c r="DU45">
        <v>0</v>
      </c>
      <c r="DV45">
        <v>881.53200000000004</v>
      </c>
      <c r="DW45">
        <v>5.0007299999999999</v>
      </c>
      <c r="DX45">
        <v>20552.8</v>
      </c>
      <c r="DY45">
        <v>14734.7</v>
      </c>
      <c r="DZ45">
        <v>48.811999999999998</v>
      </c>
      <c r="EA45">
        <v>50.311999999999998</v>
      </c>
      <c r="EB45">
        <v>50</v>
      </c>
      <c r="EC45">
        <v>48.75</v>
      </c>
      <c r="ED45">
        <v>50.061999999999998</v>
      </c>
      <c r="EE45">
        <v>1755.65</v>
      </c>
      <c r="EF45">
        <v>39.5</v>
      </c>
      <c r="EG45">
        <v>0</v>
      </c>
      <c r="EH45">
        <v>139.60000014305109</v>
      </c>
      <c r="EI45">
        <v>0</v>
      </c>
      <c r="EJ45">
        <v>880.9742</v>
      </c>
      <c r="EK45">
        <v>6.4501538335370627</v>
      </c>
      <c r="EL45">
        <v>17.284615231523379</v>
      </c>
      <c r="EM45">
        <v>20531.84</v>
      </c>
      <c r="EN45">
        <v>15</v>
      </c>
      <c r="EO45">
        <v>1657466256</v>
      </c>
      <c r="EP45" t="s">
        <v>553</v>
      </c>
      <c r="EQ45">
        <v>1657466252.5</v>
      </c>
      <c r="ER45">
        <v>1657466256</v>
      </c>
      <c r="ES45">
        <v>31</v>
      </c>
      <c r="ET45">
        <v>-6.9000000000000006E-2</v>
      </c>
      <c r="EU45">
        <v>1E-3</v>
      </c>
      <c r="EV45">
        <v>-0.311</v>
      </c>
      <c r="EW45">
        <v>-5.8000000000000003E-2</v>
      </c>
      <c r="EX45">
        <v>600</v>
      </c>
      <c r="EY45">
        <v>15</v>
      </c>
      <c r="EZ45">
        <v>0.04</v>
      </c>
      <c r="FA45">
        <v>0.01</v>
      </c>
      <c r="FB45">
        <v>-54.888902439024392</v>
      </c>
      <c r="FC45">
        <v>-0.17461881533104959</v>
      </c>
      <c r="FD45">
        <v>9.1449987632331683E-2</v>
      </c>
      <c r="FE45">
        <v>1</v>
      </c>
      <c r="FF45">
        <v>9.0555648780487825</v>
      </c>
      <c r="FG45">
        <v>3.5175470383252673E-2</v>
      </c>
      <c r="FH45">
        <v>2.871625868371435E-2</v>
      </c>
      <c r="FI45">
        <v>1</v>
      </c>
      <c r="FJ45">
        <v>2</v>
      </c>
      <c r="FK45">
        <v>2</v>
      </c>
      <c r="FL45" t="s">
        <v>406</v>
      </c>
      <c r="FM45">
        <v>2.9132799999999999</v>
      </c>
      <c r="FN45">
        <v>2.8539099999999999</v>
      </c>
      <c r="FO45">
        <v>0.12375700000000001</v>
      </c>
      <c r="FP45">
        <v>0.13464300000000001</v>
      </c>
      <c r="FQ45">
        <v>0.112179</v>
      </c>
      <c r="FR45">
        <v>8.1576499999999996E-2</v>
      </c>
      <c r="FS45">
        <v>29142</v>
      </c>
      <c r="FT45">
        <v>23109.599999999999</v>
      </c>
      <c r="FU45">
        <v>30634.3</v>
      </c>
      <c r="FV45">
        <v>24650.6</v>
      </c>
      <c r="FW45">
        <v>35616.300000000003</v>
      </c>
      <c r="FX45">
        <v>30381.200000000001</v>
      </c>
      <c r="FY45">
        <v>41565.9</v>
      </c>
      <c r="FZ45">
        <v>34049.199999999997</v>
      </c>
      <c r="GA45">
        <v>2.0918299999999999</v>
      </c>
      <c r="GB45">
        <v>1.9861</v>
      </c>
      <c r="GC45">
        <v>6.2793500000000002E-2</v>
      </c>
      <c r="GD45">
        <v>0</v>
      </c>
      <c r="GE45">
        <v>26.981300000000001</v>
      </c>
      <c r="GF45">
        <v>999.9</v>
      </c>
      <c r="GG45">
        <v>55.9</v>
      </c>
      <c r="GH45">
        <v>34.700000000000003</v>
      </c>
      <c r="GI45">
        <v>31.1431</v>
      </c>
      <c r="GJ45">
        <v>61.472999999999999</v>
      </c>
      <c r="GK45">
        <v>24.779599999999999</v>
      </c>
      <c r="GL45">
        <v>1</v>
      </c>
      <c r="GM45">
        <v>0.23061499999999999</v>
      </c>
      <c r="GN45">
        <v>1.4717800000000001</v>
      </c>
      <c r="GO45">
        <v>20.2988</v>
      </c>
      <c r="GP45">
        <v>5.2331599999999998</v>
      </c>
      <c r="GQ45">
        <v>11.9495</v>
      </c>
      <c r="GR45">
        <v>4.9871999999999996</v>
      </c>
      <c r="GS45">
        <v>3.2862</v>
      </c>
      <c r="GT45">
        <v>9999</v>
      </c>
      <c r="GU45">
        <v>9999</v>
      </c>
      <c r="GV45">
        <v>9999</v>
      </c>
      <c r="GW45">
        <v>193.3</v>
      </c>
      <c r="GX45">
        <v>1.8610500000000001</v>
      </c>
      <c r="GY45">
        <v>1.85877</v>
      </c>
      <c r="GZ45">
        <v>1.8591500000000001</v>
      </c>
      <c r="HA45">
        <v>1.85745</v>
      </c>
      <c r="HB45">
        <v>1.85944</v>
      </c>
      <c r="HC45">
        <v>1.8567199999999999</v>
      </c>
      <c r="HD45">
        <v>1.86524</v>
      </c>
      <c r="HE45">
        <v>1.8644700000000001</v>
      </c>
      <c r="HF45">
        <v>0</v>
      </c>
      <c r="HG45">
        <v>0</v>
      </c>
      <c r="HH45">
        <v>0</v>
      </c>
      <c r="HI45">
        <v>0</v>
      </c>
      <c r="HJ45" t="s">
        <v>407</v>
      </c>
      <c r="HK45" t="s">
        <v>408</v>
      </c>
      <c r="HL45" t="s">
        <v>409</v>
      </c>
      <c r="HM45" t="s">
        <v>409</v>
      </c>
      <c r="HN45" t="s">
        <v>409</v>
      </c>
      <c r="HO45" t="s">
        <v>409</v>
      </c>
      <c r="HP45">
        <v>0</v>
      </c>
      <c r="HQ45">
        <v>100</v>
      </c>
      <c r="HR45">
        <v>100</v>
      </c>
      <c r="HS45">
        <v>-0.30299999999999999</v>
      </c>
      <c r="HT45">
        <v>1.9E-3</v>
      </c>
      <c r="HU45">
        <v>-0.56313485337209579</v>
      </c>
      <c r="HV45">
        <v>1.158620315000149E-3</v>
      </c>
      <c r="HW45">
        <v>-1.4607559310062331E-6</v>
      </c>
      <c r="HX45">
        <v>3.8484305645441042E-10</v>
      </c>
      <c r="HY45">
        <v>-0.10278991343720061</v>
      </c>
      <c r="HZ45">
        <v>3.0484640434847699E-3</v>
      </c>
      <c r="IA45">
        <v>-9.3584587959385786E-5</v>
      </c>
      <c r="IB45">
        <v>6.42983829145831E-6</v>
      </c>
      <c r="IC45">
        <v>4</v>
      </c>
      <c r="ID45">
        <v>2084</v>
      </c>
      <c r="IE45">
        <v>2</v>
      </c>
      <c r="IF45">
        <v>32</v>
      </c>
      <c r="IG45">
        <v>1.1000000000000001</v>
      </c>
      <c r="IH45">
        <v>1.1000000000000001</v>
      </c>
      <c r="II45">
        <v>1.40503</v>
      </c>
      <c r="IJ45">
        <v>2.4365199999999998</v>
      </c>
      <c r="IK45">
        <v>1.54297</v>
      </c>
      <c r="IL45">
        <v>2.35229</v>
      </c>
      <c r="IM45">
        <v>1.54541</v>
      </c>
      <c r="IN45">
        <v>2.3742700000000001</v>
      </c>
      <c r="IO45">
        <v>36.8842</v>
      </c>
      <c r="IP45">
        <v>15.2791</v>
      </c>
      <c r="IQ45">
        <v>18</v>
      </c>
      <c r="IR45">
        <v>511.43099999999998</v>
      </c>
      <c r="IS45">
        <v>513.49099999999999</v>
      </c>
      <c r="IT45">
        <v>25.520499999999998</v>
      </c>
      <c r="IU45">
        <v>30.251100000000001</v>
      </c>
      <c r="IV45">
        <v>30.0001</v>
      </c>
      <c r="IW45">
        <v>30.244</v>
      </c>
      <c r="IX45">
        <v>30.198599999999999</v>
      </c>
      <c r="IY45">
        <v>28.2058</v>
      </c>
      <c r="IZ45">
        <v>57.014200000000002</v>
      </c>
      <c r="JA45">
        <v>0</v>
      </c>
      <c r="JB45">
        <v>25.524000000000001</v>
      </c>
      <c r="JC45">
        <v>600</v>
      </c>
      <c r="JD45">
        <v>14.6501</v>
      </c>
      <c r="JE45">
        <v>100.05</v>
      </c>
      <c r="JF45">
        <v>99.618399999999994</v>
      </c>
    </row>
    <row r="46" spans="1:266" x14ac:dyDescent="0.25">
      <c r="A46">
        <v>30</v>
      </c>
      <c r="B46">
        <v>1657466482.5</v>
      </c>
      <c r="C46">
        <v>4907.4000000953674</v>
      </c>
      <c r="D46" t="s">
        <v>554</v>
      </c>
      <c r="E46" t="s">
        <v>555</v>
      </c>
      <c r="F46" t="s">
        <v>396</v>
      </c>
      <c r="G46" t="s">
        <v>397</v>
      </c>
      <c r="H46" t="s">
        <v>494</v>
      </c>
      <c r="I46" t="s">
        <v>399</v>
      </c>
      <c r="J46" t="s">
        <v>495</v>
      </c>
      <c r="K46">
        <v>1657466482.5</v>
      </c>
      <c r="L46">
        <f t="shared" si="0"/>
        <v>7.6537753808248211E-3</v>
      </c>
      <c r="M46">
        <f t="shared" si="1"/>
        <v>7.653775380824821</v>
      </c>
      <c r="N46">
        <f t="shared" si="2"/>
        <v>45.900328122692798</v>
      </c>
      <c r="O46">
        <f t="shared" si="3"/>
        <v>738.26300000000003</v>
      </c>
      <c r="P46">
        <f t="shared" si="4"/>
        <v>582.83825724166081</v>
      </c>
      <c r="Q46">
        <f t="shared" si="5"/>
        <v>58.170876332618704</v>
      </c>
      <c r="R46">
        <f t="shared" si="6"/>
        <v>73.683230536704002</v>
      </c>
      <c r="S46">
        <f t="shared" si="7"/>
        <v>0.57318356349268318</v>
      </c>
      <c r="T46">
        <f t="shared" si="8"/>
        <v>2.9210919190221079</v>
      </c>
      <c r="U46">
        <f t="shared" si="9"/>
        <v>0.51724926847581654</v>
      </c>
      <c r="V46">
        <f t="shared" si="10"/>
        <v>0.32785020812965271</v>
      </c>
      <c r="W46">
        <f t="shared" si="11"/>
        <v>289.57024107248486</v>
      </c>
      <c r="X46">
        <f t="shared" si="12"/>
        <v>28.316815031320729</v>
      </c>
      <c r="Y46">
        <f t="shared" si="13"/>
        <v>27.973299999999998</v>
      </c>
      <c r="Z46">
        <f t="shared" si="14"/>
        <v>3.7889369511990538</v>
      </c>
      <c r="AA46">
        <f t="shared" si="15"/>
        <v>59.994599620262832</v>
      </c>
      <c r="AB46">
        <f t="shared" si="16"/>
        <v>2.3575723422720003</v>
      </c>
      <c r="AC46">
        <f t="shared" si="17"/>
        <v>3.929640929674183</v>
      </c>
      <c r="AD46">
        <f t="shared" si="18"/>
        <v>1.4313646089270535</v>
      </c>
      <c r="AE46">
        <f t="shared" si="19"/>
        <v>-337.53149429437462</v>
      </c>
      <c r="AF46">
        <f t="shared" si="20"/>
        <v>98.709659645019357</v>
      </c>
      <c r="AG46">
        <f t="shared" si="21"/>
        <v>7.3869641390948821</v>
      </c>
      <c r="AH46">
        <f t="shared" si="22"/>
        <v>58.135370562224452</v>
      </c>
      <c r="AI46">
        <v>0</v>
      </c>
      <c r="AJ46">
        <v>0</v>
      </c>
      <c r="AK46">
        <f t="shared" si="23"/>
        <v>1</v>
      </c>
      <c r="AL46">
        <f t="shared" si="24"/>
        <v>0</v>
      </c>
      <c r="AM46">
        <f t="shared" si="25"/>
        <v>52347.458732921317</v>
      </c>
      <c r="AN46" t="s">
        <v>400</v>
      </c>
      <c r="AO46">
        <v>10261.299999999999</v>
      </c>
      <c r="AP46">
        <v>726.8726923076922</v>
      </c>
      <c r="AQ46">
        <v>3279.05</v>
      </c>
      <c r="AR46">
        <f t="shared" si="26"/>
        <v>0.77832826815458989</v>
      </c>
      <c r="AS46">
        <v>-1.5391584728262959</v>
      </c>
      <c r="AT46" t="s">
        <v>556</v>
      </c>
      <c r="AU46">
        <v>10227</v>
      </c>
      <c r="AV46">
        <v>862.17520000000002</v>
      </c>
      <c r="AW46">
        <v>1332.92</v>
      </c>
      <c r="AX46">
        <f t="shared" si="27"/>
        <v>0.3531680821054527</v>
      </c>
      <c r="AY46">
        <v>0.5</v>
      </c>
      <c r="AZ46">
        <f t="shared" si="28"/>
        <v>1513.2017995194221</v>
      </c>
      <c r="BA46">
        <f t="shared" si="29"/>
        <v>45.900328122692798</v>
      </c>
      <c r="BB46">
        <f t="shared" si="30"/>
        <v>267.20728868739701</v>
      </c>
      <c r="BC46">
        <f t="shared" si="31"/>
        <v>3.1350403238077966E-2</v>
      </c>
      <c r="BD46">
        <f t="shared" si="32"/>
        <v>1.4600501155358161</v>
      </c>
      <c r="BE46">
        <f t="shared" si="33"/>
        <v>549.14190545389795</v>
      </c>
      <c r="BF46" t="s">
        <v>557</v>
      </c>
      <c r="BG46">
        <v>592.59</v>
      </c>
      <c r="BH46">
        <f t="shared" si="34"/>
        <v>592.59</v>
      </c>
      <c r="BI46">
        <f t="shared" si="35"/>
        <v>0.55541968010083131</v>
      </c>
      <c r="BJ46">
        <f t="shared" si="36"/>
        <v>0.63585806329609773</v>
      </c>
      <c r="BK46">
        <f t="shared" si="37"/>
        <v>0.72442172971121854</v>
      </c>
      <c r="BL46">
        <f t="shared" si="38"/>
        <v>0.77674596359893189</v>
      </c>
      <c r="BM46">
        <f t="shared" si="39"/>
        <v>0.76253714588493882</v>
      </c>
      <c r="BN46">
        <f t="shared" si="40"/>
        <v>0.43703777344631878</v>
      </c>
      <c r="BO46">
        <f t="shared" si="41"/>
        <v>0.56296222655368122</v>
      </c>
      <c r="BP46">
        <v>3718</v>
      </c>
      <c r="BQ46">
        <v>300</v>
      </c>
      <c r="BR46">
        <v>300</v>
      </c>
      <c r="BS46">
        <v>300</v>
      </c>
      <c r="BT46">
        <v>10227</v>
      </c>
      <c r="BU46">
        <v>1233.75</v>
      </c>
      <c r="BV46">
        <v>-1.1147300000000001E-2</v>
      </c>
      <c r="BW46">
        <v>-0.25</v>
      </c>
      <c r="BX46" t="s">
        <v>403</v>
      </c>
      <c r="BY46" t="s">
        <v>403</v>
      </c>
      <c r="BZ46" t="s">
        <v>403</v>
      </c>
      <c r="CA46" t="s">
        <v>403</v>
      </c>
      <c r="CB46" t="s">
        <v>403</v>
      </c>
      <c r="CC46" t="s">
        <v>403</v>
      </c>
      <c r="CD46" t="s">
        <v>403</v>
      </c>
      <c r="CE46" t="s">
        <v>403</v>
      </c>
      <c r="CF46" t="s">
        <v>403</v>
      </c>
      <c r="CG46" t="s">
        <v>403</v>
      </c>
      <c r="CH46">
        <f t="shared" si="42"/>
        <v>1800.02</v>
      </c>
      <c r="CI46">
        <f t="shared" si="43"/>
        <v>1513.2017995194221</v>
      </c>
      <c r="CJ46">
        <f t="shared" si="44"/>
        <v>0.84065832575161503</v>
      </c>
      <c r="CK46">
        <f t="shared" si="45"/>
        <v>0.16087056870061714</v>
      </c>
      <c r="CL46">
        <v>6</v>
      </c>
      <c r="CM46">
        <v>0.5</v>
      </c>
      <c r="CN46" t="s">
        <v>404</v>
      </c>
      <c r="CO46">
        <v>2</v>
      </c>
      <c r="CP46">
        <v>1657466482.5</v>
      </c>
      <c r="CQ46">
        <v>738.26300000000003</v>
      </c>
      <c r="CR46">
        <v>800.1</v>
      </c>
      <c r="CS46">
        <v>23.621500000000001</v>
      </c>
      <c r="CT46">
        <v>14.657400000000001</v>
      </c>
      <c r="CU46">
        <v>738.48199999999997</v>
      </c>
      <c r="CV46">
        <v>23.614100000000001</v>
      </c>
      <c r="CW46">
        <v>500.19400000000002</v>
      </c>
      <c r="CX46">
        <v>99.705600000000004</v>
      </c>
      <c r="CY46">
        <v>0.100608</v>
      </c>
      <c r="CZ46">
        <v>28.600100000000001</v>
      </c>
      <c r="DA46">
        <v>27.973299999999998</v>
      </c>
      <c r="DB46">
        <v>999.9</v>
      </c>
      <c r="DC46">
        <v>0</v>
      </c>
      <c r="DD46">
        <v>0</v>
      </c>
      <c r="DE46">
        <v>9981.25</v>
      </c>
      <c r="DF46">
        <v>0</v>
      </c>
      <c r="DG46">
        <v>1558.12</v>
      </c>
      <c r="DH46">
        <v>-61.8367</v>
      </c>
      <c r="DI46">
        <v>756.12400000000002</v>
      </c>
      <c r="DJ46">
        <v>812.00199999999995</v>
      </c>
      <c r="DK46">
        <v>8.9641400000000004</v>
      </c>
      <c r="DL46">
        <v>800.1</v>
      </c>
      <c r="DM46">
        <v>14.657400000000001</v>
      </c>
      <c r="DN46">
        <v>2.3552</v>
      </c>
      <c r="DO46">
        <v>1.4614199999999999</v>
      </c>
      <c r="DP46">
        <v>20.059000000000001</v>
      </c>
      <c r="DQ46">
        <v>12.570399999999999</v>
      </c>
      <c r="DR46">
        <v>1800.02</v>
      </c>
      <c r="DS46">
        <v>0.97799400000000003</v>
      </c>
      <c r="DT46">
        <v>2.2006000000000001E-2</v>
      </c>
      <c r="DU46">
        <v>0</v>
      </c>
      <c r="DV46">
        <v>861.41200000000003</v>
      </c>
      <c r="DW46">
        <v>5.0007299999999999</v>
      </c>
      <c r="DX46">
        <v>20256.400000000001</v>
      </c>
      <c r="DY46">
        <v>14733.5</v>
      </c>
      <c r="DZ46">
        <v>48.936999999999998</v>
      </c>
      <c r="EA46">
        <v>50.311999999999998</v>
      </c>
      <c r="EB46">
        <v>50</v>
      </c>
      <c r="EC46">
        <v>48.875</v>
      </c>
      <c r="ED46">
        <v>50.125</v>
      </c>
      <c r="EE46">
        <v>1755.52</v>
      </c>
      <c r="EF46">
        <v>39.5</v>
      </c>
      <c r="EG46">
        <v>0</v>
      </c>
      <c r="EH46">
        <v>162.5</v>
      </c>
      <c r="EI46">
        <v>0</v>
      </c>
      <c r="EJ46">
        <v>862.17520000000002</v>
      </c>
      <c r="EK46">
        <v>-5.5238461504625924</v>
      </c>
      <c r="EL46">
        <v>51.046154052904228</v>
      </c>
      <c r="EM46">
        <v>20263.599999999999</v>
      </c>
      <c r="EN46">
        <v>15</v>
      </c>
      <c r="EO46">
        <v>1657466402</v>
      </c>
      <c r="EP46" t="s">
        <v>558</v>
      </c>
      <c r="EQ46">
        <v>1657466397</v>
      </c>
      <c r="ER46">
        <v>1657466402</v>
      </c>
      <c r="ES46">
        <v>32</v>
      </c>
      <c r="ET46">
        <v>0.13</v>
      </c>
      <c r="EU46">
        <v>6.0000000000000001E-3</v>
      </c>
      <c r="EV46">
        <v>-0.24399999999999999</v>
      </c>
      <c r="EW46">
        <v>-5.1999999999999998E-2</v>
      </c>
      <c r="EX46">
        <v>800</v>
      </c>
      <c r="EY46">
        <v>15</v>
      </c>
      <c r="EZ46">
        <v>0.03</v>
      </c>
      <c r="FA46">
        <v>0.01</v>
      </c>
      <c r="FB46">
        <v>-61.756980487804881</v>
      </c>
      <c r="FC46">
        <v>0.33991777003480289</v>
      </c>
      <c r="FD46">
        <v>0.1658697523396756</v>
      </c>
      <c r="FE46">
        <v>1</v>
      </c>
      <c r="FF46">
        <v>8.9667490243902446</v>
      </c>
      <c r="FG46">
        <v>-5.878097560975698E-2</v>
      </c>
      <c r="FH46">
        <v>1.3701774641136149E-2</v>
      </c>
      <c r="FI46">
        <v>1</v>
      </c>
      <c r="FJ46">
        <v>2</v>
      </c>
      <c r="FK46">
        <v>2</v>
      </c>
      <c r="FL46" t="s">
        <v>406</v>
      </c>
      <c r="FM46">
        <v>2.9135399999999998</v>
      </c>
      <c r="FN46">
        <v>2.85453</v>
      </c>
      <c r="FO46">
        <v>0.15296100000000001</v>
      </c>
      <c r="FP46">
        <v>0.16395000000000001</v>
      </c>
      <c r="FQ46">
        <v>0.11210199999999999</v>
      </c>
      <c r="FR46">
        <v>8.1801299999999993E-2</v>
      </c>
      <c r="FS46">
        <v>28166.7</v>
      </c>
      <c r="FT46">
        <v>22327.1</v>
      </c>
      <c r="FU46">
        <v>30630.799999999999</v>
      </c>
      <c r="FV46">
        <v>24651.5</v>
      </c>
      <c r="FW46">
        <v>35615.199999999997</v>
      </c>
      <c r="FX46">
        <v>30375.599999999999</v>
      </c>
      <c r="FY46">
        <v>41560.800000000003</v>
      </c>
      <c r="FZ46">
        <v>34051.1</v>
      </c>
      <c r="GA46">
        <v>2.0919500000000002</v>
      </c>
      <c r="GB46">
        <v>1.98505</v>
      </c>
      <c r="GC46">
        <v>6.4618900000000007E-2</v>
      </c>
      <c r="GD46">
        <v>0</v>
      </c>
      <c r="GE46">
        <v>26.917400000000001</v>
      </c>
      <c r="GF46">
        <v>999.9</v>
      </c>
      <c r="GG46">
        <v>55.6</v>
      </c>
      <c r="GH46">
        <v>34.9</v>
      </c>
      <c r="GI46">
        <v>31.3279</v>
      </c>
      <c r="GJ46">
        <v>61.523000000000003</v>
      </c>
      <c r="GK46">
        <v>24.647400000000001</v>
      </c>
      <c r="GL46">
        <v>1</v>
      </c>
      <c r="GM46">
        <v>0.23217699999999999</v>
      </c>
      <c r="GN46">
        <v>1.0036400000000001</v>
      </c>
      <c r="GO46">
        <v>20.302700000000002</v>
      </c>
      <c r="GP46">
        <v>5.2348100000000004</v>
      </c>
      <c r="GQ46">
        <v>11.949299999999999</v>
      </c>
      <c r="GR46">
        <v>4.9873000000000003</v>
      </c>
      <c r="GS46">
        <v>3.286</v>
      </c>
      <c r="GT46">
        <v>9999</v>
      </c>
      <c r="GU46">
        <v>9999</v>
      </c>
      <c r="GV46">
        <v>9999</v>
      </c>
      <c r="GW46">
        <v>193.4</v>
      </c>
      <c r="GX46">
        <v>1.8610199999999999</v>
      </c>
      <c r="GY46">
        <v>1.85883</v>
      </c>
      <c r="GZ46">
        <v>1.85914</v>
      </c>
      <c r="HA46">
        <v>1.85745</v>
      </c>
      <c r="HB46">
        <v>1.8594299999999999</v>
      </c>
      <c r="HC46">
        <v>1.85673</v>
      </c>
      <c r="HD46">
        <v>1.86524</v>
      </c>
      <c r="HE46">
        <v>1.8644700000000001</v>
      </c>
      <c r="HF46">
        <v>0</v>
      </c>
      <c r="HG46">
        <v>0</v>
      </c>
      <c r="HH46">
        <v>0</v>
      </c>
      <c r="HI46">
        <v>0</v>
      </c>
      <c r="HJ46" t="s">
        <v>407</v>
      </c>
      <c r="HK46" t="s">
        <v>408</v>
      </c>
      <c r="HL46" t="s">
        <v>409</v>
      </c>
      <c r="HM46" t="s">
        <v>409</v>
      </c>
      <c r="HN46" t="s">
        <v>409</v>
      </c>
      <c r="HO46" t="s">
        <v>409</v>
      </c>
      <c r="HP46">
        <v>0</v>
      </c>
      <c r="HQ46">
        <v>100</v>
      </c>
      <c r="HR46">
        <v>100</v>
      </c>
      <c r="HS46">
        <v>-0.219</v>
      </c>
      <c r="HT46">
        <v>7.4000000000000003E-3</v>
      </c>
      <c r="HU46">
        <v>-0.43312752113807251</v>
      </c>
      <c r="HV46">
        <v>1.158620315000149E-3</v>
      </c>
      <c r="HW46">
        <v>-1.4607559310062331E-6</v>
      </c>
      <c r="HX46">
        <v>3.8484305645441042E-10</v>
      </c>
      <c r="HY46">
        <v>-9.7083940306838729E-2</v>
      </c>
      <c r="HZ46">
        <v>3.0484640434847699E-3</v>
      </c>
      <c r="IA46">
        <v>-9.3584587959385786E-5</v>
      </c>
      <c r="IB46">
        <v>6.42983829145831E-6</v>
      </c>
      <c r="IC46">
        <v>4</v>
      </c>
      <c r="ID46">
        <v>2084</v>
      </c>
      <c r="IE46">
        <v>2</v>
      </c>
      <c r="IF46">
        <v>32</v>
      </c>
      <c r="IG46">
        <v>1.4</v>
      </c>
      <c r="IH46">
        <v>1.3</v>
      </c>
      <c r="II46">
        <v>1.7785599999999999</v>
      </c>
      <c r="IJ46">
        <v>2.4316399999999998</v>
      </c>
      <c r="IK46">
        <v>1.54297</v>
      </c>
      <c r="IL46">
        <v>2.34985</v>
      </c>
      <c r="IM46">
        <v>1.54541</v>
      </c>
      <c r="IN46">
        <v>2.35107</v>
      </c>
      <c r="IO46">
        <v>36.931699999999999</v>
      </c>
      <c r="IP46">
        <v>15.252800000000001</v>
      </c>
      <c r="IQ46">
        <v>18</v>
      </c>
      <c r="IR46">
        <v>511.91399999999999</v>
      </c>
      <c r="IS46">
        <v>513.21900000000005</v>
      </c>
      <c r="IT46">
        <v>25.935300000000002</v>
      </c>
      <c r="IU46">
        <v>30.2883</v>
      </c>
      <c r="IV46">
        <v>29.9999</v>
      </c>
      <c r="IW46">
        <v>30.291399999999999</v>
      </c>
      <c r="IX46">
        <v>30.250900000000001</v>
      </c>
      <c r="IY46">
        <v>35.6815</v>
      </c>
      <c r="IZ46">
        <v>56.695799999999998</v>
      </c>
      <c r="JA46">
        <v>0</v>
      </c>
      <c r="JB46">
        <v>25.942299999999999</v>
      </c>
      <c r="JC46">
        <v>800</v>
      </c>
      <c r="JD46">
        <v>14.6722</v>
      </c>
      <c r="JE46">
        <v>100.038</v>
      </c>
      <c r="JF46">
        <v>99.623199999999997</v>
      </c>
    </row>
    <row r="47" spans="1:266" x14ac:dyDescent="0.25">
      <c r="A47">
        <v>31</v>
      </c>
      <c r="B47">
        <v>1657466649.5</v>
      </c>
      <c r="C47">
        <v>5074.4000000953674</v>
      </c>
      <c r="D47" t="s">
        <v>559</v>
      </c>
      <c r="E47" t="s">
        <v>560</v>
      </c>
      <c r="F47" t="s">
        <v>396</v>
      </c>
      <c r="G47" t="s">
        <v>397</v>
      </c>
      <c r="H47" t="s">
        <v>494</v>
      </c>
      <c r="I47" t="s">
        <v>399</v>
      </c>
      <c r="J47" t="s">
        <v>495</v>
      </c>
      <c r="K47">
        <v>1657466649.5</v>
      </c>
      <c r="L47">
        <f t="shared" si="0"/>
        <v>7.357974801360136E-3</v>
      </c>
      <c r="M47">
        <f t="shared" si="1"/>
        <v>7.357974801360136</v>
      </c>
      <c r="N47">
        <f t="shared" si="2"/>
        <v>46.360765195684365</v>
      </c>
      <c r="O47">
        <f t="shared" si="3"/>
        <v>935.91099999999994</v>
      </c>
      <c r="P47">
        <f t="shared" si="4"/>
        <v>768.63969110576443</v>
      </c>
      <c r="Q47">
        <f t="shared" si="5"/>
        <v>76.711579374057507</v>
      </c>
      <c r="R47">
        <f t="shared" si="6"/>
        <v>93.405547221050995</v>
      </c>
      <c r="S47">
        <f t="shared" si="7"/>
        <v>0.54806279878098541</v>
      </c>
      <c r="T47">
        <f t="shared" si="8"/>
        <v>2.9216796088750145</v>
      </c>
      <c r="U47">
        <f t="shared" si="9"/>
        <v>0.49669832138804443</v>
      </c>
      <c r="V47">
        <f t="shared" si="10"/>
        <v>0.31464921306595189</v>
      </c>
      <c r="W47">
        <f t="shared" si="11"/>
        <v>289.59577707256727</v>
      </c>
      <c r="X47">
        <f t="shared" si="12"/>
        <v>28.437060214297848</v>
      </c>
      <c r="Y47">
        <f t="shared" si="13"/>
        <v>28.008199999999999</v>
      </c>
      <c r="Z47">
        <f t="shared" si="14"/>
        <v>3.7966541120508519</v>
      </c>
      <c r="AA47">
        <f t="shared" si="15"/>
        <v>60.004292325724848</v>
      </c>
      <c r="AB47">
        <f t="shared" si="16"/>
        <v>2.3638441562814001</v>
      </c>
      <c r="AC47">
        <f t="shared" si="17"/>
        <v>3.9394584364891845</v>
      </c>
      <c r="AD47">
        <f t="shared" si="18"/>
        <v>1.4328099557694518</v>
      </c>
      <c r="AE47">
        <f t="shared" si="19"/>
        <v>-324.48668873998201</v>
      </c>
      <c r="AF47">
        <f t="shared" si="20"/>
        <v>100.00537897267324</v>
      </c>
      <c r="AG47">
        <f t="shared" si="21"/>
        <v>7.4853268106327873</v>
      </c>
      <c r="AH47">
        <f t="shared" si="22"/>
        <v>72.599794115891285</v>
      </c>
      <c r="AI47">
        <v>0</v>
      </c>
      <c r="AJ47">
        <v>0</v>
      </c>
      <c r="AK47">
        <f t="shared" si="23"/>
        <v>1</v>
      </c>
      <c r="AL47">
        <f t="shared" si="24"/>
        <v>0</v>
      </c>
      <c r="AM47">
        <f t="shared" si="25"/>
        <v>52356.764417351886</v>
      </c>
      <c r="AN47" t="s">
        <v>400</v>
      </c>
      <c r="AO47">
        <v>10261.299999999999</v>
      </c>
      <c r="AP47">
        <v>726.8726923076922</v>
      </c>
      <c r="AQ47">
        <v>3279.05</v>
      </c>
      <c r="AR47">
        <f t="shared" si="26"/>
        <v>0.77832826815458989</v>
      </c>
      <c r="AS47">
        <v>-1.5391584728262959</v>
      </c>
      <c r="AT47" t="s">
        <v>561</v>
      </c>
      <c r="AU47">
        <v>10226.1</v>
      </c>
      <c r="AV47">
        <v>834.60030769230787</v>
      </c>
      <c r="AW47">
        <v>1273.79</v>
      </c>
      <c r="AX47">
        <f t="shared" si="27"/>
        <v>0.34478971597177877</v>
      </c>
      <c r="AY47">
        <v>0.5</v>
      </c>
      <c r="AZ47">
        <f t="shared" si="28"/>
        <v>1513.336199519465</v>
      </c>
      <c r="BA47">
        <f t="shared" si="29"/>
        <v>46.360765195684365</v>
      </c>
      <c r="BB47">
        <f t="shared" si="30"/>
        <v>260.89137920106373</v>
      </c>
      <c r="BC47">
        <f t="shared" si="31"/>
        <v>3.165187199230448E-2</v>
      </c>
      <c r="BD47">
        <f t="shared" si="32"/>
        <v>1.5742469323828892</v>
      </c>
      <c r="BE47">
        <f t="shared" si="33"/>
        <v>538.83690817836236</v>
      </c>
      <c r="BF47" t="s">
        <v>562</v>
      </c>
      <c r="BG47">
        <v>584.91</v>
      </c>
      <c r="BH47">
        <f t="shared" si="34"/>
        <v>584.91</v>
      </c>
      <c r="BI47">
        <f t="shared" si="35"/>
        <v>0.54081127972428744</v>
      </c>
      <c r="BJ47">
        <f t="shared" si="36"/>
        <v>0.63754165066149704</v>
      </c>
      <c r="BK47">
        <f t="shared" si="37"/>
        <v>0.7443043048987803</v>
      </c>
      <c r="BL47">
        <f t="shared" si="38"/>
        <v>0.80302759874400875</v>
      </c>
      <c r="BM47">
        <f t="shared" si="39"/>
        <v>0.78570559888457225</v>
      </c>
      <c r="BN47">
        <f t="shared" si="40"/>
        <v>0.44680607405897932</v>
      </c>
      <c r="BO47">
        <f t="shared" si="41"/>
        <v>0.55319392594102068</v>
      </c>
      <c r="BP47">
        <v>3720</v>
      </c>
      <c r="BQ47">
        <v>300</v>
      </c>
      <c r="BR47">
        <v>300</v>
      </c>
      <c r="BS47">
        <v>300</v>
      </c>
      <c r="BT47">
        <v>10226.1</v>
      </c>
      <c r="BU47">
        <v>1181.3599999999999</v>
      </c>
      <c r="BV47">
        <v>-1.11462E-2</v>
      </c>
      <c r="BW47">
        <v>0.71</v>
      </c>
      <c r="BX47" t="s">
        <v>403</v>
      </c>
      <c r="BY47" t="s">
        <v>403</v>
      </c>
      <c r="BZ47" t="s">
        <v>403</v>
      </c>
      <c r="CA47" t="s">
        <v>403</v>
      </c>
      <c r="CB47" t="s">
        <v>403</v>
      </c>
      <c r="CC47" t="s">
        <v>403</v>
      </c>
      <c r="CD47" t="s">
        <v>403</v>
      </c>
      <c r="CE47" t="s">
        <v>403</v>
      </c>
      <c r="CF47" t="s">
        <v>403</v>
      </c>
      <c r="CG47" t="s">
        <v>403</v>
      </c>
      <c r="CH47">
        <f t="shared" si="42"/>
        <v>1800.18</v>
      </c>
      <c r="CI47">
        <f t="shared" si="43"/>
        <v>1513.336199519465</v>
      </c>
      <c r="CJ47">
        <f t="shared" si="44"/>
        <v>0.84065826723964543</v>
      </c>
      <c r="CK47">
        <f t="shared" si="45"/>
        <v>0.16087045577251569</v>
      </c>
      <c r="CL47">
        <v>6</v>
      </c>
      <c r="CM47">
        <v>0.5</v>
      </c>
      <c r="CN47" t="s">
        <v>404</v>
      </c>
      <c r="CO47">
        <v>2</v>
      </c>
      <c r="CP47">
        <v>1657466649.5</v>
      </c>
      <c r="CQ47">
        <v>935.91099999999994</v>
      </c>
      <c r="CR47">
        <v>999.81399999999996</v>
      </c>
      <c r="CS47">
        <v>23.685400000000001</v>
      </c>
      <c r="CT47">
        <v>15.0641</v>
      </c>
      <c r="CU47">
        <v>936.18</v>
      </c>
      <c r="CV47">
        <v>23.676500000000001</v>
      </c>
      <c r="CW47">
        <v>499.95</v>
      </c>
      <c r="CX47">
        <v>99.701599999999999</v>
      </c>
      <c r="CY47">
        <v>0.10014099999999999</v>
      </c>
      <c r="CZ47">
        <v>28.6431</v>
      </c>
      <c r="DA47">
        <v>28.008199999999999</v>
      </c>
      <c r="DB47">
        <v>999.9</v>
      </c>
      <c r="DC47">
        <v>0</v>
      </c>
      <c r="DD47">
        <v>0</v>
      </c>
      <c r="DE47">
        <v>9985</v>
      </c>
      <c r="DF47">
        <v>0</v>
      </c>
      <c r="DG47">
        <v>1565.68</v>
      </c>
      <c r="DH47">
        <v>-63.903300000000002</v>
      </c>
      <c r="DI47">
        <v>958.61599999999999</v>
      </c>
      <c r="DJ47">
        <v>1015.11</v>
      </c>
      <c r="DK47">
        <v>8.6212599999999995</v>
      </c>
      <c r="DL47">
        <v>999.81399999999996</v>
      </c>
      <c r="DM47">
        <v>15.0641</v>
      </c>
      <c r="DN47">
        <v>2.3614700000000002</v>
      </c>
      <c r="DO47">
        <v>1.5019199999999999</v>
      </c>
      <c r="DP47">
        <v>20.102</v>
      </c>
      <c r="DQ47">
        <v>12.9877</v>
      </c>
      <c r="DR47">
        <v>1800.18</v>
      </c>
      <c r="DS47">
        <v>0.97799700000000001</v>
      </c>
      <c r="DT47">
        <v>2.2002500000000001E-2</v>
      </c>
      <c r="DU47">
        <v>0</v>
      </c>
      <c r="DV47">
        <v>834.07600000000002</v>
      </c>
      <c r="DW47">
        <v>5.0007299999999999</v>
      </c>
      <c r="DX47">
        <v>19672</v>
      </c>
      <c r="DY47">
        <v>14734.9</v>
      </c>
      <c r="DZ47">
        <v>49.061999999999998</v>
      </c>
      <c r="EA47">
        <v>50.436999999999998</v>
      </c>
      <c r="EB47">
        <v>50.125</v>
      </c>
      <c r="EC47">
        <v>49.125</v>
      </c>
      <c r="ED47">
        <v>50.25</v>
      </c>
      <c r="EE47">
        <v>1755.68</v>
      </c>
      <c r="EF47">
        <v>39.5</v>
      </c>
      <c r="EG47">
        <v>0</v>
      </c>
      <c r="EH47">
        <v>166.60000014305109</v>
      </c>
      <c r="EI47">
        <v>0</v>
      </c>
      <c r="EJ47">
        <v>834.60030769230787</v>
      </c>
      <c r="EK47">
        <v>-8.7627350421101102</v>
      </c>
      <c r="EL47">
        <v>147.7709530249802</v>
      </c>
      <c r="EM47">
        <v>19413.56538461538</v>
      </c>
      <c r="EN47">
        <v>15</v>
      </c>
      <c r="EO47">
        <v>1657466559</v>
      </c>
      <c r="EP47" t="s">
        <v>563</v>
      </c>
      <c r="EQ47">
        <v>1657466548</v>
      </c>
      <c r="ER47">
        <v>1657466559</v>
      </c>
      <c r="ES47">
        <v>33</v>
      </c>
      <c r="ET47">
        <v>4.3999999999999997E-2</v>
      </c>
      <c r="EU47">
        <v>1E-3</v>
      </c>
      <c r="EV47">
        <v>-0.30599999999999999</v>
      </c>
      <c r="EW47">
        <v>-5.0999999999999997E-2</v>
      </c>
      <c r="EX47">
        <v>1001</v>
      </c>
      <c r="EY47">
        <v>15</v>
      </c>
      <c r="EZ47">
        <v>0.03</v>
      </c>
      <c r="FA47">
        <v>0.01</v>
      </c>
      <c r="FB47">
        <v>-64.187499999999986</v>
      </c>
      <c r="FC47">
        <v>0.48858397212542581</v>
      </c>
      <c r="FD47">
        <v>0.2448902372343221</v>
      </c>
      <c r="FE47">
        <v>1</v>
      </c>
      <c r="FF47">
        <v>8.6345207317073172</v>
      </c>
      <c r="FG47">
        <v>-1.4489895470299731E-3</v>
      </c>
      <c r="FH47">
        <v>5.9847111674069548E-3</v>
      </c>
      <c r="FI47">
        <v>1</v>
      </c>
      <c r="FJ47">
        <v>2</v>
      </c>
      <c r="FK47">
        <v>2</v>
      </c>
      <c r="FL47" t="s">
        <v>406</v>
      </c>
      <c r="FM47">
        <v>2.9127900000000002</v>
      </c>
      <c r="FN47">
        <v>2.8540999999999999</v>
      </c>
      <c r="FO47">
        <v>0.17912600000000001</v>
      </c>
      <c r="FP47">
        <v>0.189723</v>
      </c>
      <c r="FQ47">
        <v>0.112291</v>
      </c>
      <c r="FR47">
        <v>8.3452200000000004E-2</v>
      </c>
      <c r="FS47">
        <v>27292.1</v>
      </c>
      <c r="FT47">
        <v>21636.2</v>
      </c>
      <c r="FU47">
        <v>30626.9</v>
      </c>
      <c r="FV47">
        <v>24649.4</v>
      </c>
      <c r="FW47">
        <v>35603.599999999999</v>
      </c>
      <c r="FX47">
        <v>30319.200000000001</v>
      </c>
      <c r="FY47">
        <v>41555.9</v>
      </c>
      <c r="FZ47">
        <v>34048.800000000003</v>
      </c>
      <c r="GA47">
        <v>2.0904799999999999</v>
      </c>
      <c r="GB47">
        <v>1.9854700000000001</v>
      </c>
      <c r="GC47">
        <v>6.1579000000000002E-2</v>
      </c>
      <c r="GD47">
        <v>0</v>
      </c>
      <c r="GE47">
        <v>27.001999999999999</v>
      </c>
      <c r="GF47">
        <v>999.9</v>
      </c>
      <c r="GG47">
        <v>55</v>
      </c>
      <c r="GH47">
        <v>35</v>
      </c>
      <c r="GI47">
        <v>31.156600000000001</v>
      </c>
      <c r="GJ47">
        <v>61.652999999999999</v>
      </c>
      <c r="GK47">
        <v>25.0761</v>
      </c>
      <c r="GL47">
        <v>1</v>
      </c>
      <c r="GM47">
        <v>0.23707300000000001</v>
      </c>
      <c r="GN47">
        <v>1.28583</v>
      </c>
      <c r="GO47">
        <v>20.3004</v>
      </c>
      <c r="GP47">
        <v>5.2301700000000002</v>
      </c>
      <c r="GQ47">
        <v>11.949299999999999</v>
      </c>
      <c r="GR47">
        <v>4.9872500000000004</v>
      </c>
      <c r="GS47">
        <v>3.28613</v>
      </c>
      <c r="GT47">
        <v>9999</v>
      </c>
      <c r="GU47">
        <v>9999</v>
      </c>
      <c r="GV47">
        <v>9999</v>
      </c>
      <c r="GW47">
        <v>193.4</v>
      </c>
      <c r="GX47">
        <v>1.86107</v>
      </c>
      <c r="GY47">
        <v>1.8588199999999999</v>
      </c>
      <c r="GZ47">
        <v>1.85914</v>
      </c>
      <c r="HA47">
        <v>1.85745</v>
      </c>
      <c r="HB47">
        <v>1.8593900000000001</v>
      </c>
      <c r="HC47">
        <v>1.8567199999999999</v>
      </c>
      <c r="HD47">
        <v>1.8652299999999999</v>
      </c>
      <c r="HE47">
        <v>1.8644700000000001</v>
      </c>
      <c r="HF47">
        <v>0</v>
      </c>
      <c r="HG47">
        <v>0</v>
      </c>
      <c r="HH47">
        <v>0</v>
      </c>
      <c r="HI47">
        <v>0</v>
      </c>
      <c r="HJ47" t="s">
        <v>407</v>
      </c>
      <c r="HK47" t="s">
        <v>408</v>
      </c>
      <c r="HL47" t="s">
        <v>409</v>
      </c>
      <c r="HM47" t="s">
        <v>409</v>
      </c>
      <c r="HN47" t="s">
        <v>409</v>
      </c>
      <c r="HO47" t="s">
        <v>409</v>
      </c>
      <c r="HP47">
        <v>0</v>
      </c>
      <c r="HQ47">
        <v>100</v>
      </c>
      <c r="HR47">
        <v>100</v>
      </c>
      <c r="HS47">
        <v>-0.26900000000000002</v>
      </c>
      <c r="HT47">
        <v>8.8999999999999999E-3</v>
      </c>
      <c r="HU47">
        <v>-0.38879604766155268</v>
      </c>
      <c r="HV47">
        <v>1.158620315000149E-3</v>
      </c>
      <c r="HW47">
        <v>-1.4607559310062331E-6</v>
      </c>
      <c r="HX47">
        <v>3.8484305645441042E-10</v>
      </c>
      <c r="HY47">
        <v>-9.6185591013266375E-2</v>
      </c>
      <c r="HZ47">
        <v>3.0484640434847699E-3</v>
      </c>
      <c r="IA47">
        <v>-9.3584587959385786E-5</v>
      </c>
      <c r="IB47">
        <v>6.42983829145831E-6</v>
      </c>
      <c r="IC47">
        <v>4</v>
      </c>
      <c r="ID47">
        <v>2084</v>
      </c>
      <c r="IE47">
        <v>2</v>
      </c>
      <c r="IF47">
        <v>32</v>
      </c>
      <c r="IG47">
        <v>1.7</v>
      </c>
      <c r="IH47">
        <v>1.5</v>
      </c>
      <c r="II47">
        <v>2.1386699999999998</v>
      </c>
      <c r="IJ47">
        <v>2.4279799999999998</v>
      </c>
      <c r="IK47">
        <v>1.54297</v>
      </c>
      <c r="IL47">
        <v>2.35107</v>
      </c>
      <c r="IM47">
        <v>1.54541</v>
      </c>
      <c r="IN47">
        <v>2.36572</v>
      </c>
      <c r="IO47">
        <v>36.955599999999997</v>
      </c>
      <c r="IP47">
        <v>15.2178</v>
      </c>
      <c r="IQ47">
        <v>18</v>
      </c>
      <c r="IR47">
        <v>511.48</v>
      </c>
      <c r="IS47">
        <v>514.05399999999997</v>
      </c>
      <c r="IT47">
        <v>25.749500000000001</v>
      </c>
      <c r="IU47">
        <v>30.350100000000001</v>
      </c>
      <c r="IV47">
        <v>30.000599999999999</v>
      </c>
      <c r="IW47">
        <v>30.346599999999999</v>
      </c>
      <c r="IX47">
        <v>30.308800000000002</v>
      </c>
      <c r="IY47">
        <v>42.917700000000004</v>
      </c>
      <c r="IZ47">
        <v>55.5702</v>
      </c>
      <c r="JA47">
        <v>0</v>
      </c>
      <c r="JB47">
        <v>25.721699999999998</v>
      </c>
      <c r="JC47">
        <v>1000</v>
      </c>
      <c r="JD47">
        <v>15.0266</v>
      </c>
      <c r="JE47">
        <v>100.026</v>
      </c>
      <c r="JF47">
        <v>99.615799999999993</v>
      </c>
    </row>
    <row r="48" spans="1:266" x14ac:dyDescent="0.25">
      <c r="A48">
        <v>32</v>
      </c>
      <c r="B48">
        <v>1657466838</v>
      </c>
      <c r="C48">
        <v>5262.9000000953674</v>
      </c>
      <c r="D48" t="s">
        <v>564</v>
      </c>
      <c r="E48" t="s">
        <v>565</v>
      </c>
      <c r="F48" t="s">
        <v>396</v>
      </c>
      <c r="G48" t="s">
        <v>397</v>
      </c>
      <c r="H48" t="s">
        <v>494</v>
      </c>
      <c r="I48" t="s">
        <v>399</v>
      </c>
      <c r="J48" t="s">
        <v>495</v>
      </c>
      <c r="K48">
        <v>1657466838</v>
      </c>
      <c r="L48">
        <f t="shared" si="0"/>
        <v>6.4703062385527057E-3</v>
      </c>
      <c r="M48">
        <f t="shared" si="1"/>
        <v>6.4703062385527055</v>
      </c>
      <c r="N48">
        <f t="shared" si="2"/>
        <v>46.054027213709823</v>
      </c>
      <c r="O48">
        <f t="shared" si="3"/>
        <v>1135.78</v>
      </c>
      <c r="P48">
        <f t="shared" si="4"/>
        <v>942.9952333299824</v>
      </c>
      <c r="Q48">
        <f t="shared" si="5"/>
        <v>94.116811405573912</v>
      </c>
      <c r="R48">
        <f t="shared" si="6"/>
        <v>113.35793467453999</v>
      </c>
      <c r="S48">
        <f t="shared" si="7"/>
        <v>0.4714625944825781</v>
      </c>
      <c r="T48">
        <f t="shared" si="8"/>
        <v>2.9219656568225774</v>
      </c>
      <c r="U48">
        <f t="shared" si="9"/>
        <v>0.43291587913347412</v>
      </c>
      <c r="V48">
        <f t="shared" si="10"/>
        <v>0.2737725822727059</v>
      </c>
      <c r="W48">
        <f t="shared" si="11"/>
        <v>289.58141307252089</v>
      </c>
      <c r="X48">
        <f t="shared" si="12"/>
        <v>28.580542892370453</v>
      </c>
      <c r="Y48">
        <f t="shared" si="13"/>
        <v>28.014299999999999</v>
      </c>
      <c r="Z48">
        <f t="shared" si="14"/>
        <v>3.7980043637294347</v>
      </c>
      <c r="AA48">
        <f t="shared" si="15"/>
        <v>60.014926844360019</v>
      </c>
      <c r="AB48">
        <f t="shared" si="16"/>
        <v>2.3522734575211999</v>
      </c>
      <c r="AC48">
        <f t="shared" si="17"/>
        <v>3.9194806712361392</v>
      </c>
      <c r="AD48">
        <f t="shared" si="18"/>
        <v>1.4457309062082349</v>
      </c>
      <c r="AE48">
        <f t="shared" si="19"/>
        <v>-285.34050512017433</v>
      </c>
      <c r="AF48">
        <f t="shared" si="20"/>
        <v>85.254701559922879</v>
      </c>
      <c r="AG48">
        <f t="shared" si="21"/>
        <v>6.3780348407899821</v>
      </c>
      <c r="AH48">
        <f t="shared" si="22"/>
        <v>95.873644353059447</v>
      </c>
      <c r="AI48">
        <v>0</v>
      </c>
      <c r="AJ48">
        <v>0</v>
      </c>
      <c r="AK48">
        <f t="shared" si="23"/>
        <v>1</v>
      </c>
      <c r="AL48">
        <f t="shared" si="24"/>
        <v>0</v>
      </c>
      <c r="AM48">
        <f t="shared" si="25"/>
        <v>52380.260674802681</v>
      </c>
      <c r="AN48" t="s">
        <v>400</v>
      </c>
      <c r="AO48">
        <v>10261.299999999999</v>
      </c>
      <c r="AP48">
        <v>726.8726923076922</v>
      </c>
      <c r="AQ48">
        <v>3279.05</v>
      </c>
      <c r="AR48">
        <f t="shared" si="26"/>
        <v>0.77832826815458989</v>
      </c>
      <c r="AS48">
        <v>-1.5391584728262959</v>
      </c>
      <c r="AT48" t="s">
        <v>566</v>
      </c>
      <c r="AU48">
        <v>10225.4</v>
      </c>
      <c r="AV48">
        <v>810.82888461538471</v>
      </c>
      <c r="AW48">
        <v>1220.5</v>
      </c>
      <c r="AX48">
        <f t="shared" si="27"/>
        <v>0.33565843128604289</v>
      </c>
      <c r="AY48">
        <v>0.5</v>
      </c>
      <c r="AZ48">
        <f t="shared" si="28"/>
        <v>1513.2605995194408</v>
      </c>
      <c r="BA48">
        <f t="shared" si="29"/>
        <v>46.054027213709823</v>
      </c>
      <c r="BB48">
        <f t="shared" si="30"/>
        <v>253.96933948083614</v>
      </c>
      <c r="BC48">
        <f t="shared" si="31"/>
        <v>3.1450753228921748E-2</v>
      </c>
      <c r="BD48">
        <f t="shared" si="32"/>
        <v>1.6866448176976649</v>
      </c>
      <c r="BE48">
        <f t="shared" si="33"/>
        <v>529.06506425838734</v>
      </c>
      <c r="BF48" t="s">
        <v>567</v>
      </c>
      <c r="BG48">
        <v>574.26</v>
      </c>
      <c r="BH48">
        <f t="shared" si="34"/>
        <v>574.26</v>
      </c>
      <c r="BI48">
        <f t="shared" si="35"/>
        <v>0.52948791478902091</v>
      </c>
      <c r="BJ48">
        <f t="shared" si="36"/>
        <v>0.63393029738891937</v>
      </c>
      <c r="BK48">
        <f t="shared" si="37"/>
        <v>0.76107572122050149</v>
      </c>
      <c r="BL48">
        <f t="shared" si="38"/>
        <v>0.829919878824806</v>
      </c>
      <c r="BM48">
        <f t="shared" si="39"/>
        <v>0.80658580961263682</v>
      </c>
      <c r="BN48">
        <f t="shared" si="40"/>
        <v>0.44897366076350748</v>
      </c>
      <c r="BO48">
        <f t="shared" si="41"/>
        <v>0.55102633923649247</v>
      </c>
      <c r="BP48">
        <v>3722</v>
      </c>
      <c r="BQ48">
        <v>300</v>
      </c>
      <c r="BR48">
        <v>300</v>
      </c>
      <c r="BS48">
        <v>300</v>
      </c>
      <c r="BT48">
        <v>10225.4</v>
      </c>
      <c r="BU48">
        <v>1136.29</v>
      </c>
      <c r="BV48">
        <v>-1.11453E-2</v>
      </c>
      <c r="BW48">
        <v>1.36</v>
      </c>
      <c r="BX48" t="s">
        <v>403</v>
      </c>
      <c r="BY48" t="s">
        <v>403</v>
      </c>
      <c r="BZ48" t="s">
        <v>403</v>
      </c>
      <c r="CA48" t="s">
        <v>403</v>
      </c>
      <c r="CB48" t="s">
        <v>403</v>
      </c>
      <c r="CC48" t="s">
        <v>403</v>
      </c>
      <c r="CD48" t="s">
        <v>403</v>
      </c>
      <c r="CE48" t="s">
        <v>403</v>
      </c>
      <c r="CF48" t="s">
        <v>403</v>
      </c>
      <c r="CG48" t="s">
        <v>403</v>
      </c>
      <c r="CH48">
        <f t="shared" si="42"/>
        <v>1800.09</v>
      </c>
      <c r="CI48">
        <f t="shared" si="43"/>
        <v>1513.2605995194408</v>
      </c>
      <c r="CJ48">
        <f t="shared" si="44"/>
        <v>0.84065830015134846</v>
      </c>
      <c r="CK48">
        <f t="shared" si="45"/>
        <v>0.16087051929210255</v>
      </c>
      <c r="CL48">
        <v>6</v>
      </c>
      <c r="CM48">
        <v>0.5</v>
      </c>
      <c r="CN48" t="s">
        <v>404</v>
      </c>
      <c r="CO48">
        <v>2</v>
      </c>
      <c r="CP48">
        <v>1657466838</v>
      </c>
      <c r="CQ48">
        <v>1135.78</v>
      </c>
      <c r="CR48">
        <v>1199.8399999999999</v>
      </c>
      <c r="CS48">
        <v>23.5684</v>
      </c>
      <c r="CT48">
        <v>15.989800000000001</v>
      </c>
      <c r="CU48">
        <v>1136.32</v>
      </c>
      <c r="CV48">
        <v>23.556999999999999</v>
      </c>
      <c r="CW48">
        <v>500.18299999999999</v>
      </c>
      <c r="CX48">
        <v>99.705399999999997</v>
      </c>
      <c r="CY48">
        <v>0.100843</v>
      </c>
      <c r="CZ48">
        <v>28.555499999999999</v>
      </c>
      <c r="DA48">
        <v>28.014299999999999</v>
      </c>
      <c r="DB48">
        <v>999.9</v>
      </c>
      <c r="DC48">
        <v>0</v>
      </c>
      <c r="DD48">
        <v>0</v>
      </c>
      <c r="DE48">
        <v>9986.25</v>
      </c>
      <c r="DF48">
        <v>0</v>
      </c>
      <c r="DG48">
        <v>1575.36</v>
      </c>
      <c r="DH48">
        <v>-64.054199999999994</v>
      </c>
      <c r="DI48">
        <v>1163.2</v>
      </c>
      <c r="DJ48">
        <v>1219.33</v>
      </c>
      <c r="DK48">
        <v>7.5785999999999998</v>
      </c>
      <c r="DL48">
        <v>1199.8399999999999</v>
      </c>
      <c r="DM48">
        <v>15.989800000000001</v>
      </c>
      <c r="DN48">
        <v>2.3498999999999999</v>
      </c>
      <c r="DO48">
        <v>1.5942700000000001</v>
      </c>
      <c r="DP48">
        <v>20.022600000000001</v>
      </c>
      <c r="DQ48">
        <v>13.903600000000001</v>
      </c>
      <c r="DR48">
        <v>1800.09</v>
      </c>
      <c r="DS48">
        <v>0.97799700000000001</v>
      </c>
      <c r="DT48">
        <v>2.2002500000000001E-2</v>
      </c>
      <c r="DU48">
        <v>0</v>
      </c>
      <c r="DV48">
        <v>810.553</v>
      </c>
      <c r="DW48">
        <v>5.0007299999999999</v>
      </c>
      <c r="DX48">
        <v>19208.599999999999</v>
      </c>
      <c r="DY48">
        <v>14734.1</v>
      </c>
      <c r="DZ48">
        <v>49.186999999999998</v>
      </c>
      <c r="EA48">
        <v>50.625</v>
      </c>
      <c r="EB48">
        <v>50.25</v>
      </c>
      <c r="EC48">
        <v>49.311999999999998</v>
      </c>
      <c r="ED48">
        <v>50.375</v>
      </c>
      <c r="EE48">
        <v>1755.59</v>
      </c>
      <c r="EF48">
        <v>39.5</v>
      </c>
      <c r="EG48">
        <v>0</v>
      </c>
      <c r="EH48">
        <v>188.19999980926511</v>
      </c>
      <c r="EI48">
        <v>0</v>
      </c>
      <c r="EJ48">
        <v>810.82888461538471</v>
      </c>
      <c r="EK48">
        <v>-3.7229059959732358</v>
      </c>
      <c r="EL48">
        <v>-1218.335023111322</v>
      </c>
      <c r="EM48">
        <v>19113.18076923077</v>
      </c>
      <c r="EN48">
        <v>15</v>
      </c>
      <c r="EO48">
        <v>1657466724.5</v>
      </c>
      <c r="EP48" t="s">
        <v>568</v>
      </c>
      <c r="EQ48">
        <v>1657466714</v>
      </c>
      <c r="ER48">
        <v>1657466724.5</v>
      </c>
      <c r="ES48">
        <v>34</v>
      </c>
      <c r="ET48">
        <v>-0.14000000000000001</v>
      </c>
      <c r="EU48">
        <v>4.0000000000000001E-3</v>
      </c>
      <c r="EV48">
        <v>-0.57799999999999996</v>
      </c>
      <c r="EW48">
        <v>-4.5999999999999999E-2</v>
      </c>
      <c r="EX48">
        <v>1200</v>
      </c>
      <c r="EY48">
        <v>15</v>
      </c>
      <c r="EZ48">
        <v>0.03</v>
      </c>
      <c r="FA48">
        <v>0.01</v>
      </c>
      <c r="FB48">
        <v>-64.335785365853667</v>
      </c>
      <c r="FC48">
        <v>0.96559024390248982</v>
      </c>
      <c r="FD48">
        <v>0.26788080946294901</v>
      </c>
      <c r="FE48">
        <v>0</v>
      </c>
      <c r="FF48">
        <v>7.7094839024390236</v>
      </c>
      <c r="FG48">
        <v>-0.69847630662021165</v>
      </c>
      <c r="FH48">
        <v>7.0045453461481944E-2</v>
      </c>
      <c r="FI48">
        <v>0</v>
      </c>
      <c r="FJ48">
        <v>0</v>
      </c>
      <c r="FK48">
        <v>2</v>
      </c>
      <c r="FL48" t="s">
        <v>491</v>
      </c>
      <c r="FM48">
        <v>2.9131399999999998</v>
      </c>
      <c r="FN48">
        <v>2.8548100000000001</v>
      </c>
      <c r="FO48">
        <v>0.20291799999999999</v>
      </c>
      <c r="FP48">
        <v>0.21304999999999999</v>
      </c>
      <c r="FQ48">
        <v>0.11187</v>
      </c>
      <c r="FR48">
        <v>8.7162299999999998E-2</v>
      </c>
      <c r="FS48">
        <v>26493.5</v>
      </c>
      <c r="FT48">
        <v>21008.799999999999</v>
      </c>
      <c r="FU48">
        <v>30620.1</v>
      </c>
      <c r="FV48">
        <v>24645.5</v>
      </c>
      <c r="FW48">
        <v>35613</v>
      </c>
      <c r="FX48">
        <v>30193.599999999999</v>
      </c>
      <c r="FY48">
        <v>41546.9</v>
      </c>
      <c r="FZ48">
        <v>34045.199999999997</v>
      </c>
      <c r="GA48">
        <v>2.0884299999999998</v>
      </c>
      <c r="GB48">
        <v>1.98577</v>
      </c>
      <c r="GC48">
        <v>5.0868799999999999E-2</v>
      </c>
      <c r="GD48">
        <v>0</v>
      </c>
      <c r="GE48">
        <v>27.183199999999999</v>
      </c>
      <c r="GF48">
        <v>999.9</v>
      </c>
      <c r="GG48">
        <v>54.3</v>
      </c>
      <c r="GH48">
        <v>35.1</v>
      </c>
      <c r="GI48">
        <v>30.933800000000002</v>
      </c>
      <c r="GJ48">
        <v>61.923000000000002</v>
      </c>
      <c r="GK48">
        <v>24.635400000000001</v>
      </c>
      <c r="GL48">
        <v>1</v>
      </c>
      <c r="GM48">
        <v>0.250996</v>
      </c>
      <c r="GN48">
        <v>2.55091</v>
      </c>
      <c r="GO48">
        <v>20.285599999999999</v>
      </c>
      <c r="GP48">
        <v>5.2300199999999997</v>
      </c>
      <c r="GQ48">
        <v>11.9499</v>
      </c>
      <c r="GR48">
        <v>4.9874999999999998</v>
      </c>
      <c r="GS48">
        <v>3.286</v>
      </c>
      <c r="GT48">
        <v>9999</v>
      </c>
      <c r="GU48">
        <v>9999</v>
      </c>
      <c r="GV48">
        <v>9999</v>
      </c>
      <c r="GW48">
        <v>193.5</v>
      </c>
      <c r="GX48">
        <v>1.8609899999999999</v>
      </c>
      <c r="GY48">
        <v>1.85883</v>
      </c>
      <c r="GZ48">
        <v>1.85917</v>
      </c>
      <c r="HA48">
        <v>1.85745</v>
      </c>
      <c r="HB48">
        <v>1.8594200000000001</v>
      </c>
      <c r="HC48">
        <v>1.85676</v>
      </c>
      <c r="HD48">
        <v>1.8652299999999999</v>
      </c>
      <c r="HE48">
        <v>1.8644700000000001</v>
      </c>
      <c r="HF48">
        <v>0</v>
      </c>
      <c r="HG48">
        <v>0</v>
      </c>
      <c r="HH48">
        <v>0</v>
      </c>
      <c r="HI48">
        <v>0</v>
      </c>
      <c r="HJ48" t="s">
        <v>407</v>
      </c>
      <c r="HK48" t="s">
        <v>408</v>
      </c>
      <c r="HL48" t="s">
        <v>409</v>
      </c>
      <c r="HM48" t="s">
        <v>409</v>
      </c>
      <c r="HN48" t="s">
        <v>409</v>
      </c>
      <c r="HO48" t="s">
        <v>409</v>
      </c>
      <c r="HP48">
        <v>0</v>
      </c>
      <c r="HQ48">
        <v>100</v>
      </c>
      <c r="HR48">
        <v>100</v>
      </c>
      <c r="HS48">
        <v>-0.54</v>
      </c>
      <c r="HT48">
        <v>1.14E-2</v>
      </c>
      <c r="HU48">
        <v>-0.52957227029301102</v>
      </c>
      <c r="HV48">
        <v>1.158620315000149E-3</v>
      </c>
      <c r="HW48">
        <v>-1.4607559310062331E-6</v>
      </c>
      <c r="HX48">
        <v>3.8484305645441042E-10</v>
      </c>
      <c r="HY48">
        <v>-9.2484572615573107E-2</v>
      </c>
      <c r="HZ48">
        <v>3.0484640434847699E-3</v>
      </c>
      <c r="IA48">
        <v>-9.3584587959385786E-5</v>
      </c>
      <c r="IB48">
        <v>6.42983829145831E-6</v>
      </c>
      <c r="IC48">
        <v>4</v>
      </c>
      <c r="ID48">
        <v>2084</v>
      </c>
      <c r="IE48">
        <v>2</v>
      </c>
      <c r="IF48">
        <v>32</v>
      </c>
      <c r="IG48">
        <v>2.1</v>
      </c>
      <c r="IH48">
        <v>1.9</v>
      </c>
      <c r="II48">
        <v>2.4890099999999999</v>
      </c>
      <c r="IJ48">
        <v>2.4279799999999998</v>
      </c>
      <c r="IK48">
        <v>1.54419</v>
      </c>
      <c r="IL48">
        <v>2.34985</v>
      </c>
      <c r="IM48">
        <v>1.54541</v>
      </c>
      <c r="IN48">
        <v>2.2997999999999998</v>
      </c>
      <c r="IO48">
        <v>37.027000000000001</v>
      </c>
      <c r="IP48">
        <v>15.1652</v>
      </c>
      <c r="IQ48">
        <v>18</v>
      </c>
      <c r="IR48">
        <v>511.08800000000002</v>
      </c>
      <c r="IS48">
        <v>515.18700000000001</v>
      </c>
      <c r="IT48">
        <v>24.4284</v>
      </c>
      <c r="IU48">
        <v>30.475999999999999</v>
      </c>
      <c r="IV48">
        <v>30.000499999999999</v>
      </c>
      <c r="IW48">
        <v>30.448399999999999</v>
      </c>
      <c r="IX48">
        <v>30.408999999999999</v>
      </c>
      <c r="IY48">
        <v>49.902200000000001</v>
      </c>
      <c r="IZ48">
        <v>52.089100000000002</v>
      </c>
      <c r="JA48">
        <v>0</v>
      </c>
      <c r="JB48">
        <v>24.417200000000001</v>
      </c>
      <c r="JC48">
        <v>1200</v>
      </c>
      <c r="JD48">
        <v>15.948600000000001</v>
      </c>
      <c r="JE48">
        <v>100.004</v>
      </c>
      <c r="JF48">
        <v>99.602999999999994</v>
      </c>
    </row>
    <row r="49" spans="1:266" x14ac:dyDescent="0.25">
      <c r="A49">
        <v>33</v>
      </c>
      <c r="B49">
        <v>1657467026.5999999</v>
      </c>
      <c r="C49">
        <v>5451.5</v>
      </c>
      <c r="D49" t="s">
        <v>569</v>
      </c>
      <c r="E49" t="s">
        <v>570</v>
      </c>
      <c r="F49" t="s">
        <v>396</v>
      </c>
      <c r="G49" t="s">
        <v>397</v>
      </c>
      <c r="H49" t="s">
        <v>494</v>
      </c>
      <c r="I49" t="s">
        <v>399</v>
      </c>
      <c r="J49" t="s">
        <v>495</v>
      </c>
      <c r="K49">
        <v>1657467026.5999999</v>
      </c>
      <c r="L49">
        <f t="shared" ref="L49:L80" si="46">(M49)/1000</f>
        <v>5.3976720789980209E-3</v>
      </c>
      <c r="M49">
        <f t="shared" ref="M49:M80" si="47">1000*CW49*AK49*(CS49-CT49)/(100*CL49*(1000-AK49*CS49))</f>
        <v>5.3976720789980206</v>
      </c>
      <c r="N49">
        <f t="shared" ref="N49:N80" si="48">CW49*AK49*(CR49-CQ49*(1000-AK49*CT49)/(1000-AK49*CS49))/(100*CL49)</f>
        <v>44.46662925898427</v>
      </c>
      <c r="O49">
        <f t="shared" ref="O49:O80" si="49">CQ49 - IF(AK49&gt;1, N49*CL49*100/(AM49*DE49), 0)</f>
        <v>1437.03</v>
      </c>
      <c r="P49">
        <f t="shared" ref="P49:P80" si="50">((V49-L49/2)*O49-N49)/(V49+L49/2)</f>
        <v>1204.9461842811213</v>
      </c>
      <c r="Q49">
        <f t="shared" ref="Q49:Q80" si="51">P49*(CX49+CY49)/1000</f>
        <v>120.26070282783073</v>
      </c>
      <c r="R49">
        <f t="shared" ref="R49:R80" si="52">(CQ49 - IF(AK49&gt;1, N49*CL49*100/(AM49*DE49), 0))*(CX49+CY49)/1000</f>
        <v>143.424030084615</v>
      </c>
      <c r="S49">
        <f t="shared" ref="S49:S80" si="53">2/((1/U49-1/T49)+SIGN(U49)*SQRT((1/U49-1/T49)*(1/U49-1/T49) + 4*CM49/((CM49+1)*(CM49+1))*(2*1/U49*1/T49-1/T49*1/T49)))</f>
        <v>0.377442916475419</v>
      </c>
      <c r="T49">
        <f t="shared" ref="T49:T80" si="54">IF(LEFT(CN49,1)&lt;&gt;"0",IF(LEFT(CN49,1)="1",3,CO49),$D$5+$E$5*(DE49*CX49/($K$5*1000))+$F$5*(DE49*CX49/($K$5*1000))*MAX(MIN(CL49,$J$5),$I$5)*MAX(MIN(CL49,$J$5),$I$5)+$G$5*MAX(MIN(CL49,$J$5),$I$5)*(DE49*CX49/($K$5*1000))+$H$5*(DE49*CX49/($K$5*1000))*(DE49*CX49/($K$5*1000)))</f>
        <v>2.9252614945670423</v>
      </c>
      <c r="U49">
        <f t="shared" ref="U49:U80" si="55">L49*(1000-(1000*0.61365*EXP(17.502*Y49/(240.97+Y49))/(CX49+CY49)+CS49)/2)/(1000*0.61365*EXP(17.502*Y49/(240.97+Y49))/(CX49+CY49)-CS49)</f>
        <v>0.35232434770365423</v>
      </c>
      <c r="V49">
        <f t="shared" ref="V49:V80" si="56">1/((CM49+1)/(S49/1.6)+1/(T49/1.37)) + CM49/((CM49+1)/(S49/1.6) + CM49/(T49/1.37))</f>
        <v>0.22232006846664004</v>
      </c>
      <c r="W49">
        <f t="shared" ref="W49:W80" si="57">(CH49*CK49)</f>
        <v>289.57343307249511</v>
      </c>
      <c r="X49">
        <f t="shared" ref="X49:X80" si="58">(CZ49+(W49+2*0.95*0.0000000567*(((CZ49+$B$7)+273)^4-(CZ49+273)^4)-44100*L49)/(1.84*29.3*T49+8*0.95*0.0000000567*(CZ49+273)^3))</f>
        <v>28.758426990092854</v>
      </c>
      <c r="Y49">
        <f t="shared" ref="Y49:Y80" si="59">($C$7*DA49+$D$7*DB49+$E$7*X49)</f>
        <v>28.015599999999999</v>
      </c>
      <c r="Z49">
        <f t="shared" ref="Z49:Z80" si="60">0.61365*EXP(17.502*Y49/(240.97+Y49))</f>
        <v>3.7982921764342183</v>
      </c>
      <c r="AA49">
        <f t="shared" ref="AA49:AA80" si="61">(AB49/AC49*100)</f>
        <v>59.439620781822043</v>
      </c>
      <c r="AB49">
        <f t="shared" ref="AB49:AB80" si="62">CS49*(CX49+CY49)/1000</f>
        <v>2.3160850502359498</v>
      </c>
      <c r="AC49">
        <f t="shared" ref="AC49:AC80" si="63">0.61365*EXP(17.502*CZ49/(240.97+CZ49))</f>
        <v>3.8965340286024501</v>
      </c>
      <c r="AD49">
        <f t="shared" ref="AD49:AD80" si="64">(Z49-CS49*(CX49+CY49)/1000)</f>
        <v>1.4822071261982686</v>
      </c>
      <c r="AE49">
        <f t="shared" ref="AE49:AE80" si="65">(-L49*44100)</f>
        <v>-238.03733868381272</v>
      </c>
      <c r="AF49">
        <f t="shared" ref="AF49:AF80" si="66">2*29.3*T49*0.92*(CZ49-Y49)</f>
        <v>69.201698948609263</v>
      </c>
      <c r="AG49">
        <f t="shared" ref="AG49:AG80" si="67">2*0.95*0.0000000567*(((CZ49+$B$7)+273)^4-(Y49+273)^4)</f>
        <v>5.1686817433990822</v>
      </c>
      <c r="AH49">
        <f t="shared" ref="AH49:AH80" si="68">W49+AG49+AE49+AF49</f>
        <v>125.90647508069073</v>
      </c>
      <c r="AI49">
        <v>0</v>
      </c>
      <c r="AJ49">
        <v>0</v>
      </c>
      <c r="AK49">
        <f t="shared" ref="AK49:AK80" si="69">IF(AI49*$H$13&gt;=AM49,1,(AM49/(AM49-AI49*$H$13)))</f>
        <v>1</v>
      </c>
      <c r="AL49">
        <f t="shared" ref="AL49:AL80" si="70">(AK49-1)*100</f>
        <v>0</v>
      </c>
      <c r="AM49">
        <f t="shared" ref="AM49:AM80" si="71">MAX(0,($B$13+$C$13*DE49)/(1+$D$13*DE49)*CX49/(CZ49+273)*$E$13)</f>
        <v>52492.457756346608</v>
      </c>
      <c r="AN49" t="s">
        <v>400</v>
      </c>
      <c r="AO49">
        <v>10261.299999999999</v>
      </c>
      <c r="AP49">
        <v>726.8726923076922</v>
      </c>
      <c r="AQ49">
        <v>3279.05</v>
      </c>
      <c r="AR49">
        <f t="shared" ref="AR49:AR80" si="72">1-AP49/AQ49</f>
        <v>0.77832826815458989</v>
      </c>
      <c r="AS49">
        <v>-1.5391584728262959</v>
      </c>
      <c r="AT49" t="s">
        <v>571</v>
      </c>
      <c r="AU49">
        <v>10224.799999999999</v>
      </c>
      <c r="AV49">
        <v>790.33231999999998</v>
      </c>
      <c r="AW49">
        <v>1169.5</v>
      </c>
      <c r="AX49">
        <f t="shared" ref="AX49:AX80" si="73">1-AV49/AW49</f>
        <v>0.32421349294570334</v>
      </c>
      <c r="AY49">
        <v>0.5</v>
      </c>
      <c r="AZ49">
        <f t="shared" ref="AZ49:AZ80" si="74">CI49</f>
        <v>1513.2185995194275</v>
      </c>
      <c r="BA49">
        <f t="shared" ref="BA49:BA80" si="75">N49</f>
        <v>44.46662925898427</v>
      </c>
      <c r="BB49">
        <f t="shared" ref="BB49:BB80" si="76">AX49*AY49*AZ49</f>
        <v>245.30294387029949</v>
      </c>
      <c r="BC49">
        <f t="shared" ref="BC49:BC80" si="77">(BA49-AS49)/AZ49</f>
        <v>3.0402605245812616E-2</v>
      </c>
      <c r="BD49">
        <f t="shared" ref="BD49:BD80" si="78">(AQ49-AW49)/AW49</f>
        <v>1.8038050448909793</v>
      </c>
      <c r="BE49">
        <f t="shared" ref="BE49:BE80" si="79">AP49/(AR49+AP49/AW49)</f>
        <v>519.24945414135755</v>
      </c>
      <c r="BF49" t="s">
        <v>572</v>
      </c>
      <c r="BG49">
        <v>568.20000000000005</v>
      </c>
      <c r="BH49">
        <f t="shared" ref="BH49:BH80" si="80">IF(BG49&lt;&gt;0, BG49, BE49)</f>
        <v>568.20000000000005</v>
      </c>
      <c r="BI49">
        <f t="shared" ref="BI49:BI80" si="81">1-BH49/AW49</f>
        <v>0.51415134672937146</v>
      </c>
      <c r="BJ49">
        <f t="shared" ref="BJ49:BJ80" si="82">(AW49-AV49)/(AW49-BH49)</f>
        <v>0.63057987693331119</v>
      </c>
      <c r="BK49">
        <f t="shared" ref="BK49:BK80" si="83">(AQ49-AW49)/(AQ49-BH49)</f>
        <v>0.77818765331906958</v>
      </c>
      <c r="BL49">
        <f t="shared" ref="BL49:BL80" si="84">(AW49-AV49)/(AW49-AP49)</f>
        <v>0.85662965978497263</v>
      </c>
      <c r="BM49">
        <f t="shared" ref="BM49:BM80" si="85">(AQ49-AW49)/(AQ49-AP49)</f>
        <v>0.82656874725818563</v>
      </c>
      <c r="BN49">
        <f t="shared" ref="BN49:BN80" si="86">(BJ49*BH49/AV49)</f>
        <v>0.45334788544837373</v>
      </c>
      <c r="BO49">
        <f t="shared" ref="BO49:BO80" si="87">(1-BN49)</f>
        <v>0.54665211455162632</v>
      </c>
      <c r="BP49">
        <v>3724</v>
      </c>
      <c r="BQ49">
        <v>300</v>
      </c>
      <c r="BR49">
        <v>300</v>
      </c>
      <c r="BS49">
        <v>300</v>
      </c>
      <c r="BT49">
        <v>10224.799999999999</v>
      </c>
      <c r="BU49">
        <v>1091.6199999999999</v>
      </c>
      <c r="BV49">
        <v>-1.1144100000000001E-2</v>
      </c>
      <c r="BW49">
        <v>1.42</v>
      </c>
      <c r="BX49" t="s">
        <v>403</v>
      </c>
      <c r="BY49" t="s">
        <v>403</v>
      </c>
      <c r="BZ49" t="s">
        <v>403</v>
      </c>
      <c r="CA49" t="s">
        <v>403</v>
      </c>
      <c r="CB49" t="s">
        <v>403</v>
      </c>
      <c r="CC49" t="s">
        <v>403</v>
      </c>
      <c r="CD49" t="s">
        <v>403</v>
      </c>
      <c r="CE49" t="s">
        <v>403</v>
      </c>
      <c r="CF49" t="s">
        <v>403</v>
      </c>
      <c r="CG49" t="s">
        <v>403</v>
      </c>
      <c r="CH49">
        <f t="shared" ref="CH49:CH80" si="88">$B$11*DF49+$C$11*DG49+$F$11*DR49*(1-DU49)</f>
        <v>1800.04</v>
      </c>
      <c r="CI49">
        <f t="shared" ref="CI49:CI80" si="89">CH49*CJ49</f>
        <v>1513.2185995194275</v>
      </c>
      <c r="CJ49">
        <f t="shared" ref="CJ49:CJ80" si="90">($B$11*$D$9+$C$11*$D$9+$F$11*((EE49+DW49)/MAX(EE49+DW49+EF49, 0.1)*$I$9+EF49/MAX(EE49+DW49+EF49, 0.1)*$J$9))/($B$11+$C$11+$F$11)</f>
        <v>0.84065831843704997</v>
      </c>
      <c r="CK49">
        <f t="shared" ref="CK49:CK80" si="91">($B$11*$K$9+$C$11*$K$9+$F$11*((EE49+DW49)/MAX(EE49+DW49+EF49, 0.1)*$P$9+EF49/MAX(EE49+DW49+EF49, 0.1)*$Q$9))/($B$11+$C$11+$F$11)</f>
        <v>0.16087055458350655</v>
      </c>
      <c r="CL49">
        <v>6</v>
      </c>
      <c r="CM49">
        <v>0.5</v>
      </c>
      <c r="CN49" t="s">
        <v>404</v>
      </c>
      <c r="CO49">
        <v>2</v>
      </c>
      <c r="CP49">
        <v>1657467026.5999999</v>
      </c>
      <c r="CQ49">
        <v>1437.03</v>
      </c>
      <c r="CR49">
        <v>1499.69</v>
      </c>
      <c r="CS49">
        <v>23.2059</v>
      </c>
      <c r="CT49">
        <v>16.879799999999999</v>
      </c>
      <c r="CU49">
        <v>1437.72</v>
      </c>
      <c r="CV49">
        <v>23.195599999999999</v>
      </c>
      <c r="CW49">
        <v>500.06299999999999</v>
      </c>
      <c r="CX49">
        <v>99.7059</v>
      </c>
      <c r="CY49">
        <v>9.9970500000000004E-2</v>
      </c>
      <c r="CZ49">
        <v>28.4544</v>
      </c>
      <c r="DA49">
        <v>28.015599999999999</v>
      </c>
      <c r="DB49">
        <v>999.9</v>
      </c>
      <c r="DC49">
        <v>0</v>
      </c>
      <c r="DD49">
        <v>0</v>
      </c>
      <c r="DE49">
        <v>10005</v>
      </c>
      <c r="DF49">
        <v>0</v>
      </c>
      <c r="DG49">
        <v>1596.06</v>
      </c>
      <c r="DH49">
        <v>-62.656399999999998</v>
      </c>
      <c r="DI49">
        <v>1471.17</v>
      </c>
      <c r="DJ49">
        <v>1525.44</v>
      </c>
      <c r="DK49">
        <v>6.3261799999999999</v>
      </c>
      <c r="DL49">
        <v>1499.69</v>
      </c>
      <c r="DM49">
        <v>16.879799999999999</v>
      </c>
      <c r="DN49">
        <v>2.3137699999999999</v>
      </c>
      <c r="DO49">
        <v>1.6830099999999999</v>
      </c>
      <c r="DP49">
        <v>19.772600000000001</v>
      </c>
      <c r="DQ49">
        <v>14.740600000000001</v>
      </c>
      <c r="DR49">
        <v>1800.04</v>
      </c>
      <c r="DS49">
        <v>0.97799700000000001</v>
      </c>
      <c r="DT49">
        <v>2.2002500000000001E-2</v>
      </c>
      <c r="DU49">
        <v>0</v>
      </c>
      <c r="DV49">
        <v>789.85400000000004</v>
      </c>
      <c r="DW49">
        <v>5.0007299999999999</v>
      </c>
      <c r="DX49">
        <v>18892.099999999999</v>
      </c>
      <c r="DY49">
        <v>14733.6</v>
      </c>
      <c r="DZ49">
        <v>49.311999999999998</v>
      </c>
      <c r="EA49">
        <v>50.811999999999998</v>
      </c>
      <c r="EB49">
        <v>50.436999999999998</v>
      </c>
      <c r="EC49">
        <v>49.375</v>
      </c>
      <c r="ED49">
        <v>50.5</v>
      </c>
      <c r="EE49">
        <v>1755.54</v>
      </c>
      <c r="EF49">
        <v>39.5</v>
      </c>
      <c r="EG49">
        <v>0</v>
      </c>
      <c r="EH49">
        <v>188.29999995231631</v>
      </c>
      <c r="EI49">
        <v>0</v>
      </c>
      <c r="EJ49">
        <v>790.33231999999998</v>
      </c>
      <c r="EK49">
        <v>-4.3124615382844427</v>
      </c>
      <c r="EL49">
        <v>229.44615278318821</v>
      </c>
      <c r="EM49">
        <v>18898.5</v>
      </c>
      <c r="EN49">
        <v>15</v>
      </c>
      <c r="EO49">
        <v>1657466911.5</v>
      </c>
      <c r="EP49" t="s">
        <v>573</v>
      </c>
      <c r="EQ49">
        <v>1657466902.5</v>
      </c>
      <c r="ER49">
        <v>1657466911.5</v>
      </c>
      <c r="ES49">
        <v>35</v>
      </c>
      <c r="ET49">
        <v>5.5E-2</v>
      </c>
      <c r="EU49">
        <v>2E-3</v>
      </c>
      <c r="EV49">
        <v>-0.72599999999999998</v>
      </c>
      <c r="EW49">
        <v>-3.9E-2</v>
      </c>
      <c r="EX49">
        <v>1501</v>
      </c>
      <c r="EY49">
        <v>16</v>
      </c>
      <c r="EZ49">
        <v>0.06</v>
      </c>
      <c r="FA49">
        <v>0.01</v>
      </c>
      <c r="FB49">
        <v>-63.06489024390244</v>
      </c>
      <c r="FC49">
        <v>0.20959233449493991</v>
      </c>
      <c r="FD49">
        <v>0.25364330899414927</v>
      </c>
      <c r="FE49">
        <v>1</v>
      </c>
      <c r="FF49">
        <v>6.4114846341463414</v>
      </c>
      <c r="FG49">
        <v>-0.2983563763066171</v>
      </c>
      <c r="FH49">
        <v>3.1358372678780312E-2</v>
      </c>
      <c r="FI49">
        <v>0</v>
      </c>
      <c r="FJ49">
        <v>1</v>
      </c>
      <c r="FK49">
        <v>2</v>
      </c>
      <c r="FL49" t="s">
        <v>480</v>
      </c>
      <c r="FM49">
        <v>2.9124599999999998</v>
      </c>
      <c r="FN49">
        <v>2.8540999999999999</v>
      </c>
      <c r="FO49">
        <v>0.23497899999999999</v>
      </c>
      <c r="FP49">
        <v>0.24445</v>
      </c>
      <c r="FQ49">
        <v>0.110621</v>
      </c>
      <c r="FR49">
        <v>9.0634800000000001E-2</v>
      </c>
      <c r="FS49">
        <v>25417.3</v>
      </c>
      <c r="FT49">
        <v>20162</v>
      </c>
      <c r="FU49">
        <v>30610.799999999999</v>
      </c>
      <c r="FV49">
        <v>24637.5</v>
      </c>
      <c r="FW49">
        <v>35653.5</v>
      </c>
      <c r="FX49">
        <v>30071.1</v>
      </c>
      <c r="FY49">
        <v>41535</v>
      </c>
      <c r="FZ49">
        <v>34036.1</v>
      </c>
      <c r="GA49">
        <v>2.0851199999999999</v>
      </c>
      <c r="GB49">
        <v>1.98563</v>
      </c>
      <c r="GC49">
        <v>6.1243800000000001E-2</v>
      </c>
      <c r="GD49">
        <v>0</v>
      </c>
      <c r="GE49">
        <v>27.014900000000001</v>
      </c>
      <c r="GF49">
        <v>999.9</v>
      </c>
      <c r="GG49">
        <v>53.9</v>
      </c>
      <c r="GH49">
        <v>35.200000000000003</v>
      </c>
      <c r="GI49">
        <v>30.8718</v>
      </c>
      <c r="GJ49">
        <v>61.807600000000001</v>
      </c>
      <c r="GK49">
        <v>24.7316</v>
      </c>
      <c r="GL49">
        <v>1</v>
      </c>
      <c r="GM49">
        <v>0.26347599999999999</v>
      </c>
      <c r="GN49">
        <v>1.9222999999999999</v>
      </c>
      <c r="GO49">
        <v>20.294</v>
      </c>
      <c r="GP49">
        <v>5.2352600000000002</v>
      </c>
      <c r="GQ49">
        <v>11.950100000000001</v>
      </c>
      <c r="GR49">
        <v>4.9876500000000004</v>
      </c>
      <c r="GS49">
        <v>3.2863000000000002</v>
      </c>
      <c r="GT49">
        <v>9999</v>
      </c>
      <c r="GU49">
        <v>9999</v>
      </c>
      <c r="GV49">
        <v>9999</v>
      </c>
      <c r="GW49">
        <v>193.5</v>
      </c>
      <c r="GX49">
        <v>1.86103</v>
      </c>
      <c r="GY49">
        <v>1.85883</v>
      </c>
      <c r="GZ49">
        <v>1.8592</v>
      </c>
      <c r="HA49">
        <v>1.85745</v>
      </c>
      <c r="HB49">
        <v>1.85944</v>
      </c>
      <c r="HC49">
        <v>1.85677</v>
      </c>
      <c r="HD49">
        <v>1.8652599999999999</v>
      </c>
      <c r="HE49">
        <v>1.8645</v>
      </c>
      <c r="HF49">
        <v>0</v>
      </c>
      <c r="HG49">
        <v>0</v>
      </c>
      <c r="HH49">
        <v>0</v>
      </c>
      <c r="HI49">
        <v>0</v>
      </c>
      <c r="HJ49" t="s">
        <v>407</v>
      </c>
      <c r="HK49" t="s">
        <v>408</v>
      </c>
      <c r="HL49" t="s">
        <v>409</v>
      </c>
      <c r="HM49" t="s">
        <v>409</v>
      </c>
      <c r="HN49" t="s">
        <v>409</v>
      </c>
      <c r="HO49" t="s">
        <v>409</v>
      </c>
      <c r="HP49">
        <v>0</v>
      </c>
      <c r="HQ49">
        <v>100</v>
      </c>
      <c r="HR49">
        <v>100</v>
      </c>
      <c r="HS49">
        <v>-0.69</v>
      </c>
      <c r="HT49">
        <v>1.03E-2</v>
      </c>
      <c r="HU49">
        <v>-0.47513130545329252</v>
      </c>
      <c r="HV49">
        <v>1.158620315000149E-3</v>
      </c>
      <c r="HW49">
        <v>-1.4607559310062331E-6</v>
      </c>
      <c r="HX49">
        <v>3.8484305645441042E-10</v>
      </c>
      <c r="HY49">
        <v>-9.0219718166069607E-2</v>
      </c>
      <c r="HZ49">
        <v>3.0484640434847699E-3</v>
      </c>
      <c r="IA49">
        <v>-9.3584587959385786E-5</v>
      </c>
      <c r="IB49">
        <v>6.42983829145831E-6</v>
      </c>
      <c r="IC49">
        <v>4</v>
      </c>
      <c r="ID49">
        <v>2084</v>
      </c>
      <c r="IE49">
        <v>2</v>
      </c>
      <c r="IF49">
        <v>32</v>
      </c>
      <c r="IG49">
        <v>2.1</v>
      </c>
      <c r="IH49">
        <v>1.9</v>
      </c>
      <c r="II49">
        <v>2.99438</v>
      </c>
      <c r="IJ49">
        <v>2.4230999999999998</v>
      </c>
      <c r="IK49">
        <v>1.54419</v>
      </c>
      <c r="IL49">
        <v>2.35107</v>
      </c>
      <c r="IM49">
        <v>1.54541</v>
      </c>
      <c r="IN49">
        <v>2.2546400000000002</v>
      </c>
      <c r="IO49">
        <v>37.122500000000002</v>
      </c>
      <c r="IP49">
        <v>15.121499999999999</v>
      </c>
      <c r="IQ49">
        <v>18</v>
      </c>
      <c r="IR49">
        <v>510.46300000000002</v>
      </c>
      <c r="IS49">
        <v>516.49</v>
      </c>
      <c r="IT49">
        <v>25.154599999999999</v>
      </c>
      <c r="IU49">
        <v>30.6585</v>
      </c>
      <c r="IV49">
        <v>30.000599999999999</v>
      </c>
      <c r="IW49">
        <v>30.613499999999998</v>
      </c>
      <c r="IX49">
        <v>30.562899999999999</v>
      </c>
      <c r="IY49">
        <v>60.0246</v>
      </c>
      <c r="IZ49">
        <v>48.823099999999997</v>
      </c>
      <c r="JA49">
        <v>0</v>
      </c>
      <c r="JB49">
        <v>25.0001</v>
      </c>
      <c r="JC49">
        <v>1500</v>
      </c>
      <c r="JD49">
        <v>17.008400000000002</v>
      </c>
      <c r="JE49">
        <v>99.974500000000006</v>
      </c>
      <c r="JF49">
        <v>99.573999999999998</v>
      </c>
    </row>
    <row r="50" spans="1:266" x14ac:dyDescent="0.25">
      <c r="A50">
        <v>34</v>
      </c>
      <c r="B50">
        <v>1657467215.0999999</v>
      </c>
      <c r="C50">
        <v>5640</v>
      </c>
      <c r="D50" t="s">
        <v>574</v>
      </c>
      <c r="E50" t="s">
        <v>575</v>
      </c>
      <c r="F50" t="s">
        <v>396</v>
      </c>
      <c r="G50" t="s">
        <v>397</v>
      </c>
      <c r="H50" t="s">
        <v>494</v>
      </c>
      <c r="I50" t="s">
        <v>399</v>
      </c>
      <c r="J50" t="s">
        <v>495</v>
      </c>
      <c r="K50">
        <v>1657467215.0999999</v>
      </c>
      <c r="L50">
        <f t="shared" si="46"/>
        <v>3.9166441894460261E-3</v>
      </c>
      <c r="M50">
        <f t="shared" si="47"/>
        <v>3.9166441894460258</v>
      </c>
      <c r="N50">
        <f t="shared" si="48"/>
        <v>44.783778903237966</v>
      </c>
      <c r="O50">
        <f t="shared" si="49"/>
        <v>1738.2</v>
      </c>
      <c r="P50">
        <f t="shared" si="50"/>
        <v>1419.126681383482</v>
      </c>
      <c r="Q50">
        <f t="shared" si="51"/>
        <v>141.62785508990129</v>
      </c>
      <c r="R50">
        <f t="shared" si="52"/>
        <v>173.47115021280001</v>
      </c>
      <c r="S50">
        <f t="shared" si="53"/>
        <v>0.266616661369938</v>
      </c>
      <c r="T50">
        <f t="shared" si="54"/>
        <v>2.925588685797798</v>
      </c>
      <c r="U50">
        <f t="shared" si="55"/>
        <v>0.25381616179060956</v>
      </c>
      <c r="V50">
        <f t="shared" si="56"/>
        <v>0.15973394994178386</v>
      </c>
      <c r="W50">
        <f t="shared" si="57"/>
        <v>289.56329077551715</v>
      </c>
      <c r="X50">
        <f t="shared" si="58"/>
        <v>28.979476891205323</v>
      </c>
      <c r="Y50">
        <f t="shared" si="59"/>
        <v>28.002300000000002</v>
      </c>
      <c r="Z50">
        <f t="shared" si="60"/>
        <v>3.7953485293717724</v>
      </c>
      <c r="AA50">
        <f t="shared" si="61"/>
        <v>59.654898324146814</v>
      </c>
      <c r="AB50">
        <f t="shared" si="62"/>
        <v>2.3023899031408002</v>
      </c>
      <c r="AC50">
        <f t="shared" si="63"/>
        <v>3.8595152582949761</v>
      </c>
      <c r="AD50">
        <f t="shared" si="64"/>
        <v>1.4929586262309722</v>
      </c>
      <c r="AE50">
        <f t="shared" si="65"/>
        <v>-172.72400875456975</v>
      </c>
      <c r="AF50">
        <f t="shared" si="66"/>
        <v>45.40883668815114</v>
      </c>
      <c r="AG50">
        <f t="shared" si="67"/>
        <v>3.3882136975693178</v>
      </c>
      <c r="AH50">
        <f t="shared" si="68"/>
        <v>165.63633240666786</v>
      </c>
      <c r="AI50">
        <v>0</v>
      </c>
      <c r="AJ50">
        <v>0</v>
      </c>
      <c r="AK50">
        <f t="shared" si="69"/>
        <v>1</v>
      </c>
      <c r="AL50">
        <f t="shared" si="70"/>
        <v>0</v>
      </c>
      <c r="AM50">
        <f t="shared" si="71"/>
        <v>52530.331477536572</v>
      </c>
      <c r="AN50" t="s">
        <v>400</v>
      </c>
      <c r="AO50">
        <v>10261.299999999999</v>
      </c>
      <c r="AP50">
        <v>726.8726923076922</v>
      </c>
      <c r="AQ50">
        <v>3279.05</v>
      </c>
      <c r="AR50">
        <f t="shared" si="72"/>
        <v>0.77832826815458989</v>
      </c>
      <c r="AS50">
        <v>-1.5391584728262959</v>
      </c>
      <c r="AT50" t="s">
        <v>576</v>
      </c>
      <c r="AU50">
        <v>10224.4</v>
      </c>
      <c r="AV50">
        <v>778.04727999999989</v>
      </c>
      <c r="AW50">
        <v>1140.01</v>
      </c>
      <c r="AX50">
        <f t="shared" si="73"/>
        <v>0.31750837273357257</v>
      </c>
      <c r="AY50">
        <v>0.5</v>
      </c>
      <c r="AZ50">
        <f t="shared" si="74"/>
        <v>1513.167906101304</v>
      </c>
      <c r="BA50">
        <f t="shared" si="75"/>
        <v>44.783778903237966</v>
      </c>
      <c r="BB50">
        <f t="shared" si="76"/>
        <v>240.22173976944617</v>
      </c>
      <c r="BC50">
        <f t="shared" si="77"/>
        <v>3.0613216939960011E-2</v>
      </c>
      <c r="BD50">
        <f t="shared" si="78"/>
        <v>1.8763344181191393</v>
      </c>
      <c r="BE50">
        <f t="shared" si="79"/>
        <v>513.35344141945018</v>
      </c>
      <c r="BF50" t="s">
        <v>577</v>
      </c>
      <c r="BG50">
        <v>561.11</v>
      </c>
      <c r="BH50">
        <f t="shared" si="80"/>
        <v>561.11</v>
      </c>
      <c r="BI50">
        <f t="shared" si="81"/>
        <v>0.50780256313541106</v>
      </c>
      <c r="BJ50">
        <f t="shared" si="82"/>
        <v>0.62525949214026622</v>
      </c>
      <c r="BK50">
        <f t="shared" si="83"/>
        <v>0.78700780738353304</v>
      </c>
      <c r="BL50">
        <f t="shared" si="84"/>
        <v>0.87613176844725682</v>
      </c>
      <c r="BM50">
        <f t="shared" si="85"/>
        <v>0.83812358708499402</v>
      </c>
      <c r="BN50">
        <f t="shared" si="86"/>
        <v>0.45092292287793206</v>
      </c>
      <c r="BO50">
        <f t="shared" si="87"/>
        <v>0.54907707712206788</v>
      </c>
      <c r="BP50">
        <v>3726</v>
      </c>
      <c r="BQ50">
        <v>300</v>
      </c>
      <c r="BR50">
        <v>300</v>
      </c>
      <c r="BS50">
        <v>300</v>
      </c>
      <c r="BT50">
        <v>10224.4</v>
      </c>
      <c r="BU50">
        <v>1065.53</v>
      </c>
      <c r="BV50">
        <v>-1.1143500000000001E-2</v>
      </c>
      <c r="BW50">
        <v>1.1200000000000001</v>
      </c>
      <c r="BX50" t="s">
        <v>403</v>
      </c>
      <c r="BY50" t="s">
        <v>403</v>
      </c>
      <c r="BZ50" t="s">
        <v>403</v>
      </c>
      <c r="CA50" t="s">
        <v>403</v>
      </c>
      <c r="CB50" t="s">
        <v>403</v>
      </c>
      <c r="CC50" t="s">
        <v>403</v>
      </c>
      <c r="CD50" t="s">
        <v>403</v>
      </c>
      <c r="CE50" t="s">
        <v>403</v>
      </c>
      <c r="CF50" t="s">
        <v>403</v>
      </c>
      <c r="CG50" t="s">
        <v>403</v>
      </c>
      <c r="CH50">
        <f t="shared" si="88"/>
        <v>1799.98</v>
      </c>
      <c r="CI50">
        <f t="shared" si="89"/>
        <v>1513.167906101304</v>
      </c>
      <c r="CJ50">
        <f t="shared" si="90"/>
        <v>0.84065817736936188</v>
      </c>
      <c r="CK50">
        <f t="shared" si="91"/>
        <v>0.16087028232286865</v>
      </c>
      <c r="CL50">
        <v>6</v>
      </c>
      <c r="CM50">
        <v>0.5</v>
      </c>
      <c r="CN50" t="s">
        <v>404</v>
      </c>
      <c r="CO50">
        <v>2</v>
      </c>
      <c r="CP50">
        <v>1657467215.0999999</v>
      </c>
      <c r="CQ50">
        <v>1738.2</v>
      </c>
      <c r="CR50">
        <v>1800.1</v>
      </c>
      <c r="CS50">
        <v>23.0702</v>
      </c>
      <c r="CT50">
        <v>18.479399999999998</v>
      </c>
      <c r="CU50">
        <v>1739.13</v>
      </c>
      <c r="CV50">
        <v>23.0549</v>
      </c>
      <c r="CW50">
        <v>500.08100000000002</v>
      </c>
      <c r="CX50">
        <v>99.699600000000004</v>
      </c>
      <c r="CY50">
        <v>9.9704000000000001E-2</v>
      </c>
      <c r="CZ50">
        <v>28.290199999999999</v>
      </c>
      <c r="DA50">
        <v>28.002300000000002</v>
      </c>
      <c r="DB50">
        <v>999.9</v>
      </c>
      <c r="DC50">
        <v>0</v>
      </c>
      <c r="DD50">
        <v>0</v>
      </c>
      <c r="DE50">
        <v>10007.5</v>
      </c>
      <c r="DF50">
        <v>0</v>
      </c>
      <c r="DG50">
        <v>1613.39</v>
      </c>
      <c r="DH50">
        <v>-61.905500000000004</v>
      </c>
      <c r="DI50">
        <v>1779.24</v>
      </c>
      <c r="DJ50">
        <v>1833.99</v>
      </c>
      <c r="DK50">
        <v>4.5907999999999998</v>
      </c>
      <c r="DL50">
        <v>1800.1</v>
      </c>
      <c r="DM50">
        <v>18.479399999999998</v>
      </c>
      <c r="DN50">
        <v>2.3000799999999999</v>
      </c>
      <c r="DO50">
        <v>1.8423799999999999</v>
      </c>
      <c r="DP50">
        <v>19.677</v>
      </c>
      <c r="DQ50">
        <v>16.1511</v>
      </c>
      <c r="DR50">
        <v>1799.98</v>
      </c>
      <c r="DS50">
        <v>0.97799700000000001</v>
      </c>
      <c r="DT50">
        <v>2.2002500000000001E-2</v>
      </c>
      <c r="DU50">
        <v>0</v>
      </c>
      <c r="DV50">
        <v>777.64300000000003</v>
      </c>
      <c r="DW50">
        <v>5.0007299999999999</v>
      </c>
      <c r="DX50">
        <v>18752.900000000001</v>
      </c>
      <c r="DY50">
        <v>14733.2</v>
      </c>
      <c r="DZ50">
        <v>49.436999999999998</v>
      </c>
      <c r="EA50">
        <v>50.936999999999998</v>
      </c>
      <c r="EB50">
        <v>50.561999999999998</v>
      </c>
      <c r="EC50">
        <v>49.436999999999998</v>
      </c>
      <c r="ED50">
        <v>50.561999999999998</v>
      </c>
      <c r="EE50">
        <v>1755.48</v>
      </c>
      <c r="EF50">
        <v>39.49</v>
      </c>
      <c r="EG50">
        <v>0</v>
      </c>
      <c r="EH50">
        <v>188.19999980926511</v>
      </c>
      <c r="EI50">
        <v>0</v>
      </c>
      <c r="EJ50">
        <v>778.04727999999989</v>
      </c>
      <c r="EK50">
        <v>-3.98300000827897</v>
      </c>
      <c r="EL50">
        <v>487.53077137817672</v>
      </c>
      <c r="EM50">
        <v>18783.455999999998</v>
      </c>
      <c r="EN50">
        <v>15</v>
      </c>
      <c r="EO50">
        <v>1657467104.0999999</v>
      </c>
      <c r="EP50" t="s">
        <v>578</v>
      </c>
      <c r="EQ50">
        <v>1657467098.5999999</v>
      </c>
      <c r="ER50">
        <v>1657467104.0999999</v>
      </c>
      <c r="ES50">
        <v>36</v>
      </c>
      <c r="ET50">
        <v>-0.08</v>
      </c>
      <c r="EU50">
        <v>6.0000000000000001E-3</v>
      </c>
      <c r="EV50">
        <v>-0.96</v>
      </c>
      <c r="EW50">
        <v>-2.5999999999999999E-2</v>
      </c>
      <c r="EX50">
        <v>1800</v>
      </c>
      <c r="EY50">
        <v>17</v>
      </c>
      <c r="EZ50">
        <v>0.08</v>
      </c>
      <c r="FA50">
        <v>0.02</v>
      </c>
      <c r="FB50">
        <v>-61.938724390243891</v>
      </c>
      <c r="FC50">
        <v>0.43655958188141258</v>
      </c>
      <c r="FD50">
        <v>0.13516796557361899</v>
      </c>
      <c r="FE50">
        <v>1</v>
      </c>
      <c r="FF50">
        <v>4.6791470731707312</v>
      </c>
      <c r="FG50">
        <v>-0.63548487804878229</v>
      </c>
      <c r="FH50">
        <v>6.4381819666958773E-2</v>
      </c>
      <c r="FI50">
        <v>0</v>
      </c>
      <c r="FJ50">
        <v>1</v>
      </c>
      <c r="FK50">
        <v>2</v>
      </c>
      <c r="FL50" t="s">
        <v>480</v>
      </c>
      <c r="FM50">
        <v>2.9122699999999999</v>
      </c>
      <c r="FN50">
        <v>2.85385</v>
      </c>
      <c r="FO50">
        <v>0.26351400000000003</v>
      </c>
      <c r="FP50">
        <v>0.27250999999999997</v>
      </c>
      <c r="FQ50">
        <v>0.110109</v>
      </c>
      <c r="FR50">
        <v>9.6721600000000005E-2</v>
      </c>
      <c r="FS50">
        <v>24460.2</v>
      </c>
      <c r="FT50">
        <v>19407</v>
      </c>
      <c r="FU50">
        <v>30602.6</v>
      </c>
      <c r="FV50">
        <v>24631.9</v>
      </c>
      <c r="FW50">
        <v>35665.300000000003</v>
      </c>
      <c r="FX50">
        <v>29865.1</v>
      </c>
      <c r="FY50">
        <v>41524.5</v>
      </c>
      <c r="FZ50">
        <v>34030</v>
      </c>
      <c r="GA50">
        <v>2.0821499999999999</v>
      </c>
      <c r="GB50">
        <v>1.9869699999999999</v>
      </c>
      <c r="GC50">
        <v>6.21974E-2</v>
      </c>
      <c r="GD50">
        <v>0</v>
      </c>
      <c r="GE50">
        <v>26.986000000000001</v>
      </c>
      <c r="GF50">
        <v>999.9</v>
      </c>
      <c r="GG50">
        <v>53.9</v>
      </c>
      <c r="GH50">
        <v>35.1</v>
      </c>
      <c r="GI50">
        <v>30.7044</v>
      </c>
      <c r="GJ50">
        <v>61.747599999999998</v>
      </c>
      <c r="GK50">
        <v>24.695499999999999</v>
      </c>
      <c r="GL50">
        <v>1</v>
      </c>
      <c r="GM50">
        <v>0.27579500000000001</v>
      </c>
      <c r="GN50">
        <v>2.2770600000000001</v>
      </c>
      <c r="GO50">
        <v>20.2898</v>
      </c>
      <c r="GP50">
        <v>5.2337600000000002</v>
      </c>
      <c r="GQ50">
        <v>11.950100000000001</v>
      </c>
      <c r="GR50">
        <v>4.9874000000000001</v>
      </c>
      <c r="GS50">
        <v>3.28613</v>
      </c>
      <c r="GT50">
        <v>9999</v>
      </c>
      <c r="GU50">
        <v>9999</v>
      </c>
      <c r="GV50">
        <v>9999</v>
      </c>
      <c r="GW50">
        <v>193.6</v>
      </c>
      <c r="GX50">
        <v>1.86104</v>
      </c>
      <c r="GY50">
        <v>1.85883</v>
      </c>
      <c r="GZ50">
        <v>1.85914</v>
      </c>
      <c r="HA50">
        <v>1.85745</v>
      </c>
      <c r="HB50">
        <v>1.85944</v>
      </c>
      <c r="HC50">
        <v>1.8567499999999999</v>
      </c>
      <c r="HD50">
        <v>1.8652500000000001</v>
      </c>
      <c r="HE50">
        <v>1.8644700000000001</v>
      </c>
      <c r="HF50">
        <v>0</v>
      </c>
      <c r="HG50">
        <v>0</v>
      </c>
      <c r="HH50">
        <v>0</v>
      </c>
      <c r="HI50">
        <v>0</v>
      </c>
      <c r="HJ50" t="s">
        <v>407</v>
      </c>
      <c r="HK50" t="s">
        <v>408</v>
      </c>
      <c r="HL50" t="s">
        <v>409</v>
      </c>
      <c r="HM50" t="s">
        <v>409</v>
      </c>
      <c r="HN50" t="s">
        <v>409</v>
      </c>
      <c r="HO50" t="s">
        <v>409</v>
      </c>
      <c r="HP50">
        <v>0</v>
      </c>
      <c r="HQ50">
        <v>100</v>
      </c>
      <c r="HR50">
        <v>100</v>
      </c>
      <c r="HS50">
        <v>-0.93</v>
      </c>
      <c r="HT50">
        <v>1.5299999999999999E-2</v>
      </c>
      <c r="HU50">
        <v>-0.55657620190218926</v>
      </c>
      <c r="HV50">
        <v>1.158620315000149E-3</v>
      </c>
      <c r="HW50">
        <v>-1.4607559310062331E-6</v>
      </c>
      <c r="HX50">
        <v>3.8484305645441042E-10</v>
      </c>
      <c r="HY50">
        <v>-8.4043867337124253E-2</v>
      </c>
      <c r="HZ50">
        <v>3.0484640434847699E-3</v>
      </c>
      <c r="IA50">
        <v>-9.3584587959385786E-5</v>
      </c>
      <c r="IB50">
        <v>6.42983829145831E-6</v>
      </c>
      <c r="IC50">
        <v>4</v>
      </c>
      <c r="ID50">
        <v>2084</v>
      </c>
      <c r="IE50">
        <v>2</v>
      </c>
      <c r="IF50">
        <v>32</v>
      </c>
      <c r="IG50">
        <v>1.9</v>
      </c>
      <c r="IH50">
        <v>1.9</v>
      </c>
      <c r="II50">
        <v>3.4753400000000001</v>
      </c>
      <c r="IJ50">
        <v>2.4096700000000002</v>
      </c>
      <c r="IK50">
        <v>1.54419</v>
      </c>
      <c r="IL50">
        <v>2.35229</v>
      </c>
      <c r="IM50">
        <v>1.54541</v>
      </c>
      <c r="IN50">
        <v>2.3120099999999999</v>
      </c>
      <c r="IO50">
        <v>37.146299999999997</v>
      </c>
      <c r="IP50">
        <v>15.0952</v>
      </c>
      <c r="IQ50">
        <v>18</v>
      </c>
      <c r="IR50">
        <v>509.697</v>
      </c>
      <c r="IS50">
        <v>518.63300000000004</v>
      </c>
      <c r="IT50">
        <v>24.504200000000001</v>
      </c>
      <c r="IU50">
        <v>30.777799999999999</v>
      </c>
      <c r="IV50">
        <v>30.000299999999999</v>
      </c>
      <c r="IW50">
        <v>30.738800000000001</v>
      </c>
      <c r="IX50">
        <v>30.690200000000001</v>
      </c>
      <c r="IY50">
        <v>69.638000000000005</v>
      </c>
      <c r="IZ50">
        <v>44.281999999999996</v>
      </c>
      <c r="JA50">
        <v>0</v>
      </c>
      <c r="JB50">
        <v>24.495799999999999</v>
      </c>
      <c r="JC50">
        <v>1800</v>
      </c>
      <c r="JD50">
        <v>18.6005</v>
      </c>
      <c r="JE50">
        <v>99.948599999999999</v>
      </c>
      <c r="JF50">
        <v>99.554100000000005</v>
      </c>
    </row>
    <row r="51" spans="1:266" x14ac:dyDescent="0.25">
      <c r="A51">
        <v>35</v>
      </c>
      <c r="B51">
        <v>1657467918.0999999</v>
      </c>
      <c r="C51">
        <v>6343</v>
      </c>
      <c r="D51" t="s">
        <v>579</v>
      </c>
      <c r="E51" t="s">
        <v>580</v>
      </c>
      <c r="F51" t="s">
        <v>396</v>
      </c>
      <c r="G51" t="s">
        <v>397</v>
      </c>
      <c r="H51" t="s">
        <v>398</v>
      </c>
      <c r="I51" t="s">
        <v>399</v>
      </c>
      <c r="J51" t="s">
        <v>581</v>
      </c>
      <c r="K51">
        <v>1657467918.0999999</v>
      </c>
      <c r="L51">
        <f t="shared" si="46"/>
        <v>4.4282779595236693E-3</v>
      </c>
      <c r="M51">
        <f t="shared" si="47"/>
        <v>4.428277959523669</v>
      </c>
      <c r="N51">
        <f t="shared" si="48"/>
        <v>22.759488132403511</v>
      </c>
      <c r="O51">
        <f t="shared" si="49"/>
        <v>370.70600000000002</v>
      </c>
      <c r="P51">
        <f t="shared" si="50"/>
        <v>232.08911033587157</v>
      </c>
      <c r="Q51">
        <f t="shared" si="51"/>
        <v>23.15660209363233</v>
      </c>
      <c r="R51">
        <f t="shared" si="52"/>
        <v>36.987049169602003</v>
      </c>
      <c r="S51">
        <f t="shared" si="53"/>
        <v>0.2912533844688539</v>
      </c>
      <c r="T51">
        <f t="shared" si="54"/>
        <v>2.920761337736034</v>
      </c>
      <c r="U51">
        <f t="shared" si="55"/>
        <v>0.2760266617634406</v>
      </c>
      <c r="V51">
        <f t="shared" si="56"/>
        <v>0.17381835894160261</v>
      </c>
      <c r="W51">
        <f t="shared" si="57"/>
        <v>289.56487407270419</v>
      </c>
      <c r="X51">
        <f t="shared" si="58"/>
        <v>28.460483204209844</v>
      </c>
      <c r="Y51">
        <f t="shared" si="59"/>
        <v>28.053599999999999</v>
      </c>
      <c r="Z51">
        <f t="shared" si="60"/>
        <v>3.8067135748934193</v>
      </c>
      <c r="AA51">
        <f t="shared" si="61"/>
        <v>59.749757998146812</v>
      </c>
      <c r="AB51">
        <f t="shared" si="62"/>
        <v>2.2546569076575</v>
      </c>
      <c r="AC51">
        <f t="shared" si="63"/>
        <v>3.7734996478603815</v>
      </c>
      <c r="AD51">
        <f t="shared" si="64"/>
        <v>1.5520566672359193</v>
      </c>
      <c r="AE51">
        <f t="shared" si="65"/>
        <v>-195.28705801499382</v>
      </c>
      <c r="AF51">
        <f t="shared" si="66"/>
        <v>-23.666852011575433</v>
      </c>
      <c r="AG51">
        <f t="shared" si="67"/>
        <v>-1.7658827441807818</v>
      </c>
      <c r="AH51">
        <f t="shared" si="68"/>
        <v>68.845081301954167</v>
      </c>
      <c r="AI51">
        <v>0</v>
      </c>
      <c r="AJ51">
        <v>0</v>
      </c>
      <c r="AK51">
        <f t="shared" si="69"/>
        <v>1</v>
      </c>
      <c r="AL51">
        <f t="shared" si="70"/>
        <v>0</v>
      </c>
      <c r="AM51">
        <f t="shared" si="71"/>
        <v>52458.511457117747</v>
      </c>
      <c r="AN51" t="s">
        <v>400</v>
      </c>
      <c r="AO51">
        <v>10261.299999999999</v>
      </c>
      <c r="AP51">
        <v>726.8726923076922</v>
      </c>
      <c r="AQ51">
        <v>3279.05</v>
      </c>
      <c r="AR51">
        <f t="shared" si="72"/>
        <v>0.77832826815458989</v>
      </c>
      <c r="AS51">
        <v>-1.5391584728262959</v>
      </c>
      <c r="AT51" t="s">
        <v>582</v>
      </c>
      <c r="AU51">
        <v>10257.5</v>
      </c>
      <c r="AV51">
        <v>896.67138461538457</v>
      </c>
      <c r="AW51">
        <v>1321.47</v>
      </c>
      <c r="AX51">
        <f t="shared" si="73"/>
        <v>0.32145914427464528</v>
      </c>
      <c r="AY51">
        <v>0.5</v>
      </c>
      <c r="AZ51">
        <f t="shared" si="74"/>
        <v>1513.1762995195359</v>
      </c>
      <c r="BA51">
        <f t="shared" si="75"/>
        <v>22.759488132403511</v>
      </c>
      <c r="BB51">
        <f t="shared" si="76"/>
        <v>243.21217919011218</v>
      </c>
      <c r="BC51">
        <f t="shared" si="77"/>
        <v>1.6058040700839101E-2</v>
      </c>
      <c r="BD51">
        <f t="shared" si="78"/>
        <v>1.481365449083218</v>
      </c>
      <c r="BE51">
        <f t="shared" si="79"/>
        <v>547.18861990531343</v>
      </c>
      <c r="BF51" t="s">
        <v>583</v>
      </c>
      <c r="BG51">
        <v>612.57000000000005</v>
      </c>
      <c r="BH51">
        <f t="shared" si="80"/>
        <v>612.57000000000005</v>
      </c>
      <c r="BI51">
        <f t="shared" si="81"/>
        <v>0.53644804649367739</v>
      </c>
      <c r="BJ51">
        <f t="shared" si="82"/>
        <v>0.59923630326508037</v>
      </c>
      <c r="BK51">
        <f t="shared" si="83"/>
        <v>0.73414389007230507</v>
      </c>
      <c r="BL51">
        <f t="shared" si="84"/>
        <v>0.71443077506237251</v>
      </c>
      <c r="BM51">
        <f t="shared" si="85"/>
        <v>0.767023511297518</v>
      </c>
      <c r="BN51">
        <f t="shared" si="86"/>
        <v>0.40937425749182571</v>
      </c>
      <c r="BO51">
        <f t="shared" si="87"/>
        <v>0.59062574250817423</v>
      </c>
      <c r="BP51">
        <v>3728</v>
      </c>
      <c r="BQ51">
        <v>300</v>
      </c>
      <c r="BR51">
        <v>300</v>
      </c>
      <c r="BS51">
        <v>300</v>
      </c>
      <c r="BT51">
        <v>10257.5</v>
      </c>
      <c r="BU51">
        <v>1235.92</v>
      </c>
      <c r="BV51">
        <v>-1.1180600000000001E-2</v>
      </c>
      <c r="BW51">
        <v>-0.46</v>
      </c>
      <c r="BX51" t="s">
        <v>403</v>
      </c>
      <c r="BY51" t="s">
        <v>403</v>
      </c>
      <c r="BZ51" t="s">
        <v>403</v>
      </c>
      <c r="CA51" t="s">
        <v>403</v>
      </c>
      <c r="CB51" t="s">
        <v>403</v>
      </c>
      <c r="CC51" t="s">
        <v>403</v>
      </c>
      <c r="CD51" t="s">
        <v>403</v>
      </c>
      <c r="CE51" t="s">
        <v>403</v>
      </c>
      <c r="CF51" t="s">
        <v>403</v>
      </c>
      <c r="CG51" t="s">
        <v>403</v>
      </c>
      <c r="CH51">
        <f t="shared" si="88"/>
        <v>1799.99</v>
      </c>
      <c r="CI51">
        <f t="shared" si="89"/>
        <v>1513.1762995195359</v>
      </c>
      <c r="CJ51">
        <f t="shared" si="90"/>
        <v>0.84065817005624244</v>
      </c>
      <c r="CK51">
        <f t="shared" si="91"/>
        <v>0.16087026820854794</v>
      </c>
      <c r="CL51">
        <v>6</v>
      </c>
      <c r="CM51">
        <v>0.5</v>
      </c>
      <c r="CN51" t="s">
        <v>404</v>
      </c>
      <c r="CO51">
        <v>2</v>
      </c>
      <c r="CP51">
        <v>1657467918.0999999</v>
      </c>
      <c r="CQ51">
        <v>370.70600000000002</v>
      </c>
      <c r="CR51">
        <v>399.98700000000002</v>
      </c>
      <c r="CS51">
        <v>22.5975</v>
      </c>
      <c r="CT51">
        <v>17.403700000000001</v>
      </c>
      <c r="CU51">
        <v>370.82100000000003</v>
      </c>
      <c r="CV51">
        <v>22.582699999999999</v>
      </c>
      <c r="CW51">
        <v>500.005</v>
      </c>
      <c r="CX51">
        <v>99.674300000000002</v>
      </c>
      <c r="CY51">
        <v>0.100317</v>
      </c>
      <c r="CZ51">
        <v>27.903300000000002</v>
      </c>
      <c r="DA51">
        <v>28.053599999999999</v>
      </c>
      <c r="DB51">
        <v>999.9</v>
      </c>
      <c r="DC51">
        <v>0</v>
      </c>
      <c r="DD51">
        <v>0</v>
      </c>
      <c r="DE51">
        <v>9982.5</v>
      </c>
      <c r="DF51">
        <v>0</v>
      </c>
      <c r="DG51">
        <v>1795.73</v>
      </c>
      <c r="DH51">
        <v>-29.281300000000002</v>
      </c>
      <c r="DI51">
        <v>379.27600000000001</v>
      </c>
      <c r="DJ51">
        <v>407.072</v>
      </c>
      <c r="DK51">
        <v>5.1938500000000003</v>
      </c>
      <c r="DL51">
        <v>399.98700000000002</v>
      </c>
      <c r="DM51">
        <v>17.403700000000001</v>
      </c>
      <c r="DN51">
        <v>2.2523900000000001</v>
      </c>
      <c r="DO51">
        <v>1.7346999999999999</v>
      </c>
      <c r="DP51">
        <v>19.3399</v>
      </c>
      <c r="DQ51">
        <v>15.2105</v>
      </c>
      <c r="DR51">
        <v>1799.99</v>
      </c>
      <c r="DS51">
        <v>0.97799800000000003</v>
      </c>
      <c r="DT51">
        <v>2.20021E-2</v>
      </c>
      <c r="DU51">
        <v>0</v>
      </c>
      <c r="DV51">
        <v>895.71299999999997</v>
      </c>
      <c r="DW51">
        <v>5.0007299999999999</v>
      </c>
      <c r="DX51">
        <v>19788.7</v>
      </c>
      <c r="DY51">
        <v>14733.3</v>
      </c>
      <c r="DZ51">
        <v>48.625</v>
      </c>
      <c r="EA51">
        <v>50.25</v>
      </c>
      <c r="EB51">
        <v>49.686999999999998</v>
      </c>
      <c r="EC51">
        <v>48.936999999999998</v>
      </c>
      <c r="ED51">
        <v>49.936999999999998</v>
      </c>
      <c r="EE51">
        <v>1755.5</v>
      </c>
      <c r="EF51">
        <v>39.49</v>
      </c>
      <c r="EG51">
        <v>0</v>
      </c>
      <c r="EH51">
        <v>702.39999985694885</v>
      </c>
      <c r="EI51">
        <v>0</v>
      </c>
      <c r="EJ51">
        <v>896.67138461538457</v>
      </c>
      <c r="EK51">
        <v>-8.1292307769327223</v>
      </c>
      <c r="EL51">
        <v>-161.19658132819899</v>
      </c>
      <c r="EM51">
        <v>19809.576923076918</v>
      </c>
      <c r="EN51">
        <v>15</v>
      </c>
      <c r="EO51">
        <v>1657467828.5999999</v>
      </c>
      <c r="EP51" t="s">
        <v>584</v>
      </c>
      <c r="EQ51">
        <v>1657467817.0999999</v>
      </c>
      <c r="ER51">
        <v>1657467828.5999999</v>
      </c>
      <c r="ES51">
        <v>39</v>
      </c>
      <c r="ET51">
        <v>5.3999999999999999E-2</v>
      </c>
      <c r="EU51">
        <v>-6.0000000000000001E-3</v>
      </c>
      <c r="EV51">
        <v>-0.11</v>
      </c>
      <c r="EW51">
        <v>-2.5999999999999999E-2</v>
      </c>
      <c r="EX51">
        <v>400</v>
      </c>
      <c r="EY51">
        <v>17</v>
      </c>
      <c r="EZ51">
        <v>0.09</v>
      </c>
      <c r="FA51">
        <v>0.01</v>
      </c>
      <c r="FB51">
        <v>-29.433032499999999</v>
      </c>
      <c r="FC51">
        <v>0.3445857410883022</v>
      </c>
      <c r="FD51">
        <v>7.9439786591795486E-2</v>
      </c>
      <c r="FE51">
        <v>1</v>
      </c>
      <c r="FF51">
        <v>5.1929362499999998</v>
      </c>
      <c r="FG51">
        <v>6.798810506564365E-2</v>
      </c>
      <c r="FH51">
        <v>7.3586142335020531E-3</v>
      </c>
      <c r="FI51">
        <v>1</v>
      </c>
      <c r="FJ51">
        <v>2</v>
      </c>
      <c r="FK51">
        <v>2</v>
      </c>
      <c r="FL51" t="s">
        <v>406</v>
      </c>
      <c r="FM51">
        <v>2.9109400000000001</v>
      </c>
      <c r="FN51">
        <v>2.85425</v>
      </c>
      <c r="FO51">
        <v>9.2265700000000006E-2</v>
      </c>
      <c r="FP51">
        <v>9.9638400000000002E-2</v>
      </c>
      <c r="FQ51">
        <v>0.10835400000000001</v>
      </c>
      <c r="FR51">
        <v>9.2491599999999993E-2</v>
      </c>
      <c r="FS51">
        <v>30123.3</v>
      </c>
      <c r="FT51">
        <v>24003.599999999999</v>
      </c>
      <c r="FU51">
        <v>30574</v>
      </c>
      <c r="FV51">
        <v>24612.400000000001</v>
      </c>
      <c r="FW51">
        <v>35702.400000000001</v>
      </c>
      <c r="FX51">
        <v>29984.6</v>
      </c>
      <c r="FY51">
        <v>41485.599999999999</v>
      </c>
      <c r="FZ51">
        <v>34007.599999999999</v>
      </c>
      <c r="GA51">
        <v>2.0723699999999998</v>
      </c>
      <c r="GB51">
        <v>1.9688699999999999</v>
      </c>
      <c r="GC51">
        <v>6.9715100000000002E-2</v>
      </c>
      <c r="GD51">
        <v>0</v>
      </c>
      <c r="GE51">
        <v>26.914400000000001</v>
      </c>
      <c r="GF51">
        <v>999.9</v>
      </c>
      <c r="GG51">
        <v>52.4</v>
      </c>
      <c r="GH51">
        <v>35.700000000000003</v>
      </c>
      <c r="GI51">
        <v>30.863399999999999</v>
      </c>
      <c r="GJ51">
        <v>61.6477</v>
      </c>
      <c r="GK51">
        <v>24.839700000000001</v>
      </c>
      <c r="GL51">
        <v>1</v>
      </c>
      <c r="GM51">
        <v>0.32459900000000003</v>
      </c>
      <c r="GN51">
        <v>2.8759100000000002</v>
      </c>
      <c r="GO51">
        <v>20.2333</v>
      </c>
      <c r="GP51">
        <v>5.2310699999999999</v>
      </c>
      <c r="GQ51">
        <v>11.950100000000001</v>
      </c>
      <c r="GR51">
        <v>4.9868499999999996</v>
      </c>
      <c r="GS51">
        <v>3.286</v>
      </c>
      <c r="GT51">
        <v>9999</v>
      </c>
      <c r="GU51">
        <v>9999</v>
      </c>
      <c r="GV51">
        <v>9999</v>
      </c>
      <c r="GW51">
        <v>193.8</v>
      </c>
      <c r="GX51">
        <v>1.8620000000000001</v>
      </c>
      <c r="GY51">
        <v>1.8597399999999999</v>
      </c>
      <c r="GZ51">
        <v>1.86009</v>
      </c>
      <c r="HA51">
        <v>1.8583700000000001</v>
      </c>
      <c r="HB51">
        <v>1.8603400000000001</v>
      </c>
      <c r="HC51">
        <v>1.85762</v>
      </c>
      <c r="HD51">
        <v>1.86616</v>
      </c>
      <c r="HE51">
        <v>1.8653900000000001</v>
      </c>
      <c r="HF51">
        <v>0</v>
      </c>
      <c r="HG51">
        <v>0</v>
      </c>
      <c r="HH51">
        <v>0</v>
      </c>
      <c r="HI51">
        <v>0</v>
      </c>
      <c r="HJ51" t="s">
        <v>407</v>
      </c>
      <c r="HK51" t="s">
        <v>408</v>
      </c>
      <c r="HL51" t="s">
        <v>409</v>
      </c>
      <c r="HM51" t="s">
        <v>409</v>
      </c>
      <c r="HN51" t="s">
        <v>409</v>
      </c>
      <c r="HO51" t="s">
        <v>409</v>
      </c>
      <c r="HP51">
        <v>0</v>
      </c>
      <c r="HQ51">
        <v>100</v>
      </c>
      <c r="HR51">
        <v>100</v>
      </c>
      <c r="HS51">
        <v>-0.115</v>
      </c>
      <c r="HT51">
        <v>1.4800000000000001E-2</v>
      </c>
      <c r="HU51">
        <v>-0.36398276737315272</v>
      </c>
      <c r="HV51">
        <v>1.158620315000149E-3</v>
      </c>
      <c r="HW51">
        <v>-1.4607559310062331E-6</v>
      </c>
      <c r="HX51">
        <v>3.8484305645441042E-10</v>
      </c>
      <c r="HY51">
        <v>-8.0340350812274655E-2</v>
      </c>
      <c r="HZ51">
        <v>3.0484640434847699E-3</v>
      </c>
      <c r="IA51">
        <v>-9.3584587959385786E-5</v>
      </c>
      <c r="IB51">
        <v>6.42983829145831E-6</v>
      </c>
      <c r="IC51">
        <v>4</v>
      </c>
      <c r="ID51">
        <v>2084</v>
      </c>
      <c r="IE51">
        <v>2</v>
      </c>
      <c r="IF51">
        <v>32</v>
      </c>
      <c r="IG51">
        <v>1.7</v>
      </c>
      <c r="IH51">
        <v>1.5</v>
      </c>
      <c r="II51">
        <v>1.01196</v>
      </c>
      <c r="IJ51">
        <v>2.4279799999999998</v>
      </c>
      <c r="IK51">
        <v>1.54419</v>
      </c>
      <c r="IL51">
        <v>2.34985</v>
      </c>
      <c r="IM51">
        <v>1.54541</v>
      </c>
      <c r="IN51">
        <v>2.2900399999999999</v>
      </c>
      <c r="IO51">
        <v>38.919800000000002</v>
      </c>
      <c r="IP51">
        <v>23.780999999999999</v>
      </c>
      <c r="IQ51">
        <v>18</v>
      </c>
      <c r="IR51">
        <v>508.245</v>
      </c>
      <c r="IS51">
        <v>510.36599999999999</v>
      </c>
      <c r="IT51">
        <v>23.842700000000001</v>
      </c>
      <c r="IU51">
        <v>31.371500000000001</v>
      </c>
      <c r="IV51">
        <v>30.000599999999999</v>
      </c>
      <c r="IW51">
        <v>31.281300000000002</v>
      </c>
      <c r="IX51">
        <v>31.215900000000001</v>
      </c>
      <c r="IY51">
        <v>20.327400000000001</v>
      </c>
      <c r="IZ51">
        <v>47.2241</v>
      </c>
      <c r="JA51">
        <v>0</v>
      </c>
      <c r="JB51">
        <v>23.792000000000002</v>
      </c>
      <c r="JC51">
        <v>400</v>
      </c>
      <c r="JD51">
        <v>17.504100000000001</v>
      </c>
      <c r="JE51">
        <v>99.855099999999993</v>
      </c>
      <c r="JF51">
        <v>99.483099999999993</v>
      </c>
    </row>
    <row r="52" spans="1:266" x14ac:dyDescent="0.25">
      <c r="A52">
        <v>36</v>
      </c>
      <c r="B52">
        <v>1657468058.5999999</v>
      </c>
      <c r="C52">
        <v>6483.5</v>
      </c>
      <c r="D52" t="s">
        <v>585</v>
      </c>
      <c r="E52" t="s">
        <v>586</v>
      </c>
      <c r="F52" t="s">
        <v>396</v>
      </c>
      <c r="G52" t="s">
        <v>397</v>
      </c>
      <c r="H52" t="s">
        <v>398</v>
      </c>
      <c r="I52" t="s">
        <v>399</v>
      </c>
      <c r="J52" t="s">
        <v>581</v>
      </c>
      <c r="K52">
        <v>1657468058.5999999</v>
      </c>
      <c r="L52">
        <f t="shared" si="46"/>
        <v>4.2919869831392629E-3</v>
      </c>
      <c r="M52">
        <f t="shared" si="47"/>
        <v>4.291986983139263</v>
      </c>
      <c r="N52">
        <f t="shared" si="48"/>
        <v>16.19905573832618</v>
      </c>
      <c r="O52">
        <f t="shared" si="49"/>
        <v>279.09899999999999</v>
      </c>
      <c r="P52">
        <f t="shared" si="50"/>
        <v>178.48736949367179</v>
      </c>
      <c r="Q52">
        <f t="shared" si="51"/>
        <v>17.808516730466632</v>
      </c>
      <c r="R52">
        <f t="shared" si="52"/>
        <v>27.8470080267093</v>
      </c>
      <c r="S52">
        <f t="shared" si="53"/>
        <v>0.28588579808785219</v>
      </c>
      <c r="T52">
        <f t="shared" si="54"/>
        <v>2.9243800673105125</v>
      </c>
      <c r="U52">
        <f t="shared" si="55"/>
        <v>0.2712171126666531</v>
      </c>
      <c r="V52">
        <f t="shared" si="56"/>
        <v>0.17076587490558492</v>
      </c>
      <c r="W52">
        <f t="shared" si="57"/>
        <v>289.57125807272479</v>
      </c>
      <c r="X52">
        <f t="shared" si="58"/>
        <v>28.393501700122229</v>
      </c>
      <c r="Y52">
        <f t="shared" si="59"/>
        <v>27.960599999999999</v>
      </c>
      <c r="Z52">
        <f t="shared" si="60"/>
        <v>3.7861320988246776</v>
      </c>
      <c r="AA52">
        <f t="shared" si="61"/>
        <v>60.11548116820974</v>
      </c>
      <c r="AB52">
        <f t="shared" si="62"/>
        <v>2.2550071064806998</v>
      </c>
      <c r="AC52">
        <f t="shared" si="63"/>
        <v>3.7511254383391548</v>
      </c>
      <c r="AD52">
        <f t="shared" si="64"/>
        <v>1.5311249923439778</v>
      </c>
      <c r="AE52">
        <f t="shared" si="65"/>
        <v>-189.27662595644151</v>
      </c>
      <c r="AF52">
        <f t="shared" si="66"/>
        <v>-25.099341167663777</v>
      </c>
      <c r="AG52">
        <f t="shared" si="67"/>
        <v>-1.8686330957091373</v>
      </c>
      <c r="AH52">
        <f t="shared" si="68"/>
        <v>73.326657852910373</v>
      </c>
      <c r="AI52">
        <v>0</v>
      </c>
      <c r="AJ52">
        <v>0</v>
      </c>
      <c r="AK52">
        <f t="shared" si="69"/>
        <v>1</v>
      </c>
      <c r="AL52">
        <f t="shared" si="70"/>
        <v>0</v>
      </c>
      <c r="AM52">
        <f t="shared" si="71"/>
        <v>52580.372354860745</v>
      </c>
      <c r="AN52" t="s">
        <v>400</v>
      </c>
      <c r="AO52">
        <v>10261.299999999999</v>
      </c>
      <c r="AP52">
        <v>726.8726923076922</v>
      </c>
      <c r="AQ52">
        <v>3279.05</v>
      </c>
      <c r="AR52">
        <f t="shared" si="72"/>
        <v>0.77832826815458989</v>
      </c>
      <c r="AS52">
        <v>-1.5391584728262959</v>
      </c>
      <c r="AT52" t="s">
        <v>587</v>
      </c>
      <c r="AU52">
        <v>10255.9</v>
      </c>
      <c r="AV52">
        <v>841.64084615384604</v>
      </c>
      <c r="AW52">
        <v>1194</v>
      </c>
      <c r="AX52">
        <f t="shared" si="73"/>
        <v>0.29510816905038018</v>
      </c>
      <c r="AY52">
        <v>0.5</v>
      </c>
      <c r="AZ52">
        <f t="shared" si="74"/>
        <v>1513.2098995195463</v>
      </c>
      <c r="BA52">
        <f t="shared" si="75"/>
        <v>16.19905573832618</v>
      </c>
      <c r="BB52">
        <f t="shared" si="76"/>
        <v>223.28030141806153</v>
      </c>
      <c r="BC52">
        <f t="shared" si="77"/>
        <v>1.1722243038975934E-2</v>
      </c>
      <c r="BD52">
        <f t="shared" si="78"/>
        <v>1.7462730318257957</v>
      </c>
      <c r="BE52">
        <f t="shared" si="79"/>
        <v>524.02351949314436</v>
      </c>
      <c r="BF52" t="s">
        <v>588</v>
      </c>
      <c r="BG52">
        <v>592.73</v>
      </c>
      <c r="BH52">
        <f t="shared" si="80"/>
        <v>592.73</v>
      </c>
      <c r="BI52">
        <f t="shared" si="81"/>
        <v>0.50357621440536016</v>
      </c>
      <c r="BJ52">
        <f t="shared" si="82"/>
        <v>0.58602483717157683</v>
      </c>
      <c r="BK52">
        <f t="shared" si="83"/>
        <v>0.77617335239286456</v>
      </c>
      <c r="BL52">
        <f t="shared" si="84"/>
        <v>0.75431075863851982</v>
      </c>
      <c r="BM52">
        <f t="shared" si="85"/>
        <v>0.81696910074218676</v>
      </c>
      <c r="BN52">
        <f t="shared" si="86"/>
        <v>0.4127110789882158</v>
      </c>
      <c r="BO52">
        <f t="shared" si="87"/>
        <v>0.5872889210117842</v>
      </c>
      <c r="BP52">
        <v>3730</v>
      </c>
      <c r="BQ52">
        <v>300</v>
      </c>
      <c r="BR52">
        <v>300</v>
      </c>
      <c r="BS52">
        <v>300</v>
      </c>
      <c r="BT52">
        <v>10255.9</v>
      </c>
      <c r="BU52">
        <v>1122.08</v>
      </c>
      <c r="BV52">
        <v>-1.1178499999999999E-2</v>
      </c>
      <c r="BW52">
        <v>-0.85</v>
      </c>
      <c r="BX52" t="s">
        <v>403</v>
      </c>
      <c r="BY52" t="s">
        <v>403</v>
      </c>
      <c r="BZ52" t="s">
        <v>403</v>
      </c>
      <c r="CA52" t="s">
        <v>403</v>
      </c>
      <c r="CB52" t="s">
        <v>403</v>
      </c>
      <c r="CC52" t="s">
        <v>403</v>
      </c>
      <c r="CD52" t="s">
        <v>403</v>
      </c>
      <c r="CE52" t="s">
        <v>403</v>
      </c>
      <c r="CF52" t="s">
        <v>403</v>
      </c>
      <c r="CG52" t="s">
        <v>403</v>
      </c>
      <c r="CH52">
        <f t="shared" si="88"/>
        <v>1800.03</v>
      </c>
      <c r="CI52">
        <f t="shared" si="89"/>
        <v>1513.2098995195463</v>
      </c>
      <c r="CJ52">
        <f t="shared" si="90"/>
        <v>0.84065815543049083</v>
      </c>
      <c r="CK52">
        <f t="shared" si="91"/>
        <v>0.16087023998084743</v>
      </c>
      <c r="CL52">
        <v>6</v>
      </c>
      <c r="CM52">
        <v>0.5</v>
      </c>
      <c r="CN52" t="s">
        <v>404</v>
      </c>
      <c r="CO52">
        <v>2</v>
      </c>
      <c r="CP52">
        <v>1657468058.5999999</v>
      </c>
      <c r="CQ52">
        <v>279.09899999999999</v>
      </c>
      <c r="CR52">
        <v>299.97500000000002</v>
      </c>
      <c r="CS52">
        <v>22.600999999999999</v>
      </c>
      <c r="CT52">
        <v>17.5671</v>
      </c>
      <c r="CU52">
        <v>279.25099999999998</v>
      </c>
      <c r="CV52">
        <v>22.5793</v>
      </c>
      <c r="CW52">
        <v>500.00799999999998</v>
      </c>
      <c r="CX52">
        <v>99.674700000000001</v>
      </c>
      <c r="CY52">
        <v>9.99607E-2</v>
      </c>
      <c r="CZ52">
        <v>27.801400000000001</v>
      </c>
      <c r="DA52">
        <v>27.960599999999999</v>
      </c>
      <c r="DB52">
        <v>999.9</v>
      </c>
      <c r="DC52">
        <v>0</v>
      </c>
      <c r="DD52">
        <v>0</v>
      </c>
      <c r="DE52">
        <v>10003.1</v>
      </c>
      <c r="DF52">
        <v>0</v>
      </c>
      <c r="DG52">
        <v>1802.99</v>
      </c>
      <c r="DH52">
        <v>-20.876000000000001</v>
      </c>
      <c r="DI52">
        <v>285.55200000000002</v>
      </c>
      <c r="DJ52">
        <v>305.339</v>
      </c>
      <c r="DK52">
        <v>5.0338700000000003</v>
      </c>
      <c r="DL52">
        <v>299.97500000000002</v>
      </c>
      <c r="DM52">
        <v>17.5671</v>
      </c>
      <c r="DN52">
        <v>2.2527400000000002</v>
      </c>
      <c r="DO52">
        <v>1.75099</v>
      </c>
      <c r="DP52">
        <v>19.342400000000001</v>
      </c>
      <c r="DQ52">
        <v>15.356</v>
      </c>
      <c r="DR52">
        <v>1800.03</v>
      </c>
      <c r="DS52">
        <v>0.97800100000000001</v>
      </c>
      <c r="DT52">
        <v>2.1998500000000001E-2</v>
      </c>
      <c r="DU52">
        <v>0</v>
      </c>
      <c r="DV52">
        <v>841.49199999999996</v>
      </c>
      <c r="DW52">
        <v>5.0007299999999999</v>
      </c>
      <c r="DX52">
        <v>18826.3</v>
      </c>
      <c r="DY52">
        <v>14733.6</v>
      </c>
      <c r="DZ52">
        <v>48.75</v>
      </c>
      <c r="EA52">
        <v>50.375</v>
      </c>
      <c r="EB52">
        <v>49.75</v>
      </c>
      <c r="EC52">
        <v>49.061999999999998</v>
      </c>
      <c r="ED52">
        <v>50</v>
      </c>
      <c r="EE52">
        <v>1755.54</v>
      </c>
      <c r="EF52">
        <v>39.49</v>
      </c>
      <c r="EG52">
        <v>0</v>
      </c>
      <c r="EH52">
        <v>139.79999995231631</v>
      </c>
      <c r="EI52">
        <v>0</v>
      </c>
      <c r="EJ52">
        <v>841.64084615384604</v>
      </c>
      <c r="EK52">
        <v>-2.369846161323284</v>
      </c>
      <c r="EL52">
        <v>-16.970940548879732</v>
      </c>
      <c r="EM52">
        <v>18828.90769230769</v>
      </c>
      <c r="EN52">
        <v>15</v>
      </c>
      <c r="EO52">
        <v>1657467992.5999999</v>
      </c>
      <c r="EP52" t="s">
        <v>589</v>
      </c>
      <c r="EQ52">
        <v>1657467988.5999999</v>
      </c>
      <c r="ER52">
        <v>1657467992.5999999</v>
      </c>
      <c r="ES52">
        <v>40</v>
      </c>
      <c r="ET52">
        <v>-7.0000000000000001E-3</v>
      </c>
      <c r="EU52">
        <v>7.0000000000000001E-3</v>
      </c>
      <c r="EV52">
        <v>-0.14399999999999999</v>
      </c>
      <c r="EW52">
        <v>-1.2999999999999999E-2</v>
      </c>
      <c r="EX52">
        <v>300</v>
      </c>
      <c r="EY52">
        <v>18</v>
      </c>
      <c r="EZ52">
        <v>0.05</v>
      </c>
      <c r="FA52">
        <v>0.01</v>
      </c>
      <c r="FB52">
        <v>-20.834831707317068</v>
      </c>
      <c r="FC52">
        <v>-0.39279930313588879</v>
      </c>
      <c r="FD52">
        <v>5.0847109129636622E-2</v>
      </c>
      <c r="FE52">
        <v>1</v>
      </c>
      <c r="FF52">
        <v>5.0422992682926822</v>
      </c>
      <c r="FG52">
        <v>-9.1013937282229285E-2</v>
      </c>
      <c r="FH52">
        <v>9.7657743290070556E-3</v>
      </c>
      <c r="FI52">
        <v>1</v>
      </c>
      <c r="FJ52">
        <v>2</v>
      </c>
      <c r="FK52">
        <v>2</v>
      </c>
      <c r="FL52" t="s">
        <v>406</v>
      </c>
      <c r="FM52">
        <v>2.9107599999999998</v>
      </c>
      <c r="FN52">
        <v>2.8540700000000001</v>
      </c>
      <c r="FO52">
        <v>7.3219500000000007E-2</v>
      </c>
      <c r="FP52">
        <v>7.9187999999999995E-2</v>
      </c>
      <c r="FQ52">
        <v>0.108316</v>
      </c>
      <c r="FR52">
        <v>9.3095899999999995E-2</v>
      </c>
      <c r="FS52">
        <v>30748.3</v>
      </c>
      <c r="FT52">
        <v>24544.2</v>
      </c>
      <c r="FU52">
        <v>30567.3</v>
      </c>
      <c r="FV52">
        <v>24607.8</v>
      </c>
      <c r="FW52">
        <v>35696.9</v>
      </c>
      <c r="FX52">
        <v>29959.8</v>
      </c>
      <c r="FY52">
        <v>41477.5</v>
      </c>
      <c r="FZ52">
        <v>34002.1</v>
      </c>
      <c r="GA52">
        <v>2.07097</v>
      </c>
      <c r="GB52">
        <v>1.9658500000000001</v>
      </c>
      <c r="GC52">
        <v>6.26892E-2</v>
      </c>
      <c r="GD52">
        <v>0</v>
      </c>
      <c r="GE52">
        <v>26.9361</v>
      </c>
      <c r="GF52">
        <v>999.9</v>
      </c>
      <c r="GG52">
        <v>52.1</v>
      </c>
      <c r="GH52">
        <v>35.9</v>
      </c>
      <c r="GI52">
        <v>31.0291</v>
      </c>
      <c r="GJ52">
        <v>61.837699999999998</v>
      </c>
      <c r="GK52">
        <v>25.2163</v>
      </c>
      <c r="GL52">
        <v>1</v>
      </c>
      <c r="GM52">
        <v>0.33247500000000002</v>
      </c>
      <c r="GN52">
        <v>2.6123500000000002</v>
      </c>
      <c r="GO52">
        <v>20.238199999999999</v>
      </c>
      <c r="GP52">
        <v>5.2325600000000003</v>
      </c>
      <c r="GQ52">
        <v>11.950100000000001</v>
      </c>
      <c r="GR52">
        <v>4.9869000000000003</v>
      </c>
      <c r="GS52">
        <v>3.2860999999999998</v>
      </c>
      <c r="GT52">
        <v>9999</v>
      </c>
      <c r="GU52">
        <v>9999</v>
      </c>
      <c r="GV52">
        <v>9999</v>
      </c>
      <c r="GW52">
        <v>193.8</v>
      </c>
      <c r="GX52">
        <v>1.8620000000000001</v>
      </c>
      <c r="GY52">
        <v>1.8597399999999999</v>
      </c>
      <c r="GZ52">
        <v>1.8601099999999999</v>
      </c>
      <c r="HA52">
        <v>1.8583700000000001</v>
      </c>
      <c r="HB52">
        <v>1.8603499999999999</v>
      </c>
      <c r="HC52">
        <v>1.8576900000000001</v>
      </c>
      <c r="HD52">
        <v>1.8661700000000001</v>
      </c>
      <c r="HE52">
        <v>1.8654299999999999</v>
      </c>
      <c r="HF52">
        <v>0</v>
      </c>
      <c r="HG52">
        <v>0</v>
      </c>
      <c r="HH52">
        <v>0</v>
      </c>
      <c r="HI52">
        <v>0</v>
      </c>
      <c r="HJ52" t="s">
        <v>407</v>
      </c>
      <c r="HK52" t="s">
        <v>408</v>
      </c>
      <c r="HL52" t="s">
        <v>409</v>
      </c>
      <c r="HM52" t="s">
        <v>409</v>
      </c>
      <c r="HN52" t="s">
        <v>409</v>
      </c>
      <c r="HO52" t="s">
        <v>409</v>
      </c>
      <c r="HP52">
        <v>0</v>
      </c>
      <c r="HQ52">
        <v>100</v>
      </c>
      <c r="HR52">
        <v>100</v>
      </c>
      <c r="HS52">
        <v>-0.152</v>
      </c>
      <c r="HT52">
        <v>2.1700000000000001E-2</v>
      </c>
      <c r="HU52">
        <v>-0.37066316041516217</v>
      </c>
      <c r="HV52">
        <v>1.158620315000149E-3</v>
      </c>
      <c r="HW52">
        <v>-1.4607559310062331E-6</v>
      </c>
      <c r="HX52">
        <v>3.8484305645441042E-10</v>
      </c>
      <c r="HY52">
        <v>-7.343815225106505E-2</v>
      </c>
      <c r="HZ52">
        <v>3.0484640434847699E-3</v>
      </c>
      <c r="IA52">
        <v>-9.3584587959385786E-5</v>
      </c>
      <c r="IB52">
        <v>6.42983829145831E-6</v>
      </c>
      <c r="IC52">
        <v>4</v>
      </c>
      <c r="ID52">
        <v>2084</v>
      </c>
      <c r="IE52">
        <v>2</v>
      </c>
      <c r="IF52">
        <v>32</v>
      </c>
      <c r="IG52">
        <v>1.2</v>
      </c>
      <c r="IH52">
        <v>1.1000000000000001</v>
      </c>
      <c r="II52">
        <v>0.80078099999999997</v>
      </c>
      <c r="IJ52">
        <v>2.4340799999999998</v>
      </c>
      <c r="IK52">
        <v>1.54297</v>
      </c>
      <c r="IL52">
        <v>2.3535200000000001</v>
      </c>
      <c r="IM52">
        <v>1.54541</v>
      </c>
      <c r="IN52">
        <v>2.3779300000000001</v>
      </c>
      <c r="IO52">
        <v>39.1676</v>
      </c>
      <c r="IP52">
        <v>23.7898</v>
      </c>
      <c r="IQ52">
        <v>18</v>
      </c>
      <c r="IR52">
        <v>508.245</v>
      </c>
      <c r="IS52">
        <v>509.12900000000002</v>
      </c>
      <c r="IT52">
        <v>23.741700000000002</v>
      </c>
      <c r="IU52">
        <v>31.4709</v>
      </c>
      <c r="IV52">
        <v>30.0001</v>
      </c>
      <c r="IW52">
        <v>31.384699999999999</v>
      </c>
      <c r="IX52">
        <v>31.3201</v>
      </c>
      <c r="IY52">
        <v>16.1036</v>
      </c>
      <c r="IZ52">
        <v>47.403700000000001</v>
      </c>
      <c r="JA52">
        <v>0</v>
      </c>
      <c r="JB52">
        <v>23.764800000000001</v>
      </c>
      <c r="JC52">
        <v>300</v>
      </c>
      <c r="JD52">
        <v>17.596800000000002</v>
      </c>
      <c r="JE52">
        <v>99.834599999999995</v>
      </c>
      <c r="JF52">
        <v>99.466099999999997</v>
      </c>
    </row>
    <row r="53" spans="1:266" x14ac:dyDescent="0.25">
      <c r="A53">
        <v>37</v>
      </c>
      <c r="B53">
        <v>1657468175.5999999</v>
      </c>
      <c r="C53">
        <v>6600.5</v>
      </c>
      <c r="D53" t="s">
        <v>590</v>
      </c>
      <c r="E53" t="s">
        <v>591</v>
      </c>
      <c r="F53" t="s">
        <v>396</v>
      </c>
      <c r="G53" t="s">
        <v>397</v>
      </c>
      <c r="H53" t="s">
        <v>398</v>
      </c>
      <c r="I53" t="s">
        <v>399</v>
      </c>
      <c r="J53" t="s">
        <v>581</v>
      </c>
      <c r="K53">
        <v>1657468175.5999999</v>
      </c>
      <c r="L53">
        <f t="shared" si="46"/>
        <v>4.4062534323189078E-3</v>
      </c>
      <c r="M53">
        <f t="shared" si="47"/>
        <v>4.4062534323189082</v>
      </c>
      <c r="N53">
        <f t="shared" si="48"/>
        <v>9.5511820033965318</v>
      </c>
      <c r="O53">
        <f t="shared" si="49"/>
        <v>187.53700000000001</v>
      </c>
      <c r="P53">
        <f t="shared" si="50"/>
        <v>129.26502375676299</v>
      </c>
      <c r="Q53">
        <f t="shared" si="51"/>
        <v>12.897568856143799</v>
      </c>
      <c r="R53">
        <f t="shared" si="52"/>
        <v>18.711723405753002</v>
      </c>
      <c r="S53">
        <f t="shared" si="53"/>
        <v>0.29488245550176484</v>
      </c>
      <c r="T53">
        <f t="shared" si="54"/>
        <v>2.920350793931981</v>
      </c>
      <c r="U53">
        <f t="shared" si="55"/>
        <v>0.27928275695089877</v>
      </c>
      <c r="V53">
        <f t="shared" si="56"/>
        <v>0.17588449313760737</v>
      </c>
      <c r="W53">
        <f t="shared" si="57"/>
        <v>289.56168207269388</v>
      </c>
      <c r="X53">
        <f t="shared" si="58"/>
        <v>28.406601518987092</v>
      </c>
      <c r="Y53">
        <f t="shared" si="59"/>
        <v>27.971800000000002</v>
      </c>
      <c r="Z53">
        <f t="shared" si="60"/>
        <v>3.7886055750353025</v>
      </c>
      <c r="AA53">
        <f t="shared" si="61"/>
        <v>60.157933127817657</v>
      </c>
      <c r="AB53">
        <f t="shared" si="62"/>
        <v>2.2621652140355999</v>
      </c>
      <c r="AC53">
        <f t="shared" si="63"/>
        <v>3.7603772211209021</v>
      </c>
      <c r="AD53">
        <f t="shared" si="64"/>
        <v>1.5264403609997026</v>
      </c>
      <c r="AE53">
        <f t="shared" si="65"/>
        <v>-194.31577636526384</v>
      </c>
      <c r="AF53">
        <f t="shared" si="66"/>
        <v>-20.184058246715999</v>
      </c>
      <c r="AG53">
        <f t="shared" si="67"/>
        <v>-1.5051666930655339</v>
      </c>
      <c r="AH53">
        <f t="shared" si="68"/>
        <v>73.556680767648515</v>
      </c>
      <c r="AI53">
        <v>0</v>
      </c>
      <c r="AJ53">
        <v>0</v>
      </c>
      <c r="AK53">
        <f t="shared" si="69"/>
        <v>1</v>
      </c>
      <c r="AL53">
        <f t="shared" si="70"/>
        <v>0</v>
      </c>
      <c r="AM53">
        <f t="shared" si="71"/>
        <v>52457.154319664951</v>
      </c>
      <c r="AN53" t="s">
        <v>400</v>
      </c>
      <c r="AO53">
        <v>10261.299999999999</v>
      </c>
      <c r="AP53">
        <v>726.8726923076922</v>
      </c>
      <c r="AQ53">
        <v>3279.05</v>
      </c>
      <c r="AR53">
        <f t="shared" si="72"/>
        <v>0.77832826815458989</v>
      </c>
      <c r="AS53">
        <v>-1.5391584728262959</v>
      </c>
      <c r="AT53" t="s">
        <v>592</v>
      </c>
      <c r="AU53">
        <v>10255.200000000001</v>
      </c>
      <c r="AV53">
        <v>817.3288</v>
      </c>
      <c r="AW53">
        <v>1107.1600000000001</v>
      </c>
      <c r="AX53">
        <f t="shared" si="73"/>
        <v>0.26177896600310713</v>
      </c>
      <c r="AY53">
        <v>0.5</v>
      </c>
      <c r="AZ53">
        <f t="shared" si="74"/>
        <v>1513.1594995195303</v>
      </c>
      <c r="BA53">
        <f t="shared" si="75"/>
        <v>9.5511820033965318</v>
      </c>
      <c r="BB53">
        <f t="shared" si="76"/>
        <v>198.05666459100087</v>
      </c>
      <c r="BC53">
        <f t="shared" si="77"/>
        <v>7.3292607155718316E-3</v>
      </c>
      <c r="BD53">
        <f t="shared" si="78"/>
        <v>1.9616767224249432</v>
      </c>
      <c r="BE53">
        <f t="shared" si="79"/>
        <v>506.58505451262243</v>
      </c>
      <c r="BF53" t="s">
        <v>593</v>
      </c>
      <c r="BG53">
        <v>590.22</v>
      </c>
      <c r="BH53">
        <f t="shared" si="80"/>
        <v>590.22</v>
      </c>
      <c r="BI53">
        <f t="shared" si="81"/>
        <v>0.46690631886990142</v>
      </c>
      <c r="BJ53">
        <f t="shared" si="82"/>
        <v>0.56066700197314978</v>
      </c>
      <c r="BK53">
        <f t="shared" si="83"/>
        <v>0.80774537624171128</v>
      </c>
      <c r="BL53">
        <f t="shared" si="84"/>
        <v>0.76213745275586153</v>
      </c>
      <c r="BM53">
        <f t="shared" si="85"/>
        <v>0.8509949498625683</v>
      </c>
      <c r="BN53">
        <f t="shared" si="86"/>
        <v>0.40487607668369507</v>
      </c>
      <c r="BO53">
        <f t="shared" si="87"/>
        <v>0.59512392331630493</v>
      </c>
      <c r="BP53">
        <v>3732</v>
      </c>
      <c r="BQ53">
        <v>300</v>
      </c>
      <c r="BR53">
        <v>300</v>
      </c>
      <c r="BS53">
        <v>300</v>
      </c>
      <c r="BT53">
        <v>10255.200000000001</v>
      </c>
      <c r="BU53">
        <v>1048.25</v>
      </c>
      <c r="BV53">
        <v>-1.11772E-2</v>
      </c>
      <c r="BW53">
        <v>0.14000000000000001</v>
      </c>
      <c r="BX53" t="s">
        <v>403</v>
      </c>
      <c r="BY53" t="s">
        <v>403</v>
      </c>
      <c r="BZ53" t="s">
        <v>403</v>
      </c>
      <c r="CA53" t="s">
        <v>403</v>
      </c>
      <c r="CB53" t="s">
        <v>403</v>
      </c>
      <c r="CC53" t="s">
        <v>403</v>
      </c>
      <c r="CD53" t="s">
        <v>403</v>
      </c>
      <c r="CE53" t="s">
        <v>403</v>
      </c>
      <c r="CF53" t="s">
        <v>403</v>
      </c>
      <c r="CG53" t="s">
        <v>403</v>
      </c>
      <c r="CH53">
        <f t="shared" si="88"/>
        <v>1799.97</v>
      </c>
      <c r="CI53">
        <f t="shared" si="89"/>
        <v>1513.1594995195303</v>
      </c>
      <c r="CJ53">
        <f t="shared" si="90"/>
        <v>0.84065817736936188</v>
      </c>
      <c r="CK53">
        <f t="shared" si="91"/>
        <v>0.16087028232286865</v>
      </c>
      <c r="CL53">
        <v>6</v>
      </c>
      <c r="CM53">
        <v>0.5</v>
      </c>
      <c r="CN53" t="s">
        <v>404</v>
      </c>
      <c r="CO53">
        <v>2</v>
      </c>
      <c r="CP53">
        <v>1657468175.5999999</v>
      </c>
      <c r="CQ53">
        <v>187.53700000000001</v>
      </c>
      <c r="CR53">
        <v>199.989</v>
      </c>
      <c r="CS53">
        <v>22.6724</v>
      </c>
      <c r="CT53">
        <v>17.505199999999999</v>
      </c>
      <c r="CU53">
        <v>187.738</v>
      </c>
      <c r="CV53">
        <v>22.65</v>
      </c>
      <c r="CW53">
        <v>500.041</v>
      </c>
      <c r="CX53">
        <v>99.675899999999999</v>
      </c>
      <c r="CY53">
        <v>0.100269</v>
      </c>
      <c r="CZ53">
        <v>27.843599999999999</v>
      </c>
      <c r="DA53">
        <v>27.971800000000002</v>
      </c>
      <c r="DB53">
        <v>999.9</v>
      </c>
      <c r="DC53">
        <v>0</v>
      </c>
      <c r="DD53">
        <v>0</v>
      </c>
      <c r="DE53">
        <v>9980</v>
      </c>
      <c r="DF53">
        <v>0</v>
      </c>
      <c r="DG53">
        <v>1809.4</v>
      </c>
      <c r="DH53">
        <v>-12.452</v>
      </c>
      <c r="DI53">
        <v>191.88800000000001</v>
      </c>
      <c r="DJ53">
        <v>203.55199999999999</v>
      </c>
      <c r="DK53">
        <v>5.1672000000000002</v>
      </c>
      <c r="DL53">
        <v>199.989</v>
      </c>
      <c r="DM53">
        <v>17.505199999999999</v>
      </c>
      <c r="DN53">
        <v>2.25989</v>
      </c>
      <c r="DO53">
        <v>1.7448399999999999</v>
      </c>
      <c r="DP53">
        <v>19.3933</v>
      </c>
      <c r="DQ53">
        <v>15.3012</v>
      </c>
      <c r="DR53">
        <v>1799.97</v>
      </c>
      <c r="DS53">
        <v>0.97800100000000001</v>
      </c>
      <c r="DT53">
        <v>2.1998500000000001E-2</v>
      </c>
      <c r="DU53">
        <v>0</v>
      </c>
      <c r="DV53">
        <v>816.63599999999997</v>
      </c>
      <c r="DW53">
        <v>5.0007299999999999</v>
      </c>
      <c r="DX53">
        <v>18378.8</v>
      </c>
      <c r="DY53">
        <v>14733.1</v>
      </c>
      <c r="DZ53">
        <v>48.75</v>
      </c>
      <c r="EA53">
        <v>50.25</v>
      </c>
      <c r="EB53">
        <v>49.75</v>
      </c>
      <c r="EC53">
        <v>49</v>
      </c>
      <c r="ED53">
        <v>50</v>
      </c>
      <c r="EE53">
        <v>1755.48</v>
      </c>
      <c r="EF53">
        <v>39.49</v>
      </c>
      <c r="EG53">
        <v>0</v>
      </c>
      <c r="EH53">
        <v>116.7999999523163</v>
      </c>
      <c r="EI53">
        <v>0</v>
      </c>
      <c r="EJ53">
        <v>817.3288</v>
      </c>
      <c r="EK53">
        <v>-2.7657692421698572</v>
      </c>
      <c r="EL53">
        <v>1379.676930467223</v>
      </c>
      <c r="EM53">
        <v>18310.48</v>
      </c>
      <c r="EN53">
        <v>15</v>
      </c>
      <c r="EO53">
        <v>1657468136.5999999</v>
      </c>
      <c r="EP53" t="s">
        <v>594</v>
      </c>
      <c r="EQ53">
        <v>1657468129.5999999</v>
      </c>
      <c r="ER53">
        <v>1657468136.5999999</v>
      </c>
      <c r="ES53">
        <v>41</v>
      </c>
      <c r="ET53">
        <v>1E-3</v>
      </c>
      <c r="EU53">
        <v>0</v>
      </c>
      <c r="EV53">
        <v>-0.193</v>
      </c>
      <c r="EW53">
        <v>-1.4E-2</v>
      </c>
      <c r="EX53">
        <v>200</v>
      </c>
      <c r="EY53">
        <v>18</v>
      </c>
      <c r="EZ53">
        <v>0.16</v>
      </c>
      <c r="FA53">
        <v>0.02</v>
      </c>
      <c r="FB53">
        <v>-12.4473487804878</v>
      </c>
      <c r="FC53">
        <v>0.10934634146342601</v>
      </c>
      <c r="FD53">
        <v>2.9164245750920831E-2</v>
      </c>
      <c r="FE53">
        <v>1</v>
      </c>
      <c r="FF53">
        <v>5.1950636585365846</v>
      </c>
      <c r="FG53">
        <v>4.5676097560967813E-2</v>
      </c>
      <c r="FH53">
        <v>1.9440468196221038E-2</v>
      </c>
      <c r="FI53">
        <v>1</v>
      </c>
      <c r="FJ53">
        <v>2</v>
      </c>
      <c r="FK53">
        <v>2</v>
      </c>
      <c r="FL53" t="s">
        <v>406</v>
      </c>
      <c r="FM53">
        <v>2.9107699999999999</v>
      </c>
      <c r="FN53">
        <v>2.8541799999999999</v>
      </c>
      <c r="FO53">
        <v>5.1694900000000002E-2</v>
      </c>
      <c r="FP53">
        <v>5.58349E-2</v>
      </c>
      <c r="FQ53">
        <v>0.108541</v>
      </c>
      <c r="FR53">
        <v>9.2847200000000005E-2</v>
      </c>
      <c r="FS53">
        <v>31459</v>
      </c>
      <c r="FT53">
        <v>25164.7</v>
      </c>
      <c r="FU53">
        <v>30564</v>
      </c>
      <c r="FV53">
        <v>24605.9</v>
      </c>
      <c r="FW53">
        <v>35683.599999999999</v>
      </c>
      <c r="FX53">
        <v>29966.2</v>
      </c>
      <c r="FY53">
        <v>41472.6</v>
      </c>
      <c r="FZ53">
        <v>34000.199999999997</v>
      </c>
      <c r="GA53">
        <v>2.0703200000000002</v>
      </c>
      <c r="GB53">
        <v>1.96448</v>
      </c>
      <c r="GC53">
        <v>6.9692699999999996E-2</v>
      </c>
      <c r="GD53">
        <v>0</v>
      </c>
      <c r="GE53">
        <v>26.832899999999999</v>
      </c>
      <c r="GF53">
        <v>999.9</v>
      </c>
      <c r="GG53">
        <v>51.8</v>
      </c>
      <c r="GH53">
        <v>36</v>
      </c>
      <c r="GI53">
        <v>31.020700000000001</v>
      </c>
      <c r="GJ53">
        <v>61.6877</v>
      </c>
      <c r="GK53">
        <v>24.711500000000001</v>
      </c>
      <c r="GL53">
        <v>1</v>
      </c>
      <c r="GM53">
        <v>0.33546500000000001</v>
      </c>
      <c r="GN53">
        <v>2.2521499999999999</v>
      </c>
      <c r="GO53">
        <v>20.243600000000001</v>
      </c>
      <c r="GP53">
        <v>5.23346</v>
      </c>
      <c r="GQ53">
        <v>11.950100000000001</v>
      </c>
      <c r="GR53">
        <v>4.9871999999999996</v>
      </c>
      <c r="GS53">
        <v>3.2862</v>
      </c>
      <c r="GT53">
        <v>9999</v>
      </c>
      <c r="GU53">
        <v>9999</v>
      </c>
      <c r="GV53">
        <v>9999</v>
      </c>
      <c r="GW53">
        <v>193.8</v>
      </c>
      <c r="GX53">
        <v>1.8620300000000001</v>
      </c>
      <c r="GY53">
        <v>1.85975</v>
      </c>
      <c r="GZ53">
        <v>1.86016</v>
      </c>
      <c r="HA53">
        <v>1.8584000000000001</v>
      </c>
      <c r="HB53">
        <v>1.8603499999999999</v>
      </c>
      <c r="HC53">
        <v>1.85775</v>
      </c>
      <c r="HD53">
        <v>1.8662099999999999</v>
      </c>
      <c r="HE53">
        <v>1.8654599999999999</v>
      </c>
      <c r="HF53">
        <v>0</v>
      </c>
      <c r="HG53">
        <v>0</v>
      </c>
      <c r="HH53">
        <v>0</v>
      </c>
      <c r="HI53">
        <v>0</v>
      </c>
      <c r="HJ53" t="s">
        <v>407</v>
      </c>
      <c r="HK53" t="s">
        <v>408</v>
      </c>
      <c r="HL53" t="s">
        <v>409</v>
      </c>
      <c r="HM53" t="s">
        <v>409</v>
      </c>
      <c r="HN53" t="s">
        <v>409</v>
      </c>
      <c r="HO53" t="s">
        <v>409</v>
      </c>
      <c r="HP53">
        <v>0</v>
      </c>
      <c r="HQ53">
        <v>100</v>
      </c>
      <c r="HR53">
        <v>100</v>
      </c>
      <c r="HS53">
        <v>-0.20100000000000001</v>
      </c>
      <c r="HT53">
        <v>2.24E-2</v>
      </c>
      <c r="HU53">
        <v>-0.36964182995330808</v>
      </c>
      <c r="HV53">
        <v>1.158620315000149E-3</v>
      </c>
      <c r="HW53">
        <v>-1.4607559310062331E-6</v>
      </c>
      <c r="HX53">
        <v>3.8484305645441042E-10</v>
      </c>
      <c r="HY53">
        <v>-7.3394990364785195E-2</v>
      </c>
      <c r="HZ53">
        <v>3.0484640434847699E-3</v>
      </c>
      <c r="IA53">
        <v>-9.3584587959385786E-5</v>
      </c>
      <c r="IB53">
        <v>6.42983829145831E-6</v>
      </c>
      <c r="IC53">
        <v>4</v>
      </c>
      <c r="ID53">
        <v>2084</v>
      </c>
      <c r="IE53">
        <v>2</v>
      </c>
      <c r="IF53">
        <v>32</v>
      </c>
      <c r="IG53">
        <v>0.8</v>
      </c>
      <c r="IH53">
        <v>0.7</v>
      </c>
      <c r="II53">
        <v>0.58105499999999999</v>
      </c>
      <c r="IJ53">
        <v>2.4450699999999999</v>
      </c>
      <c r="IK53">
        <v>1.54297</v>
      </c>
      <c r="IL53">
        <v>2.35229</v>
      </c>
      <c r="IM53">
        <v>1.54541</v>
      </c>
      <c r="IN53">
        <v>2.3132299999999999</v>
      </c>
      <c r="IO53">
        <v>39.316899999999997</v>
      </c>
      <c r="IP53">
        <v>23.7898</v>
      </c>
      <c r="IQ53">
        <v>18</v>
      </c>
      <c r="IR53">
        <v>508.36399999999998</v>
      </c>
      <c r="IS53">
        <v>508.65100000000001</v>
      </c>
      <c r="IT53">
        <v>24.150600000000001</v>
      </c>
      <c r="IU53">
        <v>31.513100000000001</v>
      </c>
      <c r="IV53">
        <v>30</v>
      </c>
      <c r="IW53">
        <v>31.447099999999999</v>
      </c>
      <c r="IX53">
        <v>31.376799999999999</v>
      </c>
      <c r="IY53">
        <v>11.701000000000001</v>
      </c>
      <c r="IZ53">
        <v>47.244399999999999</v>
      </c>
      <c r="JA53">
        <v>0</v>
      </c>
      <c r="JB53">
        <v>24.161799999999999</v>
      </c>
      <c r="JC53">
        <v>200</v>
      </c>
      <c r="JD53">
        <v>17.5153</v>
      </c>
      <c r="JE53">
        <v>99.8232</v>
      </c>
      <c r="JF53">
        <v>99.459400000000002</v>
      </c>
    </row>
    <row r="54" spans="1:266" x14ac:dyDescent="0.25">
      <c r="A54">
        <v>38</v>
      </c>
      <c r="B54">
        <v>1657468287.0999999</v>
      </c>
      <c r="C54">
        <v>6712</v>
      </c>
      <c r="D54" t="s">
        <v>595</v>
      </c>
      <c r="E54" t="s">
        <v>596</v>
      </c>
      <c r="F54" t="s">
        <v>396</v>
      </c>
      <c r="G54" t="s">
        <v>397</v>
      </c>
      <c r="H54" t="s">
        <v>398</v>
      </c>
      <c r="I54" t="s">
        <v>399</v>
      </c>
      <c r="J54" t="s">
        <v>581</v>
      </c>
      <c r="K54">
        <v>1657468287.0999999</v>
      </c>
      <c r="L54">
        <f t="shared" si="46"/>
        <v>4.4725696630420891E-3</v>
      </c>
      <c r="M54">
        <f t="shared" si="47"/>
        <v>4.4725696630420888</v>
      </c>
      <c r="N54">
        <f t="shared" si="48"/>
        <v>6.2424886405424465</v>
      </c>
      <c r="O54">
        <f t="shared" si="49"/>
        <v>141.74600000000001</v>
      </c>
      <c r="P54">
        <f t="shared" si="50"/>
        <v>103.84669700535326</v>
      </c>
      <c r="Q54">
        <f t="shared" si="51"/>
        <v>10.36142527895783</v>
      </c>
      <c r="R54">
        <f t="shared" si="52"/>
        <v>14.142872425836</v>
      </c>
      <c r="S54">
        <f t="shared" si="53"/>
        <v>0.30071279575939069</v>
      </c>
      <c r="T54">
        <f t="shared" si="54"/>
        <v>2.9214455416803831</v>
      </c>
      <c r="U54">
        <f t="shared" si="55"/>
        <v>0.28451405433979937</v>
      </c>
      <c r="V54">
        <f t="shared" si="56"/>
        <v>0.17920392532145479</v>
      </c>
      <c r="W54">
        <f t="shared" si="57"/>
        <v>289.59679407280726</v>
      </c>
      <c r="X54">
        <f t="shared" si="58"/>
        <v>28.462803859692944</v>
      </c>
      <c r="Y54">
        <f t="shared" si="59"/>
        <v>28.036999999999999</v>
      </c>
      <c r="Z54">
        <f t="shared" si="60"/>
        <v>3.8030327518922342</v>
      </c>
      <c r="AA54">
        <f t="shared" si="61"/>
        <v>60.435758979543628</v>
      </c>
      <c r="AB54">
        <f t="shared" si="62"/>
        <v>2.2823797972499995</v>
      </c>
      <c r="AC54">
        <f t="shared" si="63"/>
        <v>3.7765386515995312</v>
      </c>
      <c r="AD54">
        <f t="shared" si="64"/>
        <v>1.5206529546422347</v>
      </c>
      <c r="AE54">
        <f t="shared" si="65"/>
        <v>-197.24032214015614</v>
      </c>
      <c r="AF54">
        <f t="shared" si="66"/>
        <v>-18.884366547964067</v>
      </c>
      <c r="AG54">
        <f t="shared" si="67"/>
        <v>-1.4086918274583164</v>
      </c>
      <c r="AH54">
        <f t="shared" si="68"/>
        <v>72.063413557228742</v>
      </c>
      <c r="AI54">
        <v>0</v>
      </c>
      <c r="AJ54">
        <v>0</v>
      </c>
      <c r="AK54">
        <f t="shared" si="69"/>
        <v>1</v>
      </c>
      <c r="AL54">
        <f t="shared" si="70"/>
        <v>0</v>
      </c>
      <c r="AM54">
        <f t="shared" si="71"/>
        <v>52475.802800035432</v>
      </c>
      <c r="AN54" t="s">
        <v>400</v>
      </c>
      <c r="AO54">
        <v>10261.299999999999</v>
      </c>
      <c r="AP54">
        <v>726.8726923076922</v>
      </c>
      <c r="AQ54">
        <v>3279.05</v>
      </c>
      <c r="AR54">
        <f t="shared" si="72"/>
        <v>0.77832826815458989</v>
      </c>
      <c r="AS54">
        <v>-1.5391584728262959</v>
      </c>
      <c r="AT54" t="s">
        <v>597</v>
      </c>
      <c r="AU54">
        <v>10254.700000000001</v>
      </c>
      <c r="AV54">
        <v>811.38992307692308</v>
      </c>
      <c r="AW54">
        <v>1071.27</v>
      </c>
      <c r="AX54">
        <f t="shared" si="73"/>
        <v>0.24259064187653612</v>
      </c>
      <c r="AY54">
        <v>0.5</v>
      </c>
      <c r="AZ54">
        <f t="shared" si="74"/>
        <v>1513.3442995195892</v>
      </c>
      <c r="BA54">
        <f t="shared" si="75"/>
        <v>6.2424886405424465</v>
      </c>
      <c r="BB54">
        <f t="shared" si="76"/>
        <v>183.56158250032703</v>
      </c>
      <c r="BC54">
        <f t="shared" si="77"/>
        <v>5.1420203028742532E-3</v>
      </c>
      <c r="BD54">
        <f t="shared" si="78"/>
        <v>2.06089967981928</v>
      </c>
      <c r="BE54">
        <f t="shared" si="79"/>
        <v>498.93680508400399</v>
      </c>
      <c r="BF54" t="s">
        <v>598</v>
      </c>
      <c r="BG54">
        <v>589.41</v>
      </c>
      <c r="BH54">
        <f t="shared" si="80"/>
        <v>589.41</v>
      </c>
      <c r="BI54">
        <f t="shared" si="81"/>
        <v>0.44980257078047559</v>
      </c>
      <c r="BJ54">
        <f t="shared" si="82"/>
        <v>0.53932693504975904</v>
      </c>
      <c r="BK54">
        <f t="shared" si="83"/>
        <v>0.82084591246412153</v>
      </c>
      <c r="BL54">
        <f t="shared" si="84"/>
        <v>0.75459381103890499</v>
      </c>
      <c r="BM54">
        <f t="shared" si="85"/>
        <v>0.86505745245273968</v>
      </c>
      <c r="BN54">
        <f t="shared" si="86"/>
        <v>0.39177795995075682</v>
      </c>
      <c r="BO54">
        <f t="shared" si="87"/>
        <v>0.60822204004924318</v>
      </c>
      <c r="BP54">
        <v>3734</v>
      </c>
      <c r="BQ54">
        <v>300</v>
      </c>
      <c r="BR54">
        <v>300</v>
      </c>
      <c r="BS54">
        <v>300</v>
      </c>
      <c r="BT54">
        <v>10254.700000000001</v>
      </c>
      <c r="BU54">
        <v>1018.17</v>
      </c>
      <c r="BV54">
        <v>-1.11766E-2</v>
      </c>
      <c r="BW54">
        <v>-0.24</v>
      </c>
      <c r="BX54" t="s">
        <v>403</v>
      </c>
      <c r="BY54" t="s">
        <v>403</v>
      </c>
      <c r="BZ54" t="s">
        <v>403</v>
      </c>
      <c r="CA54" t="s">
        <v>403</v>
      </c>
      <c r="CB54" t="s">
        <v>403</v>
      </c>
      <c r="CC54" t="s">
        <v>403</v>
      </c>
      <c r="CD54" t="s">
        <v>403</v>
      </c>
      <c r="CE54" t="s">
        <v>403</v>
      </c>
      <c r="CF54" t="s">
        <v>403</v>
      </c>
      <c r="CG54" t="s">
        <v>403</v>
      </c>
      <c r="CH54">
        <f t="shared" si="88"/>
        <v>1800.19</v>
      </c>
      <c r="CI54">
        <f t="shared" si="89"/>
        <v>1513.3442995195892</v>
      </c>
      <c r="CJ54">
        <f t="shared" si="90"/>
        <v>0.8406580969339843</v>
      </c>
      <c r="CK54">
        <f t="shared" si="91"/>
        <v>0.16087012708258974</v>
      </c>
      <c r="CL54">
        <v>6</v>
      </c>
      <c r="CM54">
        <v>0.5</v>
      </c>
      <c r="CN54" t="s">
        <v>404</v>
      </c>
      <c r="CO54">
        <v>2</v>
      </c>
      <c r="CP54">
        <v>1657468287.0999999</v>
      </c>
      <c r="CQ54">
        <v>141.74600000000001</v>
      </c>
      <c r="CR54">
        <v>149.99600000000001</v>
      </c>
      <c r="CS54">
        <v>22.875</v>
      </c>
      <c r="CT54">
        <v>17.631799999999998</v>
      </c>
      <c r="CU54">
        <v>141.916</v>
      </c>
      <c r="CV54">
        <v>22.8536</v>
      </c>
      <c r="CW54">
        <v>500.10599999999999</v>
      </c>
      <c r="CX54">
        <v>99.675799999999995</v>
      </c>
      <c r="CY54">
        <v>0.100366</v>
      </c>
      <c r="CZ54">
        <v>27.917100000000001</v>
      </c>
      <c r="DA54">
        <v>28.036999999999999</v>
      </c>
      <c r="DB54">
        <v>999.9</v>
      </c>
      <c r="DC54">
        <v>0</v>
      </c>
      <c r="DD54">
        <v>0</v>
      </c>
      <c r="DE54">
        <v>9986.25</v>
      </c>
      <c r="DF54">
        <v>0</v>
      </c>
      <c r="DG54">
        <v>1816.5</v>
      </c>
      <c r="DH54">
        <v>-8.2498900000000006</v>
      </c>
      <c r="DI54">
        <v>145.06399999999999</v>
      </c>
      <c r="DJ54">
        <v>152.68799999999999</v>
      </c>
      <c r="DK54">
        <v>5.2432100000000004</v>
      </c>
      <c r="DL54">
        <v>149.99600000000001</v>
      </c>
      <c r="DM54">
        <v>17.631799999999998</v>
      </c>
      <c r="DN54">
        <v>2.2800799999999999</v>
      </c>
      <c r="DO54">
        <v>1.75746</v>
      </c>
      <c r="DP54">
        <v>19.5364</v>
      </c>
      <c r="DQ54">
        <v>15.413500000000001</v>
      </c>
      <c r="DR54">
        <v>1800.19</v>
      </c>
      <c r="DS54">
        <v>0.97800500000000001</v>
      </c>
      <c r="DT54">
        <v>2.1994900000000001E-2</v>
      </c>
      <c r="DU54">
        <v>0</v>
      </c>
      <c r="DV54">
        <v>811.17499999999995</v>
      </c>
      <c r="DW54">
        <v>5.0007299999999999</v>
      </c>
      <c r="DX54">
        <v>18249</v>
      </c>
      <c r="DY54">
        <v>14734.9</v>
      </c>
      <c r="DZ54">
        <v>48.811999999999998</v>
      </c>
      <c r="EA54">
        <v>50.311999999999998</v>
      </c>
      <c r="EB54">
        <v>49.811999999999998</v>
      </c>
      <c r="EC54">
        <v>49</v>
      </c>
      <c r="ED54">
        <v>50.061999999999998</v>
      </c>
      <c r="EE54">
        <v>1755.7</v>
      </c>
      <c r="EF54">
        <v>39.49</v>
      </c>
      <c r="EG54">
        <v>0</v>
      </c>
      <c r="EH54">
        <v>110.8999998569489</v>
      </c>
      <c r="EI54">
        <v>0</v>
      </c>
      <c r="EJ54">
        <v>811.38992307692308</v>
      </c>
      <c r="EK54">
        <v>-2.4672136806698091</v>
      </c>
      <c r="EL54">
        <v>-38.830769228079738</v>
      </c>
      <c r="EM54">
        <v>18247.223076923081</v>
      </c>
      <c r="EN54">
        <v>15</v>
      </c>
      <c r="EO54">
        <v>1657468251.0999999</v>
      </c>
      <c r="EP54" t="s">
        <v>599</v>
      </c>
      <c r="EQ54">
        <v>1657468238.5999999</v>
      </c>
      <c r="ER54">
        <v>1657468251.0999999</v>
      </c>
      <c r="ES54">
        <v>42</v>
      </c>
      <c r="ET54">
        <v>6.4000000000000001E-2</v>
      </c>
      <c r="EU54">
        <v>-3.0000000000000001E-3</v>
      </c>
      <c r="EV54">
        <v>-0.16400000000000001</v>
      </c>
      <c r="EW54">
        <v>-1.7000000000000001E-2</v>
      </c>
      <c r="EX54">
        <v>150</v>
      </c>
      <c r="EY54">
        <v>17</v>
      </c>
      <c r="EZ54">
        <v>0.19</v>
      </c>
      <c r="FA54">
        <v>0.02</v>
      </c>
      <c r="FB54">
        <v>-8.2581677500000001</v>
      </c>
      <c r="FC54">
        <v>0.36044701688555758</v>
      </c>
      <c r="FD54">
        <v>4.2311043090870588E-2</v>
      </c>
      <c r="FE54">
        <v>1</v>
      </c>
      <c r="FF54">
        <v>5.2489532499999996</v>
      </c>
      <c r="FG54">
        <v>5.48356097560877E-2</v>
      </c>
      <c r="FH54">
        <v>2.5249941127406601E-2</v>
      </c>
      <c r="FI54">
        <v>1</v>
      </c>
      <c r="FJ54">
        <v>2</v>
      </c>
      <c r="FK54">
        <v>2</v>
      </c>
      <c r="FL54" t="s">
        <v>406</v>
      </c>
      <c r="FM54">
        <v>2.9109400000000001</v>
      </c>
      <c r="FN54">
        <v>2.8543400000000001</v>
      </c>
      <c r="FO54">
        <v>3.9863700000000002E-2</v>
      </c>
      <c r="FP54">
        <v>4.28744E-2</v>
      </c>
      <c r="FQ54">
        <v>0.109223</v>
      </c>
      <c r="FR54">
        <v>9.3324799999999999E-2</v>
      </c>
      <c r="FS54">
        <v>31851.8</v>
      </c>
      <c r="FT54">
        <v>25511.9</v>
      </c>
      <c r="FU54">
        <v>30564.2</v>
      </c>
      <c r="FV54">
        <v>24607.599999999999</v>
      </c>
      <c r="FW54">
        <v>35656</v>
      </c>
      <c r="FX54">
        <v>29952.799999999999</v>
      </c>
      <c r="FY54">
        <v>41472.400000000001</v>
      </c>
      <c r="FZ54">
        <v>34002.800000000003</v>
      </c>
      <c r="GA54">
        <v>2.0702799999999999</v>
      </c>
      <c r="GB54">
        <v>1.96315</v>
      </c>
      <c r="GC54">
        <v>6.4790200000000006E-2</v>
      </c>
      <c r="GD54">
        <v>0</v>
      </c>
      <c r="GE54">
        <v>26.978300000000001</v>
      </c>
      <c r="GF54">
        <v>999.9</v>
      </c>
      <c r="GG54">
        <v>51.6</v>
      </c>
      <c r="GH54">
        <v>36.1</v>
      </c>
      <c r="GI54">
        <v>31.070599999999999</v>
      </c>
      <c r="GJ54">
        <v>61.8277</v>
      </c>
      <c r="GK54">
        <v>24.6875</v>
      </c>
      <c r="GL54">
        <v>1</v>
      </c>
      <c r="GM54">
        <v>0.33928399999999997</v>
      </c>
      <c r="GN54">
        <v>3.2806299999999999</v>
      </c>
      <c r="GO54">
        <v>20.2255</v>
      </c>
      <c r="GP54">
        <v>5.2322600000000001</v>
      </c>
      <c r="GQ54">
        <v>11.950100000000001</v>
      </c>
      <c r="GR54">
        <v>4.98705</v>
      </c>
      <c r="GS54">
        <v>3.2858000000000001</v>
      </c>
      <c r="GT54">
        <v>9999</v>
      </c>
      <c r="GU54">
        <v>9999</v>
      </c>
      <c r="GV54">
        <v>9999</v>
      </c>
      <c r="GW54">
        <v>193.9</v>
      </c>
      <c r="GX54">
        <v>1.8620300000000001</v>
      </c>
      <c r="GY54">
        <v>1.85975</v>
      </c>
      <c r="GZ54">
        <v>1.8601399999999999</v>
      </c>
      <c r="HA54">
        <v>1.85842</v>
      </c>
      <c r="HB54">
        <v>1.86036</v>
      </c>
      <c r="HC54">
        <v>1.85775</v>
      </c>
      <c r="HD54">
        <v>1.8662399999999999</v>
      </c>
      <c r="HE54">
        <v>1.86551</v>
      </c>
      <c r="HF54">
        <v>0</v>
      </c>
      <c r="HG54">
        <v>0</v>
      </c>
      <c r="HH54">
        <v>0</v>
      </c>
      <c r="HI54">
        <v>0</v>
      </c>
      <c r="HJ54" t="s">
        <v>407</v>
      </c>
      <c r="HK54" t="s">
        <v>408</v>
      </c>
      <c r="HL54" t="s">
        <v>409</v>
      </c>
      <c r="HM54" t="s">
        <v>409</v>
      </c>
      <c r="HN54" t="s">
        <v>409</v>
      </c>
      <c r="HO54" t="s">
        <v>409</v>
      </c>
      <c r="HP54">
        <v>0</v>
      </c>
      <c r="HQ54">
        <v>100</v>
      </c>
      <c r="HR54">
        <v>100</v>
      </c>
      <c r="HS54">
        <v>-0.17</v>
      </c>
      <c r="HT54">
        <v>2.1399999999999999E-2</v>
      </c>
      <c r="HU54">
        <v>-0.30608478999005778</v>
      </c>
      <c r="HV54">
        <v>1.158620315000149E-3</v>
      </c>
      <c r="HW54">
        <v>-1.4607559310062331E-6</v>
      </c>
      <c r="HX54">
        <v>3.8484305645441042E-10</v>
      </c>
      <c r="HY54">
        <v>-7.6177160317286413E-2</v>
      </c>
      <c r="HZ54">
        <v>3.0484640434847699E-3</v>
      </c>
      <c r="IA54">
        <v>-9.3584587959385786E-5</v>
      </c>
      <c r="IB54">
        <v>6.42983829145831E-6</v>
      </c>
      <c r="IC54">
        <v>4</v>
      </c>
      <c r="ID54">
        <v>2084</v>
      </c>
      <c r="IE54">
        <v>2</v>
      </c>
      <c r="IF54">
        <v>32</v>
      </c>
      <c r="IG54">
        <v>0.8</v>
      </c>
      <c r="IH54">
        <v>0.6</v>
      </c>
      <c r="II54">
        <v>0.46752899999999997</v>
      </c>
      <c r="IJ54">
        <v>2.4609399999999999</v>
      </c>
      <c r="IK54">
        <v>1.54297</v>
      </c>
      <c r="IL54">
        <v>2.35229</v>
      </c>
      <c r="IM54">
        <v>1.54541</v>
      </c>
      <c r="IN54">
        <v>2.3156699999999999</v>
      </c>
      <c r="IO54">
        <v>39.4666</v>
      </c>
      <c r="IP54">
        <v>23.780999999999999</v>
      </c>
      <c r="IQ54">
        <v>18</v>
      </c>
      <c r="IR54">
        <v>508.49299999999999</v>
      </c>
      <c r="IS54">
        <v>507.988</v>
      </c>
      <c r="IT54">
        <v>23.380700000000001</v>
      </c>
      <c r="IU54">
        <v>31.512</v>
      </c>
      <c r="IV54">
        <v>30.0002</v>
      </c>
      <c r="IW54">
        <v>31.4664</v>
      </c>
      <c r="IX54">
        <v>31.408899999999999</v>
      </c>
      <c r="IY54">
        <v>9.4343800000000009</v>
      </c>
      <c r="IZ54">
        <v>47.480499999999999</v>
      </c>
      <c r="JA54">
        <v>0</v>
      </c>
      <c r="JB54">
        <v>23.367100000000001</v>
      </c>
      <c r="JC54">
        <v>150</v>
      </c>
      <c r="JD54">
        <v>17.5457</v>
      </c>
      <c r="JE54">
        <v>99.8232</v>
      </c>
      <c r="JF54">
        <v>99.466800000000006</v>
      </c>
    </row>
    <row r="55" spans="1:266" x14ac:dyDescent="0.25">
      <c r="A55">
        <v>39</v>
      </c>
      <c r="B55">
        <v>1657468423.5999999</v>
      </c>
      <c r="C55">
        <v>6848.5</v>
      </c>
      <c r="D55" t="s">
        <v>600</v>
      </c>
      <c r="E55" t="s">
        <v>601</v>
      </c>
      <c r="F55" t="s">
        <v>396</v>
      </c>
      <c r="G55" t="s">
        <v>397</v>
      </c>
      <c r="H55" t="s">
        <v>398</v>
      </c>
      <c r="I55" t="s">
        <v>399</v>
      </c>
      <c r="J55" t="s">
        <v>581</v>
      </c>
      <c r="K55">
        <v>1657468423.5999999</v>
      </c>
      <c r="L55">
        <f t="shared" si="46"/>
        <v>4.7346055793104965E-3</v>
      </c>
      <c r="M55">
        <f t="shared" si="47"/>
        <v>4.7346055793104966</v>
      </c>
      <c r="N55">
        <f t="shared" si="48"/>
        <v>2.8472529710745325</v>
      </c>
      <c r="O55">
        <f t="shared" si="49"/>
        <v>96.0702</v>
      </c>
      <c r="P55">
        <f t="shared" si="50"/>
        <v>78.923546272970057</v>
      </c>
      <c r="Q55">
        <f t="shared" si="51"/>
        <v>7.8745237461817394</v>
      </c>
      <c r="R55">
        <f t="shared" si="52"/>
        <v>9.5853152439948008</v>
      </c>
      <c r="S55">
        <f t="shared" si="53"/>
        <v>0.32012977614094895</v>
      </c>
      <c r="T55">
        <f t="shared" si="54"/>
        <v>2.9236055154076857</v>
      </c>
      <c r="U55">
        <f t="shared" si="55"/>
        <v>0.30185258109781499</v>
      </c>
      <c r="V55">
        <f t="shared" si="56"/>
        <v>0.19021298305320705</v>
      </c>
      <c r="W55">
        <f t="shared" si="57"/>
        <v>289.58025507299044</v>
      </c>
      <c r="X55">
        <f t="shared" si="58"/>
        <v>28.325121373013243</v>
      </c>
      <c r="Y55">
        <f t="shared" si="59"/>
        <v>27.977799999999998</v>
      </c>
      <c r="Z55">
        <f t="shared" si="60"/>
        <v>3.7899312314214217</v>
      </c>
      <c r="AA55">
        <f t="shared" si="61"/>
        <v>60.417008745716885</v>
      </c>
      <c r="AB55">
        <f t="shared" si="62"/>
        <v>2.272504196461</v>
      </c>
      <c r="AC55">
        <f t="shared" si="63"/>
        <v>3.7613649593701601</v>
      </c>
      <c r="AD55">
        <f t="shared" si="64"/>
        <v>1.5174270349604218</v>
      </c>
      <c r="AE55">
        <f t="shared" si="65"/>
        <v>-208.7961060475929</v>
      </c>
      <c r="AF55">
        <f t="shared" si="66"/>
        <v>-20.442979444901646</v>
      </c>
      <c r="AG55">
        <f t="shared" si="67"/>
        <v>-1.5228575555120123</v>
      </c>
      <c r="AH55">
        <f t="shared" si="68"/>
        <v>58.818312024983875</v>
      </c>
      <c r="AI55">
        <v>0</v>
      </c>
      <c r="AJ55">
        <v>0</v>
      </c>
      <c r="AK55">
        <f t="shared" si="69"/>
        <v>1</v>
      </c>
      <c r="AL55">
        <f t="shared" si="70"/>
        <v>0</v>
      </c>
      <c r="AM55">
        <f t="shared" si="71"/>
        <v>52549.914279407916</v>
      </c>
      <c r="AN55" t="s">
        <v>400</v>
      </c>
      <c r="AO55">
        <v>10261.299999999999</v>
      </c>
      <c r="AP55">
        <v>726.8726923076922</v>
      </c>
      <c r="AQ55">
        <v>3279.05</v>
      </c>
      <c r="AR55">
        <f t="shared" si="72"/>
        <v>0.77832826815458989</v>
      </c>
      <c r="AS55">
        <v>-1.5391584728262959</v>
      </c>
      <c r="AT55" t="s">
        <v>602</v>
      </c>
      <c r="AU55">
        <v>10254</v>
      </c>
      <c r="AV55">
        <v>810.43812000000003</v>
      </c>
      <c r="AW55">
        <v>1036.23</v>
      </c>
      <c r="AX55">
        <f t="shared" si="73"/>
        <v>0.21789745519817028</v>
      </c>
      <c r="AY55">
        <v>0.5</v>
      </c>
      <c r="AZ55">
        <f t="shared" si="74"/>
        <v>1513.259999519684</v>
      </c>
      <c r="BA55">
        <f t="shared" si="75"/>
        <v>2.8472529710745325</v>
      </c>
      <c r="BB55">
        <f t="shared" si="76"/>
        <v>164.86775147426175</v>
      </c>
      <c r="BC55">
        <f t="shared" si="77"/>
        <v>2.898650228839126E-3</v>
      </c>
      <c r="BD55">
        <f t="shared" si="78"/>
        <v>2.1644036555590942</v>
      </c>
      <c r="BE55">
        <f t="shared" si="79"/>
        <v>491.20085517493749</v>
      </c>
      <c r="BF55" t="s">
        <v>603</v>
      </c>
      <c r="BG55">
        <v>595.23</v>
      </c>
      <c r="BH55">
        <f t="shared" si="80"/>
        <v>595.23</v>
      </c>
      <c r="BI55">
        <f t="shared" si="81"/>
        <v>0.42558119336440747</v>
      </c>
      <c r="BJ55">
        <f t="shared" si="82"/>
        <v>0.51199972789115644</v>
      </c>
      <c r="BK55">
        <f t="shared" si="83"/>
        <v>0.83568197569136526</v>
      </c>
      <c r="BL55">
        <f t="shared" si="84"/>
        <v>0.72987407889060296</v>
      </c>
      <c r="BM55">
        <f t="shared" si="85"/>
        <v>0.87878690608215204</v>
      </c>
      <c r="BN55">
        <f t="shared" si="86"/>
        <v>0.37604055203209474</v>
      </c>
      <c r="BO55">
        <f t="shared" si="87"/>
        <v>0.62395944796790526</v>
      </c>
      <c r="BP55">
        <v>3736</v>
      </c>
      <c r="BQ55">
        <v>300</v>
      </c>
      <c r="BR55">
        <v>300</v>
      </c>
      <c r="BS55">
        <v>300</v>
      </c>
      <c r="BT55">
        <v>10254</v>
      </c>
      <c r="BU55">
        <v>990.24</v>
      </c>
      <c r="BV55">
        <v>-1.11757E-2</v>
      </c>
      <c r="BW55">
        <v>-0.35</v>
      </c>
      <c r="BX55" t="s">
        <v>403</v>
      </c>
      <c r="BY55" t="s">
        <v>403</v>
      </c>
      <c r="BZ55" t="s">
        <v>403</v>
      </c>
      <c r="CA55" t="s">
        <v>403</v>
      </c>
      <c r="CB55" t="s">
        <v>403</v>
      </c>
      <c r="CC55" t="s">
        <v>403</v>
      </c>
      <c r="CD55" t="s">
        <v>403</v>
      </c>
      <c r="CE55" t="s">
        <v>403</v>
      </c>
      <c r="CF55" t="s">
        <v>403</v>
      </c>
      <c r="CG55" t="s">
        <v>403</v>
      </c>
      <c r="CH55">
        <f t="shared" si="88"/>
        <v>1800.09</v>
      </c>
      <c r="CI55">
        <f t="shared" si="89"/>
        <v>1513.259999519684</v>
      </c>
      <c r="CJ55">
        <f t="shared" si="90"/>
        <v>0.84065796683481608</v>
      </c>
      <c r="CK55">
        <f t="shared" si="91"/>
        <v>0.16086987599119515</v>
      </c>
      <c r="CL55">
        <v>6</v>
      </c>
      <c r="CM55">
        <v>0.5</v>
      </c>
      <c r="CN55" t="s">
        <v>404</v>
      </c>
      <c r="CO55">
        <v>2</v>
      </c>
      <c r="CP55">
        <v>1657468423.5999999</v>
      </c>
      <c r="CQ55">
        <v>96.0702</v>
      </c>
      <c r="CR55">
        <v>100.032</v>
      </c>
      <c r="CS55">
        <v>22.776499999999999</v>
      </c>
      <c r="CT55">
        <v>17.2254</v>
      </c>
      <c r="CU55">
        <v>96.221199999999996</v>
      </c>
      <c r="CV55">
        <v>22.758400000000002</v>
      </c>
      <c r="CW55">
        <v>500.09199999999998</v>
      </c>
      <c r="CX55">
        <v>99.674000000000007</v>
      </c>
      <c r="CY55">
        <v>0.100074</v>
      </c>
      <c r="CZ55">
        <v>27.848099999999999</v>
      </c>
      <c r="DA55">
        <v>27.977799999999998</v>
      </c>
      <c r="DB55">
        <v>999.9</v>
      </c>
      <c r="DC55">
        <v>0</v>
      </c>
      <c r="DD55">
        <v>0</v>
      </c>
      <c r="DE55">
        <v>9998.75</v>
      </c>
      <c r="DF55">
        <v>0</v>
      </c>
      <c r="DG55">
        <v>1821.24</v>
      </c>
      <c r="DH55">
        <v>-3.96211</v>
      </c>
      <c r="DI55">
        <v>98.309299999999993</v>
      </c>
      <c r="DJ55">
        <v>101.786</v>
      </c>
      <c r="DK55">
        <v>5.55105</v>
      </c>
      <c r="DL55">
        <v>100.032</v>
      </c>
      <c r="DM55">
        <v>17.2254</v>
      </c>
      <c r="DN55">
        <v>2.2702200000000001</v>
      </c>
      <c r="DO55">
        <v>1.71692</v>
      </c>
      <c r="DP55">
        <v>19.4666</v>
      </c>
      <c r="DQ55">
        <v>15.0503</v>
      </c>
      <c r="DR55">
        <v>1800.09</v>
      </c>
      <c r="DS55">
        <v>0.97800500000000001</v>
      </c>
      <c r="DT55">
        <v>2.1994900000000001E-2</v>
      </c>
      <c r="DU55">
        <v>0</v>
      </c>
      <c r="DV55">
        <v>810.49900000000002</v>
      </c>
      <c r="DW55">
        <v>5.0007299999999999</v>
      </c>
      <c r="DX55">
        <v>18233.5</v>
      </c>
      <c r="DY55">
        <v>14734.1</v>
      </c>
      <c r="DZ55">
        <v>48.875</v>
      </c>
      <c r="EA55">
        <v>50.5</v>
      </c>
      <c r="EB55">
        <v>49.936999999999998</v>
      </c>
      <c r="EC55">
        <v>49.186999999999998</v>
      </c>
      <c r="ED55">
        <v>50.125</v>
      </c>
      <c r="EE55">
        <v>1755.61</v>
      </c>
      <c r="EF55">
        <v>39.479999999999997</v>
      </c>
      <c r="EG55">
        <v>0</v>
      </c>
      <c r="EH55">
        <v>136</v>
      </c>
      <c r="EI55">
        <v>0</v>
      </c>
      <c r="EJ55">
        <v>810.43812000000003</v>
      </c>
      <c r="EK55">
        <v>-1.198846135275573</v>
      </c>
      <c r="EL55">
        <v>-78.107692151430754</v>
      </c>
      <c r="EM55">
        <v>18241.488000000001</v>
      </c>
      <c r="EN55">
        <v>15</v>
      </c>
      <c r="EO55">
        <v>1657468382.0999999</v>
      </c>
      <c r="EP55" t="s">
        <v>604</v>
      </c>
      <c r="EQ55">
        <v>1657468377.0999999</v>
      </c>
      <c r="ER55">
        <v>1657468382.0999999</v>
      </c>
      <c r="ES55">
        <v>43</v>
      </c>
      <c r="ET55">
        <v>5.7000000000000002E-2</v>
      </c>
      <c r="EU55">
        <v>-2E-3</v>
      </c>
      <c r="EV55">
        <v>-0.14799999999999999</v>
      </c>
      <c r="EW55">
        <v>-2.1000000000000001E-2</v>
      </c>
      <c r="EX55">
        <v>100</v>
      </c>
      <c r="EY55">
        <v>17</v>
      </c>
      <c r="EZ55">
        <v>0.56000000000000005</v>
      </c>
      <c r="FA55">
        <v>0.02</v>
      </c>
      <c r="FB55">
        <v>-3.9130646341463411</v>
      </c>
      <c r="FC55">
        <v>-0.1719114982578348</v>
      </c>
      <c r="FD55">
        <v>2.700344152389551E-2</v>
      </c>
      <c r="FE55">
        <v>1</v>
      </c>
      <c r="FF55">
        <v>5.5657278048780494</v>
      </c>
      <c r="FG55">
        <v>5.3608222996504702E-2</v>
      </c>
      <c r="FH55">
        <v>1.607864369237403E-2</v>
      </c>
      <c r="FI55">
        <v>1</v>
      </c>
      <c r="FJ55">
        <v>2</v>
      </c>
      <c r="FK55">
        <v>2</v>
      </c>
      <c r="FL55" t="s">
        <v>406</v>
      </c>
      <c r="FM55">
        <v>2.9107400000000001</v>
      </c>
      <c r="FN55">
        <v>2.8541500000000002</v>
      </c>
      <c r="FO55">
        <v>2.7399400000000001E-2</v>
      </c>
      <c r="FP55">
        <v>2.9076299999999999E-2</v>
      </c>
      <c r="FQ55">
        <v>0.10888</v>
      </c>
      <c r="FR55">
        <v>9.1745499999999994E-2</v>
      </c>
      <c r="FS55">
        <v>32260.1</v>
      </c>
      <c r="FT55">
        <v>25875.8</v>
      </c>
      <c r="FU55">
        <v>30559.8</v>
      </c>
      <c r="FV55">
        <v>24604.2</v>
      </c>
      <c r="FW55">
        <v>35665.1</v>
      </c>
      <c r="FX55">
        <v>30001.5</v>
      </c>
      <c r="FY55">
        <v>41467</v>
      </c>
      <c r="FZ55">
        <v>33999</v>
      </c>
      <c r="GA55">
        <v>2.0695000000000001</v>
      </c>
      <c r="GB55">
        <v>1.9599299999999999</v>
      </c>
      <c r="GC55">
        <v>5.4337099999999999E-2</v>
      </c>
      <c r="GD55">
        <v>0</v>
      </c>
      <c r="GE55">
        <v>27.09</v>
      </c>
      <c r="GF55">
        <v>999.9</v>
      </c>
      <c r="GG55">
        <v>51.4</v>
      </c>
      <c r="GH55">
        <v>36.200000000000003</v>
      </c>
      <c r="GI55">
        <v>31.119599999999998</v>
      </c>
      <c r="GJ55">
        <v>61.787700000000001</v>
      </c>
      <c r="GK55">
        <v>24.7196</v>
      </c>
      <c r="GL55">
        <v>1</v>
      </c>
      <c r="GM55">
        <v>0.34475099999999997</v>
      </c>
      <c r="GN55">
        <v>2.8393099999999998</v>
      </c>
      <c r="GO55">
        <v>20.233699999999999</v>
      </c>
      <c r="GP55">
        <v>5.23346</v>
      </c>
      <c r="GQ55">
        <v>11.950100000000001</v>
      </c>
      <c r="GR55">
        <v>4.9872500000000004</v>
      </c>
      <c r="GS55">
        <v>3.286</v>
      </c>
      <c r="GT55">
        <v>9999</v>
      </c>
      <c r="GU55">
        <v>9999</v>
      </c>
      <c r="GV55">
        <v>9999</v>
      </c>
      <c r="GW55">
        <v>193.9</v>
      </c>
      <c r="GX55">
        <v>1.8620300000000001</v>
      </c>
      <c r="GY55">
        <v>1.85978</v>
      </c>
      <c r="GZ55">
        <v>1.8601799999999999</v>
      </c>
      <c r="HA55">
        <v>1.85849</v>
      </c>
      <c r="HB55">
        <v>1.86036</v>
      </c>
      <c r="HC55">
        <v>1.8577600000000001</v>
      </c>
      <c r="HD55">
        <v>1.8662700000000001</v>
      </c>
      <c r="HE55">
        <v>1.8655299999999999</v>
      </c>
      <c r="HF55">
        <v>0</v>
      </c>
      <c r="HG55">
        <v>0</v>
      </c>
      <c r="HH55">
        <v>0</v>
      </c>
      <c r="HI55">
        <v>0</v>
      </c>
      <c r="HJ55" t="s">
        <v>407</v>
      </c>
      <c r="HK55" t="s">
        <v>408</v>
      </c>
      <c r="HL55" t="s">
        <v>409</v>
      </c>
      <c r="HM55" t="s">
        <v>409</v>
      </c>
      <c r="HN55" t="s">
        <v>409</v>
      </c>
      <c r="HO55" t="s">
        <v>409</v>
      </c>
      <c r="HP55">
        <v>0</v>
      </c>
      <c r="HQ55">
        <v>100</v>
      </c>
      <c r="HR55">
        <v>100</v>
      </c>
      <c r="HS55">
        <v>-0.151</v>
      </c>
      <c r="HT55">
        <v>1.8100000000000002E-2</v>
      </c>
      <c r="HU55">
        <v>-0.24938844894435019</v>
      </c>
      <c r="HV55">
        <v>1.158620315000149E-3</v>
      </c>
      <c r="HW55">
        <v>-1.4607559310062331E-6</v>
      </c>
      <c r="HX55">
        <v>3.8484305645441042E-10</v>
      </c>
      <c r="HY55">
        <v>-7.8644845349837511E-2</v>
      </c>
      <c r="HZ55">
        <v>3.0484640434847699E-3</v>
      </c>
      <c r="IA55">
        <v>-9.3584587959385786E-5</v>
      </c>
      <c r="IB55">
        <v>6.42983829145831E-6</v>
      </c>
      <c r="IC55">
        <v>4</v>
      </c>
      <c r="ID55">
        <v>2084</v>
      </c>
      <c r="IE55">
        <v>2</v>
      </c>
      <c r="IF55">
        <v>32</v>
      </c>
      <c r="IG55">
        <v>0.8</v>
      </c>
      <c r="IH55">
        <v>0.7</v>
      </c>
      <c r="II55">
        <v>0.35278300000000001</v>
      </c>
      <c r="IJ55">
        <v>2.4731399999999999</v>
      </c>
      <c r="IK55">
        <v>1.54297</v>
      </c>
      <c r="IL55">
        <v>2.3535200000000001</v>
      </c>
      <c r="IM55">
        <v>1.54541</v>
      </c>
      <c r="IN55">
        <v>2.32178</v>
      </c>
      <c r="IO55">
        <v>39.666899999999998</v>
      </c>
      <c r="IP55">
        <v>23.780999999999999</v>
      </c>
      <c r="IQ55">
        <v>18</v>
      </c>
      <c r="IR55">
        <v>508.66699999999997</v>
      </c>
      <c r="IS55">
        <v>506.37700000000001</v>
      </c>
      <c r="IT55">
        <v>23.537700000000001</v>
      </c>
      <c r="IU55">
        <v>31.605699999999999</v>
      </c>
      <c r="IV55">
        <v>30.0002</v>
      </c>
      <c r="IW55">
        <v>31.544799999999999</v>
      </c>
      <c r="IX55">
        <v>31.486999999999998</v>
      </c>
      <c r="IY55">
        <v>7.1376600000000003</v>
      </c>
      <c r="IZ55">
        <v>48.798999999999999</v>
      </c>
      <c r="JA55">
        <v>0</v>
      </c>
      <c r="JB55">
        <v>23.54</v>
      </c>
      <c r="JC55">
        <v>100</v>
      </c>
      <c r="JD55">
        <v>17.176500000000001</v>
      </c>
      <c r="JE55">
        <v>99.809600000000003</v>
      </c>
      <c r="JF55">
        <v>99.454599999999999</v>
      </c>
    </row>
    <row r="56" spans="1:266" x14ac:dyDescent="0.25">
      <c r="A56">
        <v>40</v>
      </c>
      <c r="B56">
        <v>1657468546.0999999</v>
      </c>
      <c r="C56">
        <v>6971</v>
      </c>
      <c r="D56" t="s">
        <v>605</v>
      </c>
      <c r="E56" t="s">
        <v>606</v>
      </c>
      <c r="F56" t="s">
        <v>396</v>
      </c>
      <c r="G56" t="s">
        <v>397</v>
      </c>
      <c r="H56" t="s">
        <v>398</v>
      </c>
      <c r="I56" t="s">
        <v>399</v>
      </c>
      <c r="J56" t="s">
        <v>581</v>
      </c>
      <c r="K56">
        <v>1657468546.0999999</v>
      </c>
      <c r="L56">
        <f t="shared" si="46"/>
        <v>5.0120878665464077E-3</v>
      </c>
      <c r="M56">
        <f t="shared" si="47"/>
        <v>5.0120878665464073</v>
      </c>
      <c r="N56">
        <f t="shared" si="48"/>
        <v>1.0173891394959307</v>
      </c>
      <c r="O56">
        <f t="shared" si="49"/>
        <v>73.385199999999998</v>
      </c>
      <c r="P56">
        <f t="shared" si="50"/>
        <v>66.586639577857071</v>
      </c>
      <c r="Q56">
        <f t="shared" si="51"/>
        <v>6.643975710841187</v>
      </c>
      <c r="R56">
        <f t="shared" si="52"/>
        <v>7.322332068809799</v>
      </c>
      <c r="S56">
        <f t="shared" si="53"/>
        <v>0.33968296467171616</v>
      </c>
      <c r="T56">
        <f t="shared" si="54"/>
        <v>2.9280921991128737</v>
      </c>
      <c r="U56">
        <f t="shared" si="55"/>
        <v>0.31921099099532674</v>
      </c>
      <c r="V56">
        <f t="shared" si="56"/>
        <v>0.20124329769034516</v>
      </c>
      <c r="W56">
        <f t="shared" si="57"/>
        <v>289.56748707294929</v>
      </c>
      <c r="X56">
        <f t="shared" si="58"/>
        <v>28.336487341206837</v>
      </c>
      <c r="Y56">
        <f t="shared" si="59"/>
        <v>28.027000000000001</v>
      </c>
      <c r="Z56">
        <f t="shared" si="60"/>
        <v>3.8008168876365938</v>
      </c>
      <c r="AA56">
        <f t="shared" si="61"/>
        <v>60.368765578426661</v>
      </c>
      <c r="AB56">
        <f t="shared" si="62"/>
        <v>2.2818852954169495</v>
      </c>
      <c r="AC56">
        <f t="shared" si="63"/>
        <v>3.779910477799139</v>
      </c>
      <c r="AD56">
        <f t="shared" si="64"/>
        <v>1.5189315922196442</v>
      </c>
      <c r="AE56">
        <f t="shared" si="65"/>
        <v>-221.03307491469658</v>
      </c>
      <c r="AF56">
        <f t="shared" si="66"/>
        <v>-14.933490408008998</v>
      </c>
      <c r="AG56">
        <f t="shared" si="67"/>
        <v>-1.111474269375627</v>
      </c>
      <c r="AH56">
        <f t="shared" si="68"/>
        <v>52.489447480868101</v>
      </c>
      <c r="AI56">
        <v>0</v>
      </c>
      <c r="AJ56">
        <v>0</v>
      </c>
      <c r="AK56">
        <f t="shared" si="69"/>
        <v>1</v>
      </c>
      <c r="AL56">
        <f t="shared" si="70"/>
        <v>0</v>
      </c>
      <c r="AM56">
        <f t="shared" si="71"/>
        <v>52664.40040629368</v>
      </c>
      <c r="AN56" t="s">
        <v>400</v>
      </c>
      <c r="AO56">
        <v>10261.299999999999</v>
      </c>
      <c r="AP56">
        <v>726.8726923076922</v>
      </c>
      <c r="AQ56">
        <v>3279.05</v>
      </c>
      <c r="AR56">
        <f t="shared" si="72"/>
        <v>0.77832826815458989</v>
      </c>
      <c r="AS56">
        <v>-1.5391584728262959</v>
      </c>
      <c r="AT56" t="s">
        <v>607</v>
      </c>
      <c r="AU56">
        <v>10253.5</v>
      </c>
      <c r="AV56">
        <v>809.84661538461535</v>
      </c>
      <c r="AW56">
        <v>1013.4</v>
      </c>
      <c r="AX56">
        <f t="shared" si="73"/>
        <v>0.20086183601281293</v>
      </c>
      <c r="AY56">
        <v>0.5</v>
      </c>
      <c r="AZ56">
        <f t="shared" si="74"/>
        <v>1513.1927995196629</v>
      </c>
      <c r="BA56">
        <f t="shared" si="75"/>
        <v>1.0173891394959307</v>
      </c>
      <c r="BB56">
        <f t="shared" si="76"/>
        <v>151.97134197644394</v>
      </c>
      <c r="BC56">
        <f t="shared" si="77"/>
        <v>1.6895055363293817E-3</v>
      </c>
      <c r="BD56">
        <f t="shared" si="78"/>
        <v>2.2356917308071838</v>
      </c>
      <c r="BE56">
        <f t="shared" si="79"/>
        <v>486.01077741954759</v>
      </c>
      <c r="BF56" t="s">
        <v>608</v>
      </c>
      <c r="BG56">
        <v>591.30999999999995</v>
      </c>
      <c r="BH56">
        <f t="shared" si="80"/>
        <v>591.30999999999995</v>
      </c>
      <c r="BI56">
        <f t="shared" si="81"/>
        <v>0.41650878231695287</v>
      </c>
      <c r="BJ56">
        <f t="shared" si="82"/>
        <v>0.48225114220991877</v>
      </c>
      <c r="BK56">
        <f t="shared" si="83"/>
        <v>0.84295728009405668</v>
      </c>
      <c r="BL56">
        <f t="shared" si="84"/>
        <v>0.71041530475682935</v>
      </c>
      <c r="BM56">
        <f t="shared" si="85"/>
        <v>0.88773220934583597</v>
      </c>
      <c r="BN56">
        <f t="shared" si="86"/>
        <v>0.35211596552109786</v>
      </c>
      <c r="BO56">
        <f t="shared" si="87"/>
        <v>0.64788403447890208</v>
      </c>
      <c r="BP56">
        <v>3738</v>
      </c>
      <c r="BQ56">
        <v>300</v>
      </c>
      <c r="BR56">
        <v>300</v>
      </c>
      <c r="BS56">
        <v>300</v>
      </c>
      <c r="BT56">
        <v>10253.5</v>
      </c>
      <c r="BU56">
        <v>974.06</v>
      </c>
      <c r="BV56">
        <v>-1.1174999999999999E-2</v>
      </c>
      <c r="BW56">
        <v>-0.83</v>
      </c>
      <c r="BX56" t="s">
        <v>403</v>
      </c>
      <c r="BY56" t="s">
        <v>403</v>
      </c>
      <c r="BZ56" t="s">
        <v>403</v>
      </c>
      <c r="CA56" t="s">
        <v>403</v>
      </c>
      <c r="CB56" t="s">
        <v>403</v>
      </c>
      <c r="CC56" t="s">
        <v>403</v>
      </c>
      <c r="CD56" t="s">
        <v>403</v>
      </c>
      <c r="CE56" t="s">
        <v>403</v>
      </c>
      <c r="CF56" t="s">
        <v>403</v>
      </c>
      <c r="CG56" t="s">
        <v>403</v>
      </c>
      <c r="CH56">
        <f t="shared" si="88"/>
        <v>1800.01</v>
      </c>
      <c r="CI56">
        <f t="shared" si="89"/>
        <v>1513.1927995196629</v>
      </c>
      <c r="CJ56">
        <f t="shared" si="90"/>
        <v>0.84065799607761227</v>
      </c>
      <c r="CK56">
        <f t="shared" si="91"/>
        <v>0.16086993242979167</v>
      </c>
      <c r="CL56">
        <v>6</v>
      </c>
      <c r="CM56">
        <v>0.5</v>
      </c>
      <c r="CN56" t="s">
        <v>404</v>
      </c>
      <c r="CO56">
        <v>2</v>
      </c>
      <c r="CP56">
        <v>1657468546.0999999</v>
      </c>
      <c r="CQ56">
        <v>73.385199999999998</v>
      </c>
      <c r="CR56">
        <v>75.047200000000004</v>
      </c>
      <c r="CS56">
        <v>22.869299999999999</v>
      </c>
      <c r="CT56">
        <v>16.993200000000002</v>
      </c>
      <c r="CU56">
        <v>73.500500000000002</v>
      </c>
      <c r="CV56">
        <v>22.848099999999999</v>
      </c>
      <c r="CW56">
        <v>500.07299999999998</v>
      </c>
      <c r="CX56">
        <v>99.679699999999997</v>
      </c>
      <c r="CY56">
        <v>9.9711499999999995E-2</v>
      </c>
      <c r="CZ56">
        <v>27.932400000000001</v>
      </c>
      <c r="DA56">
        <v>28.027000000000001</v>
      </c>
      <c r="DB56">
        <v>999.9</v>
      </c>
      <c r="DC56">
        <v>0</v>
      </c>
      <c r="DD56">
        <v>0</v>
      </c>
      <c r="DE56">
        <v>10023.799999999999</v>
      </c>
      <c r="DF56">
        <v>0</v>
      </c>
      <c r="DG56">
        <v>1828.12</v>
      </c>
      <c r="DH56">
        <v>-1.6619999999999999</v>
      </c>
      <c r="DI56">
        <v>75.102699999999999</v>
      </c>
      <c r="DJ56">
        <v>76.344499999999996</v>
      </c>
      <c r="DK56">
        <v>5.8761299999999999</v>
      </c>
      <c r="DL56">
        <v>75.047200000000004</v>
      </c>
      <c r="DM56">
        <v>16.993200000000002</v>
      </c>
      <c r="DN56">
        <v>2.2795999999999998</v>
      </c>
      <c r="DO56">
        <v>1.69387</v>
      </c>
      <c r="DP56">
        <v>19.533000000000001</v>
      </c>
      <c r="DQ56">
        <v>14.840400000000001</v>
      </c>
      <c r="DR56">
        <v>1800.01</v>
      </c>
      <c r="DS56">
        <v>0.97800500000000001</v>
      </c>
      <c r="DT56">
        <v>2.1994900000000001E-2</v>
      </c>
      <c r="DU56">
        <v>0</v>
      </c>
      <c r="DV56">
        <v>810.36900000000003</v>
      </c>
      <c r="DW56">
        <v>5.0007299999999999</v>
      </c>
      <c r="DX56">
        <v>18223.5</v>
      </c>
      <c r="DY56">
        <v>14733.5</v>
      </c>
      <c r="DZ56">
        <v>48.936999999999998</v>
      </c>
      <c r="EA56">
        <v>50.686999999999998</v>
      </c>
      <c r="EB56">
        <v>50</v>
      </c>
      <c r="EC56">
        <v>49.375</v>
      </c>
      <c r="ED56">
        <v>50.25</v>
      </c>
      <c r="EE56">
        <v>1755.53</v>
      </c>
      <c r="EF56">
        <v>39.479999999999997</v>
      </c>
      <c r="EG56">
        <v>0</v>
      </c>
      <c r="EH56">
        <v>122.19999980926509</v>
      </c>
      <c r="EI56">
        <v>0</v>
      </c>
      <c r="EJ56">
        <v>809.84661538461535</v>
      </c>
      <c r="EK56">
        <v>0.36211964125732171</v>
      </c>
      <c r="EL56">
        <v>-0.73162402458291709</v>
      </c>
      <c r="EM56">
        <v>18222.599999999999</v>
      </c>
      <c r="EN56">
        <v>15</v>
      </c>
      <c r="EO56">
        <v>1657468505.0999999</v>
      </c>
      <c r="EP56" t="s">
        <v>609</v>
      </c>
      <c r="EQ56">
        <v>1657468493.0999999</v>
      </c>
      <c r="ER56">
        <v>1657468505.0999999</v>
      </c>
      <c r="ES56">
        <v>44</v>
      </c>
      <c r="ET56">
        <v>5.7000000000000002E-2</v>
      </c>
      <c r="EU56">
        <v>2E-3</v>
      </c>
      <c r="EV56">
        <v>-0.114</v>
      </c>
      <c r="EW56">
        <v>-0.02</v>
      </c>
      <c r="EX56">
        <v>75</v>
      </c>
      <c r="EY56">
        <v>17</v>
      </c>
      <c r="EZ56">
        <v>0.52</v>
      </c>
      <c r="FA56">
        <v>0.01</v>
      </c>
      <c r="FB56">
        <v>-1.6173275</v>
      </c>
      <c r="FC56">
        <v>2.601996247655091E-2</v>
      </c>
      <c r="FD56">
        <v>2.7466244077958678E-2</v>
      </c>
      <c r="FE56">
        <v>1</v>
      </c>
      <c r="FF56">
        <v>5.8369702500000002</v>
      </c>
      <c r="FG56">
        <v>4.7053621013126247E-2</v>
      </c>
      <c r="FH56">
        <v>1.6535710369908439E-2</v>
      </c>
      <c r="FI56">
        <v>1</v>
      </c>
      <c r="FJ56">
        <v>2</v>
      </c>
      <c r="FK56">
        <v>2</v>
      </c>
      <c r="FL56" t="s">
        <v>406</v>
      </c>
      <c r="FM56">
        <v>2.9104899999999998</v>
      </c>
      <c r="FN56">
        <v>2.8540100000000002</v>
      </c>
      <c r="FO56">
        <v>2.1004200000000001E-2</v>
      </c>
      <c r="FP56">
        <v>2.1915899999999999E-2</v>
      </c>
      <c r="FQ56">
        <v>0.109164</v>
      </c>
      <c r="FR56">
        <v>9.0831899999999993E-2</v>
      </c>
      <c r="FS56">
        <v>32463.5</v>
      </c>
      <c r="FT56">
        <v>26061.599999999999</v>
      </c>
      <c r="FU56">
        <v>30552.2</v>
      </c>
      <c r="FV56">
        <v>24599.9</v>
      </c>
      <c r="FW56">
        <v>35645.4</v>
      </c>
      <c r="FX56">
        <v>30027</v>
      </c>
      <c r="FY56">
        <v>41457.300000000003</v>
      </c>
      <c r="FZ56">
        <v>33993.699999999997</v>
      </c>
      <c r="GA56">
        <v>2.0688</v>
      </c>
      <c r="GB56">
        <v>1.95702</v>
      </c>
      <c r="GC56">
        <v>5.0000799999999998E-2</v>
      </c>
      <c r="GD56">
        <v>0</v>
      </c>
      <c r="GE56">
        <v>27.210100000000001</v>
      </c>
      <c r="GF56">
        <v>999.9</v>
      </c>
      <c r="GG56">
        <v>51.1</v>
      </c>
      <c r="GH56">
        <v>36.4</v>
      </c>
      <c r="GI56">
        <v>31.279399999999999</v>
      </c>
      <c r="GJ56">
        <v>61.517699999999998</v>
      </c>
      <c r="GK56">
        <v>24.915900000000001</v>
      </c>
      <c r="GL56">
        <v>1</v>
      </c>
      <c r="GM56">
        <v>0.35619699999999999</v>
      </c>
      <c r="GN56">
        <v>3.3608199999999999</v>
      </c>
      <c r="GO56">
        <v>20.223700000000001</v>
      </c>
      <c r="GP56">
        <v>5.2322600000000001</v>
      </c>
      <c r="GQ56">
        <v>11.950100000000001</v>
      </c>
      <c r="GR56">
        <v>4.9867499999999998</v>
      </c>
      <c r="GS56">
        <v>3.2860299999999998</v>
      </c>
      <c r="GT56">
        <v>9999</v>
      </c>
      <c r="GU56">
        <v>9999</v>
      </c>
      <c r="GV56">
        <v>9999</v>
      </c>
      <c r="GW56">
        <v>193.9</v>
      </c>
      <c r="GX56">
        <v>1.86205</v>
      </c>
      <c r="GY56">
        <v>1.85981</v>
      </c>
      <c r="GZ56">
        <v>1.8602000000000001</v>
      </c>
      <c r="HA56">
        <v>1.8585199999999999</v>
      </c>
      <c r="HB56">
        <v>1.86039</v>
      </c>
      <c r="HC56">
        <v>1.8577600000000001</v>
      </c>
      <c r="HD56">
        <v>1.86629</v>
      </c>
      <c r="HE56">
        <v>1.8655299999999999</v>
      </c>
      <c r="HF56">
        <v>0</v>
      </c>
      <c r="HG56">
        <v>0</v>
      </c>
      <c r="HH56">
        <v>0</v>
      </c>
      <c r="HI56">
        <v>0</v>
      </c>
      <c r="HJ56" t="s">
        <v>407</v>
      </c>
      <c r="HK56" t="s">
        <v>408</v>
      </c>
      <c r="HL56" t="s">
        <v>409</v>
      </c>
      <c r="HM56" t="s">
        <v>409</v>
      </c>
      <c r="HN56" t="s">
        <v>409</v>
      </c>
      <c r="HO56" t="s">
        <v>409</v>
      </c>
      <c r="HP56">
        <v>0</v>
      </c>
      <c r="HQ56">
        <v>100</v>
      </c>
      <c r="HR56">
        <v>100</v>
      </c>
      <c r="HS56">
        <v>-0.115</v>
      </c>
      <c r="HT56">
        <v>2.12E-2</v>
      </c>
      <c r="HU56">
        <v>-0.1927833123334374</v>
      </c>
      <c r="HV56">
        <v>1.158620315000149E-3</v>
      </c>
      <c r="HW56">
        <v>-1.4607559310062331E-6</v>
      </c>
      <c r="HX56">
        <v>3.8484305645441042E-10</v>
      </c>
      <c r="HY56">
        <v>-7.6255742787927683E-2</v>
      </c>
      <c r="HZ56">
        <v>3.0484640434847699E-3</v>
      </c>
      <c r="IA56">
        <v>-9.3584587959385786E-5</v>
      </c>
      <c r="IB56">
        <v>6.42983829145831E-6</v>
      </c>
      <c r="IC56">
        <v>4</v>
      </c>
      <c r="ID56">
        <v>2084</v>
      </c>
      <c r="IE56">
        <v>2</v>
      </c>
      <c r="IF56">
        <v>32</v>
      </c>
      <c r="IG56">
        <v>0.9</v>
      </c>
      <c r="IH56">
        <v>0.7</v>
      </c>
      <c r="II56">
        <v>0.29663099999999998</v>
      </c>
      <c r="IJ56">
        <v>2.49268</v>
      </c>
      <c r="IK56">
        <v>1.54297</v>
      </c>
      <c r="IL56">
        <v>2.35229</v>
      </c>
      <c r="IM56">
        <v>1.54541</v>
      </c>
      <c r="IN56">
        <v>2.2705099999999998</v>
      </c>
      <c r="IO56">
        <v>39.842799999999997</v>
      </c>
      <c r="IP56">
        <v>23.763500000000001</v>
      </c>
      <c r="IQ56">
        <v>18</v>
      </c>
      <c r="IR56">
        <v>509.03899999999999</v>
      </c>
      <c r="IS56">
        <v>505.13900000000001</v>
      </c>
      <c r="IT56">
        <v>23.363199999999999</v>
      </c>
      <c r="IU56">
        <v>31.714600000000001</v>
      </c>
      <c r="IV56">
        <v>30.000599999999999</v>
      </c>
      <c r="IW56">
        <v>31.6417</v>
      </c>
      <c r="IX56">
        <v>31.581099999999999</v>
      </c>
      <c r="IY56">
        <v>5.9998699999999996</v>
      </c>
      <c r="IZ56">
        <v>49.784500000000001</v>
      </c>
      <c r="JA56">
        <v>0</v>
      </c>
      <c r="JB56">
        <v>23.360099999999999</v>
      </c>
      <c r="JC56">
        <v>75</v>
      </c>
      <c r="JD56">
        <v>16.939599999999999</v>
      </c>
      <c r="JE56">
        <v>99.785700000000006</v>
      </c>
      <c r="JF56">
        <v>99.438400000000001</v>
      </c>
    </row>
    <row r="57" spans="1:266" x14ac:dyDescent="0.25">
      <c r="A57">
        <v>41</v>
      </c>
      <c r="B57">
        <v>1657468673.5999999</v>
      </c>
      <c r="C57">
        <v>7098.5</v>
      </c>
      <c r="D57" t="s">
        <v>610</v>
      </c>
      <c r="E57" t="s">
        <v>611</v>
      </c>
      <c r="F57" t="s">
        <v>396</v>
      </c>
      <c r="G57" t="s">
        <v>397</v>
      </c>
      <c r="H57" t="s">
        <v>398</v>
      </c>
      <c r="I57" t="s">
        <v>399</v>
      </c>
      <c r="J57" t="s">
        <v>581</v>
      </c>
      <c r="K57">
        <v>1657468673.5999999</v>
      </c>
      <c r="L57">
        <f t="shared" si="46"/>
        <v>5.3401908711282389E-3</v>
      </c>
      <c r="M57">
        <f t="shared" si="47"/>
        <v>5.3401908711282386</v>
      </c>
      <c r="N57">
        <f t="shared" si="48"/>
        <v>-0.89270801934142296</v>
      </c>
      <c r="O57">
        <f t="shared" si="49"/>
        <v>50.7699</v>
      </c>
      <c r="P57">
        <f t="shared" si="50"/>
        <v>53.598539538414059</v>
      </c>
      <c r="Q57">
        <f t="shared" si="51"/>
        <v>5.3485217539830021</v>
      </c>
      <c r="R57">
        <f t="shared" si="52"/>
        <v>5.0662558520447405</v>
      </c>
      <c r="S57">
        <f t="shared" si="53"/>
        <v>0.36804169832692518</v>
      </c>
      <c r="T57">
        <f t="shared" si="54"/>
        <v>2.9216704691459014</v>
      </c>
      <c r="U57">
        <f t="shared" si="55"/>
        <v>0.3440889505999451</v>
      </c>
      <c r="V57">
        <f t="shared" si="56"/>
        <v>0.21707761521894944</v>
      </c>
      <c r="W57">
        <f t="shared" si="57"/>
        <v>289.56429507293905</v>
      </c>
      <c r="X57">
        <f t="shared" si="58"/>
        <v>28.246108755591422</v>
      </c>
      <c r="Y57">
        <f t="shared" si="59"/>
        <v>27.945499999999999</v>
      </c>
      <c r="Z57">
        <f t="shared" si="60"/>
        <v>3.7827995531665071</v>
      </c>
      <c r="AA57">
        <f t="shared" si="61"/>
        <v>60.369559915863093</v>
      </c>
      <c r="AB57">
        <f t="shared" si="62"/>
        <v>2.28115679077874</v>
      </c>
      <c r="AC57">
        <f t="shared" si="63"/>
        <v>3.778654000390234</v>
      </c>
      <c r="AD57">
        <f t="shared" si="64"/>
        <v>1.5016427623877671</v>
      </c>
      <c r="AE57">
        <f t="shared" si="65"/>
        <v>-235.50241741675532</v>
      </c>
      <c r="AF57">
        <f t="shared" si="66"/>
        <v>-2.9612462486525786</v>
      </c>
      <c r="AG57">
        <f t="shared" si="67"/>
        <v>-0.22078896624772809</v>
      </c>
      <c r="AH57">
        <f t="shared" si="68"/>
        <v>50.879842441283436</v>
      </c>
      <c r="AI57">
        <v>0</v>
      </c>
      <c r="AJ57">
        <v>0</v>
      </c>
      <c r="AK57">
        <f t="shared" si="69"/>
        <v>1</v>
      </c>
      <c r="AL57">
        <f t="shared" si="70"/>
        <v>0</v>
      </c>
      <c r="AM57">
        <f t="shared" si="71"/>
        <v>52480.867280309576</v>
      </c>
      <c r="AN57" t="s">
        <v>400</v>
      </c>
      <c r="AO57">
        <v>10261.299999999999</v>
      </c>
      <c r="AP57">
        <v>726.8726923076922</v>
      </c>
      <c r="AQ57">
        <v>3279.05</v>
      </c>
      <c r="AR57">
        <f t="shared" si="72"/>
        <v>0.77832826815458989</v>
      </c>
      <c r="AS57">
        <v>-1.5391584728262959</v>
      </c>
      <c r="AT57" t="s">
        <v>612</v>
      </c>
      <c r="AU57">
        <v>10253.200000000001</v>
      </c>
      <c r="AV57">
        <v>813.22032000000002</v>
      </c>
      <c r="AW57">
        <v>992.69799999999998</v>
      </c>
      <c r="AX57">
        <f t="shared" si="73"/>
        <v>0.1807978660176609</v>
      </c>
      <c r="AY57">
        <v>0.5</v>
      </c>
      <c r="AZ57">
        <f t="shared" si="74"/>
        <v>1513.1759995196576</v>
      </c>
      <c r="BA57">
        <f t="shared" si="75"/>
        <v>-0.89270801934142296</v>
      </c>
      <c r="BB57">
        <f t="shared" si="76"/>
        <v>136.78949581114759</v>
      </c>
      <c r="BC57">
        <f t="shared" si="77"/>
        <v>4.2721431855255579E-4</v>
      </c>
      <c r="BD57">
        <f t="shared" si="78"/>
        <v>2.3031697454815063</v>
      </c>
      <c r="BE57">
        <f t="shared" si="79"/>
        <v>481.19812953472052</v>
      </c>
      <c r="BF57" t="s">
        <v>613</v>
      </c>
      <c r="BG57">
        <v>598.76</v>
      </c>
      <c r="BH57">
        <f t="shared" si="80"/>
        <v>598.76</v>
      </c>
      <c r="BI57">
        <f t="shared" si="81"/>
        <v>0.39683569423933562</v>
      </c>
      <c r="BJ57">
        <f t="shared" si="82"/>
        <v>0.45559879981113771</v>
      </c>
      <c r="BK57">
        <f t="shared" si="83"/>
        <v>0.85302411306239267</v>
      </c>
      <c r="BL57">
        <f t="shared" si="84"/>
        <v>0.67517153110096273</v>
      </c>
      <c r="BM57">
        <f t="shared" si="85"/>
        <v>0.89584371474070179</v>
      </c>
      <c r="BN57">
        <f t="shared" si="86"/>
        <v>0.33544948480249093</v>
      </c>
      <c r="BO57">
        <f t="shared" si="87"/>
        <v>0.66455051519750907</v>
      </c>
      <c r="BP57">
        <v>3740</v>
      </c>
      <c r="BQ57">
        <v>300</v>
      </c>
      <c r="BR57">
        <v>300</v>
      </c>
      <c r="BS57">
        <v>300</v>
      </c>
      <c r="BT57">
        <v>10253.200000000001</v>
      </c>
      <c r="BU57">
        <v>957.22</v>
      </c>
      <c r="BV57">
        <v>-1.11746E-2</v>
      </c>
      <c r="BW57">
        <v>0.34</v>
      </c>
      <c r="BX57" t="s">
        <v>403</v>
      </c>
      <c r="BY57" t="s">
        <v>403</v>
      </c>
      <c r="BZ57" t="s">
        <v>403</v>
      </c>
      <c r="CA57" t="s">
        <v>403</v>
      </c>
      <c r="CB57" t="s">
        <v>403</v>
      </c>
      <c r="CC57" t="s">
        <v>403</v>
      </c>
      <c r="CD57" t="s">
        <v>403</v>
      </c>
      <c r="CE57" t="s">
        <v>403</v>
      </c>
      <c r="CF57" t="s">
        <v>403</v>
      </c>
      <c r="CG57" t="s">
        <v>403</v>
      </c>
      <c r="CH57">
        <f t="shared" si="88"/>
        <v>1799.99</v>
      </c>
      <c r="CI57">
        <f t="shared" si="89"/>
        <v>1513.1759995196576</v>
      </c>
      <c r="CJ57">
        <f t="shared" si="90"/>
        <v>0.84065800338871743</v>
      </c>
      <c r="CK57">
        <f t="shared" si="91"/>
        <v>0.16086994654022468</v>
      </c>
      <c r="CL57">
        <v>6</v>
      </c>
      <c r="CM57">
        <v>0.5</v>
      </c>
      <c r="CN57" t="s">
        <v>404</v>
      </c>
      <c r="CO57">
        <v>2</v>
      </c>
      <c r="CP57">
        <v>1657468673.5999999</v>
      </c>
      <c r="CQ57">
        <v>50.7699</v>
      </c>
      <c r="CR57">
        <v>50.024000000000001</v>
      </c>
      <c r="CS57">
        <v>22.8599</v>
      </c>
      <c r="CT57">
        <v>16.598199999999999</v>
      </c>
      <c r="CU57">
        <v>50.889600000000002</v>
      </c>
      <c r="CV57">
        <v>22.837800000000001</v>
      </c>
      <c r="CW57">
        <v>500.00299999999999</v>
      </c>
      <c r="CX57">
        <v>99.688599999999994</v>
      </c>
      <c r="CY57">
        <v>9.9972599999999995E-2</v>
      </c>
      <c r="CZ57">
        <v>27.9267</v>
      </c>
      <c r="DA57">
        <v>27.945499999999999</v>
      </c>
      <c r="DB57">
        <v>999.9</v>
      </c>
      <c r="DC57">
        <v>0</v>
      </c>
      <c r="DD57">
        <v>0</v>
      </c>
      <c r="DE57">
        <v>9986.25</v>
      </c>
      <c r="DF57">
        <v>0</v>
      </c>
      <c r="DG57">
        <v>1835.73</v>
      </c>
      <c r="DH57">
        <v>0.74585299999999999</v>
      </c>
      <c r="DI57">
        <v>51.957599999999999</v>
      </c>
      <c r="DJ57">
        <v>50.868400000000001</v>
      </c>
      <c r="DK57">
        <v>6.2617000000000003</v>
      </c>
      <c r="DL57">
        <v>50.024000000000001</v>
      </c>
      <c r="DM57">
        <v>16.598199999999999</v>
      </c>
      <c r="DN57">
        <v>2.27888</v>
      </c>
      <c r="DO57">
        <v>1.65465</v>
      </c>
      <c r="DP57">
        <v>19.527799999999999</v>
      </c>
      <c r="DQ57">
        <v>14.477399999999999</v>
      </c>
      <c r="DR57">
        <v>1799.99</v>
      </c>
      <c r="DS57">
        <v>0.97800500000000001</v>
      </c>
      <c r="DT57">
        <v>2.1994900000000001E-2</v>
      </c>
      <c r="DU57">
        <v>0</v>
      </c>
      <c r="DV57">
        <v>813.30700000000002</v>
      </c>
      <c r="DW57">
        <v>5.0007299999999999</v>
      </c>
      <c r="DX57">
        <v>18297.400000000001</v>
      </c>
      <c r="DY57">
        <v>14733.3</v>
      </c>
      <c r="DZ57">
        <v>49</v>
      </c>
      <c r="EA57">
        <v>50.811999999999998</v>
      </c>
      <c r="EB57">
        <v>50.061999999999998</v>
      </c>
      <c r="EC57">
        <v>49.5</v>
      </c>
      <c r="ED57">
        <v>50.311999999999998</v>
      </c>
      <c r="EE57">
        <v>1755.51</v>
      </c>
      <c r="EF57">
        <v>39.479999999999997</v>
      </c>
      <c r="EG57">
        <v>0</v>
      </c>
      <c r="EH57">
        <v>127</v>
      </c>
      <c r="EI57">
        <v>0</v>
      </c>
      <c r="EJ57">
        <v>813.22032000000002</v>
      </c>
      <c r="EK57">
        <v>0.37692306805621778</v>
      </c>
      <c r="EL57">
        <v>-10.00769237613094</v>
      </c>
      <c r="EM57">
        <v>18298.763999999999</v>
      </c>
      <c r="EN57">
        <v>15</v>
      </c>
      <c r="EO57">
        <v>1657468632.5999999</v>
      </c>
      <c r="EP57" t="s">
        <v>614</v>
      </c>
      <c r="EQ57">
        <v>1657468618.0999999</v>
      </c>
      <c r="ER57">
        <v>1657468632.5999999</v>
      </c>
      <c r="ES57">
        <v>45</v>
      </c>
      <c r="ET57">
        <v>1.7999999999999999E-2</v>
      </c>
      <c r="EU57">
        <v>1E-3</v>
      </c>
      <c r="EV57">
        <v>-0.12</v>
      </c>
      <c r="EW57">
        <v>-0.02</v>
      </c>
      <c r="EX57">
        <v>50</v>
      </c>
      <c r="EY57">
        <v>17</v>
      </c>
      <c r="EZ57">
        <v>0.28000000000000003</v>
      </c>
      <c r="FA57">
        <v>0.02</v>
      </c>
      <c r="FB57">
        <v>0.75654041463414623</v>
      </c>
      <c r="FC57">
        <v>4.7781658536586821E-2</v>
      </c>
      <c r="FD57">
        <v>2.998719080359967E-2</v>
      </c>
      <c r="FE57">
        <v>1</v>
      </c>
      <c r="FF57">
        <v>6.2624414634146337</v>
      </c>
      <c r="FG57">
        <v>8.6846341463427401E-2</v>
      </c>
      <c r="FH57">
        <v>1.209820195489165E-2</v>
      </c>
      <c r="FI57">
        <v>1</v>
      </c>
      <c r="FJ57">
        <v>2</v>
      </c>
      <c r="FK57">
        <v>2</v>
      </c>
      <c r="FL57" t="s">
        <v>406</v>
      </c>
      <c r="FM57">
        <v>2.9100799999999998</v>
      </c>
      <c r="FN57">
        <v>2.8539400000000001</v>
      </c>
      <c r="FO57">
        <v>1.4557799999999999E-2</v>
      </c>
      <c r="FP57">
        <v>1.4632300000000001E-2</v>
      </c>
      <c r="FQ57">
        <v>0.109111</v>
      </c>
      <c r="FR57">
        <v>8.9279200000000003E-2</v>
      </c>
      <c r="FS57">
        <v>32671.1</v>
      </c>
      <c r="FT57">
        <v>26250</v>
      </c>
      <c r="FU57">
        <v>30547.200000000001</v>
      </c>
      <c r="FV57">
        <v>24595.1</v>
      </c>
      <c r="FW57">
        <v>35642.199999999997</v>
      </c>
      <c r="FX57">
        <v>30073.5</v>
      </c>
      <c r="FY57">
        <v>41451</v>
      </c>
      <c r="FZ57">
        <v>33988.5</v>
      </c>
      <c r="GA57">
        <v>2.0679799999999999</v>
      </c>
      <c r="GB57">
        <v>1.9538</v>
      </c>
      <c r="GC57">
        <v>5.2310500000000003E-2</v>
      </c>
      <c r="GD57">
        <v>0</v>
      </c>
      <c r="GE57">
        <v>27.090800000000002</v>
      </c>
      <c r="GF57">
        <v>999.9</v>
      </c>
      <c r="GG57">
        <v>50.8</v>
      </c>
      <c r="GH57">
        <v>36.5</v>
      </c>
      <c r="GI57">
        <v>31.261600000000001</v>
      </c>
      <c r="GJ57">
        <v>61.867699999999999</v>
      </c>
      <c r="GK57">
        <v>25.2043</v>
      </c>
      <c r="GL57">
        <v>1</v>
      </c>
      <c r="GM57">
        <v>0.361682</v>
      </c>
      <c r="GN57">
        <v>2.3205100000000001</v>
      </c>
      <c r="GO57">
        <v>20.241399999999999</v>
      </c>
      <c r="GP57">
        <v>5.2351099999999997</v>
      </c>
      <c r="GQ57">
        <v>11.950100000000001</v>
      </c>
      <c r="GR57">
        <v>4.9874999999999998</v>
      </c>
      <c r="GS57">
        <v>3.2860800000000001</v>
      </c>
      <c r="GT57">
        <v>9999</v>
      </c>
      <c r="GU57">
        <v>9999</v>
      </c>
      <c r="GV57">
        <v>9999</v>
      </c>
      <c r="GW57">
        <v>194</v>
      </c>
      <c r="GX57">
        <v>1.8620699999999999</v>
      </c>
      <c r="GY57">
        <v>1.8598600000000001</v>
      </c>
      <c r="GZ57">
        <v>1.8602000000000001</v>
      </c>
      <c r="HA57">
        <v>1.8585199999999999</v>
      </c>
      <c r="HB57">
        <v>1.8604099999999999</v>
      </c>
      <c r="HC57">
        <v>1.8577600000000001</v>
      </c>
      <c r="HD57">
        <v>1.86629</v>
      </c>
      <c r="HE57">
        <v>1.8655200000000001</v>
      </c>
      <c r="HF57">
        <v>0</v>
      </c>
      <c r="HG57">
        <v>0</v>
      </c>
      <c r="HH57">
        <v>0</v>
      </c>
      <c r="HI57">
        <v>0</v>
      </c>
      <c r="HJ57" t="s">
        <v>407</v>
      </c>
      <c r="HK57" t="s">
        <v>408</v>
      </c>
      <c r="HL57" t="s">
        <v>409</v>
      </c>
      <c r="HM57" t="s">
        <v>409</v>
      </c>
      <c r="HN57" t="s">
        <v>409</v>
      </c>
      <c r="HO57" t="s">
        <v>409</v>
      </c>
      <c r="HP57">
        <v>0</v>
      </c>
      <c r="HQ57">
        <v>100</v>
      </c>
      <c r="HR57">
        <v>100</v>
      </c>
      <c r="HS57">
        <v>-0.12</v>
      </c>
      <c r="HT57">
        <v>2.2100000000000002E-2</v>
      </c>
      <c r="HU57">
        <v>-0.17490483009263799</v>
      </c>
      <c r="HV57">
        <v>1.158620315000149E-3</v>
      </c>
      <c r="HW57">
        <v>-1.4607559310062331E-6</v>
      </c>
      <c r="HX57">
        <v>3.8484305645441042E-10</v>
      </c>
      <c r="HY57">
        <v>-7.5291606597799876E-2</v>
      </c>
      <c r="HZ57">
        <v>3.0484640434847699E-3</v>
      </c>
      <c r="IA57">
        <v>-9.3584587959385786E-5</v>
      </c>
      <c r="IB57">
        <v>6.42983829145831E-6</v>
      </c>
      <c r="IC57">
        <v>4</v>
      </c>
      <c r="ID57">
        <v>2084</v>
      </c>
      <c r="IE57">
        <v>2</v>
      </c>
      <c r="IF57">
        <v>32</v>
      </c>
      <c r="IG57">
        <v>0.9</v>
      </c>
      <c r="IH57">
        <v>0.7</v>
      </c>
      <c r="II57">
        <v>0.240479</v>
      </c>
      <c r="IJ57">
        <v>2.50122</v>
      </c>
      <c r="IK57">
        <v>1.54419</v>
      </c>
      <c r="IL57">
        <v>2.3535200000000001</v>
      </c>
      <c r="IM57">
        <v>1.54541</v>
      </c>
      <c r="IN57">
        <v>2.34863</v>
      </c>
      <c r="IO57">
        <v>40.019399999999997</v>
      </c>
      <c r="IP57">
        <v>23.780999999999999</v>
      </c>
      <c r="IQ57">
        <v>18</v>
      </c>
      <c r="IR57">
        <v>509.45699999999999</v>
      </c>
      <c r="IS57">
        <v>503.75700000000001</v>
      </c>
      <c r="IT57">
        <v>24.099599999999999</v>
      </c>
      <c r="IU57">
        <v>31.836200000000002</v>
      </c>
      <c r="IV57">
        <v>30</v>
      </c>
      <c r="IW57">
        <v>31.753599999999999</v>
      </c>
      <c r="IX57">
        <v>31.684999999999999</v>
      </c>
      <c r="IY57">
        <v>4.8737300000000001</v>
      </c>
      <c r="IZ57">
        <v>51.171500000000002</v>
      </c>
      <c r="JA57">
        <v>0</v>
      </c>
      <c r="JB57">
        <v>24.145199999999999</v>
      </c>
      <c r="JC57">
        <v>50</v>
      </c>
      <c r="JD57">
        <v>16.513300000000001</v>
      </c>
      <c r="JE57">
        <v>99.77</v>
      </c>
      <c r="JF57">
        <v>99.421300000000002</v>
      </c>
    </row>
    <row r="58" spans="1:266" x14ac:dyDescent="0.25">
      <c r="A58">
        <v>42</v>
      </c>
      <c r="B58">
        <v>1657468812</v>
      </c>
      <c r="C58">
        <v>7236.9000000953674</v>
      </c>
      <c r="D58" t="s">
        <v>615</v>
      </c>
      <c r="E58" t="s">
        <v>616</v>
      </c>
      <c r="F58" t="s">
        <v>396</v>
      </c>
      <c r="G58" t="s">
        <v>397</v>
      </c>
      <c r="H58" t="s">
        <v>398</v>
      </c>
      <c r="I58" t="s">
        <v>399</v>
      </c>
      <c r="J58" t="s">
        <v>581</v>
      </c>
      <c r="K58">
        <v>1657468812</v>
      </c>
      <c r="L58">
        <f t="shared" si="46"/>
        <v>5.626793175120744E-3</v>
      </c>
      <c r="M58">
        <f t="shared" si="47"/>
        <v>5.6267931751207438</v>
      </c>
      <c r="N58">
        <f t="shared" si="48"/>
        <v>-3.3542227810654111</v>
      </c>
      <c r="O58">
        <f t="shared" si="49"/>
        <v>23.861899999999999</v>
      </c>
      <c r="P58">
        <f t="shared" si="50"/>
        <v>37.832279564484203</v>
      </c>
      <c r="Q58">
        <f t="shared" si="51"/>
        <v>3.7754559199283704</v>
      </c>
      <c r="R58">
        <f t="shared" si="52"/>
        <v>2.3812879544354</v>
      </c>
      <c r="S58">
        <f t="shared" si="53"/>
        <v>0.38710754929925567</v>
      </c>
      <c r="T58">
        <f t="shared" si="54"/>
        <v>2.9236363658635383</v>
      </c>
      <c r="U58">
        <f t="shared" si="55"/>
        <v>0.36072076154560601</v>
      </c>
      <c r="V58">
        <f t="shared" si="56"/>
        <v>0.22767116470423443</v>
      </c>
      <c r="W58">
        <f t="shared" si="57"/>
        <v>289.54833507288748</v>
      </c>
      <c r="X58">
        <f t="shared" si="58"/>
        <v>28.32356082053343</v>
      </c>
      <c r="Y58">
        <f t="shared" si="59"/>
        <v>28.042200000000001</v>
      </c>
      <c r="Z58">
        <f t="shared" si="60"/>
        <v>3.8041854466491842</v>
      </c>
      <c r="AA58">
        <f t="shared" si="61"/>
        <v>60.200952614071888</v>
      </c>
      <c r="AB58">
        <f t="shared" si="62"/>
        <v>2.2950854083245997</v>
      </c>
      <c r="AC58">
        <f t="shared" si="63"/>
        <v>3.8123739055054866</v>
      </c>
      <c r="AD58">
        <f t="shared" si="64"/>
        <v>1.5091000383245845</v>
      </c>
      <c r="AE58">
        <f t="shared" si="65"/>
        <v>-248.1415790228248</v>
      </c>
      <c r="AF58">
        <f t="shared" si="66"/>
        <v>5.8161441906123388</v>
      </c>
      <c r="AG58">
        <f t="shared" si="67"/>
        <v>0.43389535793788053</v>
      </c>
      <c r="AH58">
        <f t="shared" si="68"/>
        <v>47.656795598612923</v>
      </c>
      <c r="AI58">
        <v>0</v>
      </c>
      <c r="AJ58">
        <v>0</v>
      </c>
      <c r="AK58">
        <f t="shared" si="69"/>
        <v>1</v>
      </c>
      <c r="AL58">
        <f t="shared" si="70"/>
        <v>0</v>
      </c>
      <c r="AM58">
        <f t="shared" si="71"/>
        <v>52510.921252323351</v>
      </c>
      <c r="AN58" t="s">
        <v>400</v>
      </c>
      <c r="AO58">
        <v>10261.299999999999</v>
      </c>
      <c r="AP58">
        <v>726.8726923076922</v>
      </c>
      <c r="AQ58">
        <v>3279.05</v>
      </c>
      <c r="AR58">
        <f t="shared" si="72"/>
        <v>0.77832826815458989</v>
      </c>
      <c r="AS58">
        <v>-1.5391584728262959</v>
      </c>
      <c r="AT58" t="s">
        <v>617</v>
      </c>
      <c r="AU58">
        <v>10252.700000000001</v>
      </c>
      <c r="AV58">
        <v>822.30095999999992</v>
      </c>
      <c r="AW58">
        <v>966.995</v>
      </c>
      <c r="AX58">
        <f t="shared" si="73"/>
        <v>0.14963266614615389</v>
      </c>
      <c r="AY58">
        <v>0.5</v>
      </c>
      <c r="AZ58">
        <f t="shared" si="74"/>
        <v>1513.0919995196307</v>
      </c>
      <c r="BA58">
        <f t="shared" si="75"/>
        <v>-3.3542227810654111</v>
      </c>
      <c r="BB58">
        <f t="shared" si="76"/>
        <v>113.20399500626867</v>
      </c>
      <c r="BC58">
        <f t="shared" si="77"/>
        <v>-1.1995729994047639E-3</v>
      </c>
      <c r="BD58">
        <f t="shared" si="78"/>
        <v>2.3909689295187673</v>
      </c>
      <c r="BE58">
        <f t="shared" si="79"/>
        <v>475.07701660633984</v>
      </c>
      <c r="BF58" t="s">
        <v>618</v>
      </c>
      <c r="BG58">
        <v>610.57000000000005</v>
      </c>
      <c r="BH58">
        <f t="shared" si="80"/>
        <v>610.57000000000005</v>
      </c>
      <c r="BI58">
        <f t="shared" si="81"/>
        <v>0.36859032363145616</v>
      </c>
      <c r="BJ58">
        <f t="shared" si="82"/>
        <v>0.4059592901732485</v>
      </c>
      <c r="BK58">
        <f t="shared" si="83"/>
        <v>0.86643145161290336</v>
      </c>
      <c r="BL58">
        <f t="shared" si="84"/>
        <v>0.602584746875791</v>
      </c>
      <c r="BM58">
        <f t="shared" si="85"/>
        <v>0.90591472349175151</v>
      </c>
      <c r="BN58">
        <f t="shared" si="86"/>
        <v>0.30143046871923923</v>
      </c>
      <c r="BO58">
        <f t="shared" si="87"/>
        <v>0.69856953128076071</v>
      </c>
      <c r="BP58">
        <v>3742</v>
      </c>
      <c r="BQ58">
        <v>300</v>
      </c>
      <c r="BR58">
        <v>300</v>
      </c>
      <c r="BS58">
        <v>300</v>
      </c>
      <c r="BT58">
        <v>10252.700000000001</v>
      </c>
      <c r="BU58">
        <v>939.29</v>
      </c>
      <c r="BV58">
        <v>-1.1173799999999999E-2</v>
      </c>
      <c r="BW58">
        <v>0.52</v>
      </c>
      <c r="BX58" t="s">
        <v>403</v>
      </c>
      <c r="BY58" t="s">
        <v>403</v>
      </c>
      <c r="BZ58" t="s">
        <v>403</v>
      </c>
      <c r="CA58" t="s">
        <v>403</v>
      </c>
      <c r="CB58" t="s">
        <v>403</v>
      </c>
      <c r="CC58" t="s">
        <v>403</v>
      </c>
      <c r="CD58" t="s">
        <v>403</v>
      </c>
      <c r="CE58" t="s">
        <v>403</v>
      </c>
      <c r="CF58" t="s">
        <v>403</v>
      </c>
      <c r="CG58" t="s">
        <v>403</v>
      </c>
      <c r="CH58">
        <f t="shared" si="88"/>
        <v>1799.89</v>
      </c>
      <c r="CI58">
        <f t="shared" si="89"/>
        <v>1513.0919995196307</v>
      </c>
      <c r="CJ58">
        <f t="shared" si="90"/>
        <v>0.84065803994668042</v>
      </c>
      <c r="CK58">
        <f t="shared" si="91"/>
        <v>0.16087001709709342</v>
      </c>
      <c r="CL58">
        <v>6</v>
      </c>
      <c r="CM58">
        <v>0.5</v>
      </c>
      <c r="CN58" t="s">
        <v>404</v>
      </c>
      <c r="CO58">
        <v>2</v>
      </c>
      <c r="CP58">
        <v>1657468812</v>
      </c>
      <c r="CQ58">
        <v>23.861899999999999</v>
      </c>
      <c r="CR58">
        <v>19.9984</v>
      </c>
      <c r="CS58">
        <v>22.998100000000001</v>
      </c>
      <c r="CT58">
        <v>16.402000000000001</v>
      </c>
      <c r="CU58">
        <v>23.946899999999999</v>
      </c>
      <c r="CV58">
        <v>22.972799999999999</v>
      </c>
      <c r="CW58">
        <v>500.05799999999999</v>
      </c>
      <c r="CX58">
        <v>99.694400000000002</v>
      </c>
      <c r="CY58">
        <v>0.10016600000000001</v>
      </c>
      <c r="CZ58">
        <v>28.0791</v>
      </c>
      <c r="DA58">
        <v>28.042200000000001</v>
      </c>
      <c r="DB58">
        <v>999.9</v>
      </c>
      <c r="DC58">
        <v>0</v>
      </c>
      <c r="DD58">
        <v>0</v>
      </c>
      <c r="DE58">
        <v>9996.8799999999992</v>
      </c>
      <c r="DF58">
        <v>0</v>
      </c>
      <c r="DG58">
        <v>1839.8</v>
      </c>
      <c r="DH58">
        <v>3.8634599999999999</v>
      </c>
      <c r="DI58">
        <v>24.4236</v>
      </c>
      <c r="DJ58">
        <v>20.331900000000001</v>
      </c>
      <c r="DK58">
        <v>6.5960799999999997</v>
      </c>
      <c r="DL58">
        <v>19.9984</v>
      </c>
      <c r="DM58">
        <v>16.402000000000001</v>
      </c>
      <c r="DN58">
        <v>2.29278</v>
      </c>
      <c r="DO58">
        <v>1.6351899999999999</v>
      </c>
      <c r="DP58">
        <v>19.625800000000002</v>
      </c>
      <c r="DQ58">
        <v>14.294499999999999</v>
      </c>
      <c r="DR58">
        <v>1799.89</v>
      </c>
      <c r="DS58">
        <v>0.97800500000000001</v>
      </c>
      <c r="DT58">
        <v>2.1994900000000001E-2</v>
      </c>
      <c r="DU58">
        <v>0</v>
      </c>
      <c r="DV58">
        <v>822.62300000000005</v>
      </c>
      <c r="DW58">
        <v>5.0007299999999999</v>
      </c>
      <c r="DX58">
        <v>18469.7</v>
      </c>
      <c r="DY58">
        <v>14732.5</v>
      </c>
      <c r="DZ58">
        <v>49.061999999999998</v>
      </c>
      <c r="EA58">
        <v>50.875</v>
      </c>
      <c r="EB58">
        <v>50.186999999999998</v>
      </c>
      <c r="EC58">
        <v>49.436999999999998</v>
      </c>
      <c r="ED58">
        <v>50.375</v>
      </c>
      <c r="EE58">
        <v>1755.41</v>
      </c>
      <c r="EF58">
        <v>39.479999999999997</v>
      </c>
      <c r="EG58">
        <v>0</v>
      </c>
      <c r="EH58">
        <v>138.39999985694891</v>
      </c>
      <c r="EI58">
        <v>0</v>
      </c>
      <c r="EJ58">
        <v>822.30095999999992</v>
      </c>
      <c r="EK58">
        <v>2.6301538663784929</v>
      </c>
      <c r="EL58">
        <v>53.092307996418938</v>
      </c>
      <c r="EM58">
        <v>18461.148000000001</v>
      </c>
      <c r="EN58">
        <v>15</v>
      </c>
      <c r="EO58">
        <v>1657468754.0999999</v>
      </c>
      <c r="EP58" t="s">
        <v>619</v>
      </c>
      <c r="EQ58">
        <v>1657468742.5999999</v>
      </c>
      <c r="ER58">
        <v>1657468754.0999999</v>
      </c>
      <c r="ES58">
        <v>46</v>
      </c>
      <c r="ET58">
        <v>6.3E-2</v>
      </c>
      <c r="EU58">
        <v>2E-3</v>
      </c>
      <c r="EV58">
        <v>-8.8999999999999996E-2</v>
      </c>
      <c r="EW58">
        <v>-0.02</v>
      </c>
      <c r="EX58">
        <v>20</v>
      </c>
      <c r="EY58">
        <v>16</v>
      </c>
      <c r="EZ58">
        <v>0.32</v>
      </c>
      <c r="FA58">
        <v>0.02</v>
      </c>
      <c r="FB58">
        <v>3.8318309756097562</v>
      </c>
      <c r="FC58">
        <v>-6.9153079648103389E-4</v>
      </c>
      <c r="FD58">
        <v>1.6188368272956631E-2</v>
      </c>
      <c r="FE58">
        <v>1</v>
      </c>
      <c r="FF58">
        <v>6.6170151219512192</v>
      </c>
      <c r="FG58">
        <v>2.2217340874241379E-2</v>
      </c>
      <c r="FH58">
        <v>3.2713117911958682E-2</v>
      </c>
      <c r="FI58">
        <v>1</v>
      </c>
      <c r="FJ58">
        <v>2</v>
      </c>
      <c r="FK58">
        <v>2</v>
      </c>
      <c r="FL58" t="s">
        <v>406</v>
      </c>
      <c r="FM58">
        <v>2.9101300000000001</v>
      </c>
      <c r="FN58">
        <v>2.8542299999999998</v>
      </c>
      <c r="FO58">
        <v>6.8352500000000002E-3</v>
      </c>
      <c r="FP58">
        <v>5.8351100000000001E-3</v>
      </c>
      <c r="FQ58">
        <v>0.109553</v>
      </c>
      <c r="FR58">
        <v>8.8498199999999999E-2</v>
      </c>
      <c r="FS58">
        <v>32923.300000000003</v>
      </c>
      <c r="FT58">
        <v>26482.3</v>
      </c>
      <c r="FU58">
        <v>30544</v>
      </c>
      <c r="FV58">
        <v>24593.5</v>
      </c>
      <c r="FW58">
        <v>35620.300000000003</v>
      </c>
      <c r="FX58">
        <v>30097.8</v>
      </c>
      <c r="FY58">
        <v>41446.199999999997</v>
      </c>
      <c r="FZ58">
        <v>33986.9</v>
      </c>
      <c r="GA58">
        <v>2.0676000000000001</v>
      </c>
      <c r="GB58">
        <v>1.9515499999999999</v>
      </c>
      <c r="GC58">
        <v>5.1997599999999998E-2</v>
      </c>
      <c r="GD58">
        <v>0</v>
      </c>
      <c r="GE58">
        <v>27.192699999999999</v>
      </c>
      <c r="GF58">
        <v>999.9</v>
      </c>
      <c r="GG58">
        <v>50.5</v>
      </c>
      <c r="GH58">
        <v>36.700000000000003</v>
      </c>
      <c r="GI58">
        <v>31.416</v>
      </c>
      <c r="GJ58">
        <v>61.587699999999998</v>
      </c>
      <c r="GK58">
        <v>24.8277</v>
      </c>
      <c r="GL58">
        <v>1</v>
      </c>
      <c r="GM58">
        <v>0.368369</v>
      </c>
      <c r="GN58">
        <v>2.8407100000000001</v>
      </c>
      <c r="GO58">
        <v>20.233000000000001</v>
      </c>
      <c r="GP58">
        <v>5.2349600000000001</v>
      </c>
      <c r="GQ58">
        <v>11.950100000000001</v>
      </c>
      <c r="GR58">
        <v>4.9873500000000002</v>
      </c>
      <c r="GS58">
        <v>3.2861500000000001</v>
      </c>
      <c r="GT58">
        <v>9999</v>
      </c>
      <c r="GU58">
        <v>9999</v>
      </c>
      <c r="GV58">
        <v>9999</v>
      </c>
      <c r="GW58">
        <v>194</v>
      </c>
      <c r="GX58">
        <v>1.86215</v>
      </c>
      <c r="GY58">
        <v>1.8598600000000001</v>
      </c>
      <c r="GZ58">
        <v>1.8602000000000001</v>
      </c>
      <c r="HA58">
        <v>1.8585199999999999</v>
      </c>
      <c r="HB58">
        <v>1.86049</v>
      </c>
      <c r="HC58">
        <v>1.8577900000000001</v>
      </c>
      <c r="HD58">
        <v>1.8663000000000001</v>
      </c>
      <c r="HE58">
        <v>1.86554</v>
      </c>
      <c r="HF58">
        <v>0</v>
      </c>
      <c r="HG58">
        <v>0</v>
      </c>
      <c r="HH58">
        <v>0</v>
      </c>
      <c r="HI58">
        <v>0</v>
      </c>
      <c r="HJ58" t="s">
        <v>407</v>
      </c>
      <c r="HK58" t="s">
        <v>408</v>
      </c>
      <c r="HL58" t="s">
        <v>409</v>
      </c>
      <c r="HM58" t="s">
        <v>409</v>
      </c>
      <c r="HN58" t="s">
        <v>409</v>
      </c>
      <c r="HO58" t="s">
        <v>409</v>
      </c>
      <c r="HP58">
        <v>0</v>
      </c>
      <c r="HQ58">
        <v>100</v>
      </c>
      <c r="HR58">
        <v>100</v>
      </c>
      <c r="HS58">
        <v>-8.5000000000000006E-2</v>
      </c>
      <c r="HT58">
        <v>2.53E-2</v>
      </c>
      <c r="HU58">
        <v>-0.1118696608387145</v>
      </c>
      <c r="HV58">
        <v>1.158620315000149E-3</v>
      </c>
      <c r="HW58">
        <v>-1.4607559310062331E-6</v>
      </c>
      <c r="HX58">
        <v>3.8484305645441042E-10</v>
      </c>
      <c r="HY58">
        <v>-7.3333264167100343E-2</v>
      </c>
      <c r="HZ58">
        <v>3.0484640434847699E-3</v>
      </c>
      <c r="IA58">
        <v>-9.3584587959385786E-5</v>
      </c>
      <c r="IB58">
        <v>6.42983829145831E-6</v>
      </c>
      <c r="IC58">
        <v>4</v>
      </c>
      <c r="ID58">
        <v>2084</v>
      </c>
      <c r="IE58">
        <v>2</v>
      </c>
      <c r="IF58">
        <v>32</v>
      </c>
      <c r="IG58">
        <v>1.2</v>
      </c>
      <c r="IH58">
        <v>1</v>
      </c>
      <c r="II58">
        <v>0.17456099999999999</v>
      </c>
      <c r="IJ58">
        <v>2.5293000000000001</v>
      </c>
      <c r="IK58">
        <v>1.54297</v>
      </c>
      <c r="IL58">
        <v>2.3535200000000001</v>
      </c>
      <c r="IM58">
        <v>1.54541</v>
      </c>
      <c r="IN58">
        <v>2.32544</v>
      </c>
      <c r="IO58">
        <v>40.1967</v>
      </c>
      <c r="IP58">
        <v>23.780999999999999</v>
      </c>
      <c r="IQ58">
        <v>18</v>
      </c>
      <c r="IR58">
        <v>509.80099999999999</v>
      </c>
      <c r="IS58">
        <v>502.84199999999998</v>
      </c>
      <c r="IT58">
        <v>23.998999999999999</v>
      </c>
      <c r="IU58">
        <v>31.881399999999999</v>
      </c>
      <c r="IV58">
        <v>30.000800000000002</v>
      </c>
      <c r="IW58">
        <v>31.8232</v>
      </c>
      <c r="IX58">
        <v>31.763300000000001</v>
      </c>
      <c r="IY58">
        <v>3.5603400000000001</v>
      </c>
      <c r="IZ58">
        <v>51.961599999999997</v>
      </c>
      <c r="JA58">
        <v>0</v>
      </c>
      <c r="JB58">
        <v>23.941800000000001</v>
      </c>
      <c r="JC58">
        <v>20</v>
      </c>
      <c r="JD58">
        <v>16.3203</v>
      </c>
      <c r="JE58">
        <v>99.758799999999994</v>
      </c>
      <c r="JF58">
        <v>99.415800000000004</v>
      </c>
    </row>
    <row r="59" spans="1:266" x14ac:dyDescent="0.25">
      <c r="A59">
        <v>43</v>
      </c>
      <c r="B59">
        <v>1657469000.5</v>
      </c>
      <c r="C59">
        <v>7425.4000000953674</v>
      </c>
      <c r="D59" t="s">
        <v>620</v>
      </c>
      <c r="E59" t="s">
        <v>621</v>
      </c>
      <c r="F59" t="s">
        <v>396</v>
      </c>
      <c r="G59" t="s">
        <v>397</v>
      </c>
      <c r="H59" t="s">
        <v>398</v>
      </c>
      <c r="I59" t="s">
        <v>399</v>
      </c>
      <c r="J59" t="s">
        <v>581</v>
      </c>
      <c r="K59">
        <v>1657469000.5</v>
      </c>
      <c r="L59">
        <f t="shared" si="46"/>
        <v>6.0355925574618607E-3</v>
      </c>
      <c r="M59">
        <f t="shared" si="47"/>
        <v>6.035592557461861</v>
      </c>
      <c r="N59">
        <f t="shared" si="48"/>
        <v>25.734305520426261</v>
      </c>
      <c r="O59">
        <f t="shared" si="49"/>
        <v>366.36599999999999</v>
      </c>
      <c r="P59">
        <f t="shared" si="50"/>
        <v>253.82768658534479</v>
      </c>
      <c r="Q59">
        <f t="shared" si="51"/>
        <v>25.331309663977656</v>
      </c>
      <c r="R59">
        <f t="shared" si="52"/>
        <v>36.562325888087997</v>
      </c>
      <c r="S59">
        <f t="shared" si="53"/>
        <v>0.41909542705608177</v>
      </c>
      <c r="T59">
        <f t="shared" si="54"/>
        <v>2.9251085416190512</v>
      </c>
      <c r="U59">
        <f t="shared" si="55"/>
        <v>0.38836748046916547</v>
      </c>
      <c r="V59">
        <f t="shared" si="56"/>
        <v>0.24530244751562963</v>
      </c>
      <c r="W59">
        <f t="shared" si="57"/>
        <v>289.57546707297507</v>
      </c>
      <c r="X59">
        <f t="shared" si="58"/>
        <v>28.276415037456704</v>
      </c>
      <c r="Y59">
        <f t="shared" si="59"/>
        <v>28.024799999999999</v>
      </c>
      <c r="Z59">
        <f t="shared" si="60"/>
        <v>3.8003295486904056</v>
      </c>
      <c r="AA59">
        <f t="shared" si="61"/>
        <v>60.037600483932565</v>
      </c>
      <c r="AB59">
        <f t="shared" si="62"/>
        <v>2.2967642649323996</v>
      </c>
      <c r="AC59">
        <f t="shared" si="63"/>
        <v>3.8255430703748168</v>
      </c>
      <c r="AD59">
        <f t="shared" si="64"/>
        <v>1.503565283758006</v>
      </c>
      <c r="AE59">
        <f t="shared" si="65"/>
        <v>-266.16963178406803</v>
      </c>
      <c r="AF59">
        <f t="shared" si="66"/>
        <v>17.898774267469779</v>
      </c>
      <c r="AG59">
        <f t="shared" si="67"/>
        <v>1.3348883953988531</v>
      </c>
      <c r="AH59">
        <f t="shared" si="68"/>
        <v>42.639497951775695</v>
      </c>
      <c r="AI59">
        <v>0</v>
      </c>
      <c r="AJ59">
        <v>0</v>
      </c>
      <c r="AK59">
        <f t="shared" si="69"/>
        <v>1</v>
      </c>
      <c r="AL59">
        <f t="shared" si="70"/>
        <v>0</v>
      </c>
      <c r="AM59">
        <f t="shared" si="71"/>
        <v>52542.973117323207</v>
      </c>
      <c r="AN59" t="s">
        <v>400</v>
      </c>
      <c r="AO59">
        <v>10261.299999999999</v>
      </c>
      <c r="AP59">
        <v>726.8726923076922</v>
      </c>
      <c r="AQ59">
        <v>3279.05</v>
      </c>
      <c r="AR59">
        <f t="shared" si="72"/>
        <v>0.77832826815458989</v>
      </c>
      <c r="AS59">
        <v>-1.5391584728262959</v>
      </c>
      <c r="AT59" t="s">
        <v>622</v>
      </c>
      <c r="AU59">
        <v>10252.799999999999</v>
      </c>
      <c r="AV59">
        <v>827.91899999999987</v>
      </c>
      <c r="AW59">
        <v>1194.05</v>
      </c>
      <c r="AX59">
        <f t="shared" si="73"/>
        <v>0.30662953812654414</v>
      </c>
      <c r="AY59">
        <v>0.5</v>
      </c>
      <c r="AZ59">
        <f t="shared" si="74"/>
        <v>1513.234799519676</v>
      </c>
      <c r="BA59">
        <f t="shared" si="75"/>
        <v>25.734305520426261</v>
      </c>
      <c r="BB59">
        <f t="shared" si="76"/>
        <v>232.00124382686593</v>
      </c>
      <c r="BC59">
        <f t="shared" si="77"/>
        <v>1.8023286275143536E-2</v>
      </c>
      <c r="BD59">
        <f t="shared" si="78"/>
        <v>1.7461580335831834</v>
      </c>
      <c r="BE59">
        <f t="shared" si="79"/>
        <v>524.03315007895708</v>
      </c>
      <c r="BF59" t="s">
        <v>623</v>
      </c>
      <c r="BG59">
        <v>589.95000000000005</v>
      </c>
      <c r="BH59">
        <f t="shared" si="80"/>
        <v>589.95000000000005</v>
      </c>
      <c r="BI59">
        <f t="shared" si="81"/>
        <v>0.50592521251203881</v>
      </c>
      <c r="BJ59">
        <f t="shared" si="82"/>
        <v>0.60607680847541823</v>
      </c>
      <c r="BK59">
        <f t="shared" si="83"/>
        <v>0.77535234836934275</v>
      </c>
      <c r="BL59">
        <f t="shared" si="84"/>
        <v>0.78370887021152413</v>
      </c>
      <c r="BM59">
        <f t="shared" si="85"/>
        <v>0.81694950962684787</v>
      </c>
      <c r="BN59">
        <f t="shared" si="86"/>
        <v>0.43187197438405578</v>
      </c>
      <c r="BO59">
        <f t="shared" si="87"/>
        <v>0.56812802561594422</v>
      </c>
      <c r="BP59">
        <v>3744</v>
      </c>
      <c r="BQ59">
        <v>300</v>
      </c>
      <c r="BR59">
        <v>300</v>
      </c>
      <c r="BS59">
        <v>300</v>
      </c>
      <c r="BT59">
        <v>10252.799999999999</v>
      </c>
      <c r="BU59">
        <v>1114.43</v>
      </c>
      <c r="BV59">
        <v>-1.11748E-2</v>
      </c>
      <c r="BW59">
        <v>-3.02</v>
      </c>
      <c r="BX59" t="s">
        <v>403</v>
      </c>
      <c r="BY59" t="s">
        <v>403</v>
      </c>
      <c r="BZ59" t="s">
        <v>403</v>
      </c>
      <c r="CA59" t="s">
        <v>403</v>
      </c>
      <c r="CB59" t="s">
        <v>403</v>
      </c>
      <c r="CC59" t="s">
        <v>403</v>
      </c>
      <c r="CD59" t="s">
        <v>403</v>
      </c>
      <c r="CE59" t="s">
        <v>403</v>
      </c>
      <c r="CF59" t="s">
        <v>403</v>
      </c>
      <c r="CG59" t="s">
        <v>403</v>
      </c>
      <c r="CH59">
        <f t="shared" si="88"/>
        <v>1800.06</v>
      </c>
      <c r="CI59">
        <f t="shared" si="89"/>
        <v>1513.234799519676</v>
      </c>
      <c r="CJ59">
        <f t="shared" si="90"/>
        <v>0.84065797780056006</v>
      </c>
      <c r="CK59">
        <f t="shared" si="91"/>
        <v>0.16086989715508099</v>
      </c>
      <c r="CL59">
        <v>6</v>
      </c>
      <c r="CM59">
        <v>0.5</v>
      </c>
      <c r="CN59" t="s">
        <v>404</v>
      </c>
      <c r="CO59">
        <v>2</v>
      </c>
      <c r="CP59">
        <v>1657469000.5</v>
      </c>
      <c r="CQ59">
        <v>366.36599999999999</v>
      </c>
      <c r="CR59">
        <v>399.892</v>
      </c>
      <c r="CS59">
        <v>23.014299999999999</v>
      </c>
      <c r="CT59">
        <v>15.940099999999999</v>
      </c>
      <c r="CU59">
        <v>366.43099999999998</v>
      </c>
      <c r="CV59">
        <v>22.987400000000001</v>
      </c>
      <c r="CW59">
        <v>500.12900000000002</v>
      </c>
      <c r="CX59">
        <v>99.697199999999995</v>
      </c>
      <c r="CY59">
        <v>0.100068</v>
      </c>
      <c r="CZ59">
        <v>28.138300000000001</v>
      </c>
      <c r="DA59">
        <v>28.024799999999999</v>
      </c>
      <c r="DB59">
        <v>999.9</v>
      </c>
      <c r="DC59">
        <v>0</v>
      </c>
      <c r="DD59">
        <v>0</v>
      </c>
      <c r="DE59">
        <v>10005</v>
      </c>
      <c r="DF59">
        <v>0</v>
      </c>
      <c r="DG59">
        <v>1848.99</v>
      </c>
      <c r="DH59">
        <v>-33.526499999999999</v>
      </c>
      <c r="DI59">
        <v>374.99599999999998</v>
      </c>
      <c r="DJ59">
        <v>406.37</v>
      </c>
      <c r="DK59">
        <v>7.0742099999999999</v>
      </c>
      <c r="DL59">
        <v>399.892</v>
      </c>
      <c r="DM59">
        <v>15.940099999999999</v>
      </c>
      <c r="DN59">
        <v>2.2944599999999999</v>
      </c>
      <c r="DO59">
        <v>1.58918</v>
      </c>
      <c r="DP59">
        <v>19.637599999999999</v>
      </c>
      <c r="DQ59">
        <v>13.8543</v>
      </c>
      <c r="DR59">
        <v>1800.06</v>
      </c>
      <c r="DS59">
        <v>0.97800900000000002</v>
      </c>
      <c r="DT59">
        <v>2.1991299999999998E-2</v>
      </c>
      <c r="DU59">
        <v>0</v>
      </c>
      <c r="DV59">
        <v>829.06500000000005</v>
      </c>
      <c r="DW59">
        <v>5.0007299999999999</v>
      </c>
      <c r="DX59">
        <v>18656.5</v>
      </c>
      <c r="DY59">
        <v>14733.9</v>
      </c>
      <c r="DZ59">
        <v>49.25</v>
      </c>
      <c r="EA59">
        <v>51.25</v>
      </c>
      <c r="EB59">
        <v>50.375</v>
      </c>
      <c r="EC59">
        <v>49.811999999999998</v>
      </c>
      <c r="ED59">
        <v>50.561999999999998</v>
      </c>
      <c r="EE59">
        <v>1755.58</v>
      </c>
      <c r="EF59">
        <v>39.479999999999997</v>
      </c>
      <c r="EG59">
        <v>0</v>
      </c>
      <c r="EH59">
        <v>187.79999995231631</v>
      </c>
      <c r="EI59">
        <v>0</v>
      </c>
      <c r="EJ59">
        <v>827.91899999999987</v>
      </c>
      <c r="EK59">
        <v>8.2689230870651755</v>
      </c>
      <c r="EL59">
        <v>201.15213709631311</v>
      </c>
      <c r="EM59">
        <v>18636.95</v>
      </c>
      <c r="EN59">
        <v>15</v>
      </c>
      <c r="EO59">
        <v>1657468897.5</v>
      </c>
      <c r="EP59" t="s">
        <v>624</v>
      </c>
      <c r="EQ59">
        <v>1657468897.5</v>
      </c>
      <c r="ER59">
        <v>1657468891.5</v>
      </c>
      <c r="ES59">
        <v>47</v>
      </c>
      <c r="ET59">
        <v>-0.2</v>
      </c>
      <c r="EU59">
        <v>2E-3</v>
      </c>
      <c r="EV59">
        <v>-5.8000000000000003E-2</v>
      </c>
      <c r="EW59">
        <v>-1.9E-2</v>
      </c>
      <c r="EX59">
        <v>400</v>
      </c>
      <c r="EY59">
        <v>16</v>
      </c>
      <c r="EZ59">
        <v>0.1</v>
      </c>
      <c r="FA59">
        <v>0.02</v>
      </c>
      <c r="FB59">
        <v>-33.466140000000003</v>
      </c>
      <c r="FC59">
        <v>-0.97111744840517955</v>
      </c>
      <c r="FD59">
        <v>0.12871115297440219</v>
      </c>
      <c r="FE59">
        <v>0</v>
      </c>
      <c r="FF59">
        <v>7.0733235000000008</v>
      </c>
      <c r="FG59">
        <v>-4.4700787992505937E-2</v>
      </c>
      <c r="FH59">
        <v>6.3977900676718026E-3</v>
      </c>
      <c r="FI59">
        <v>1</v>
      </c>
      <c r="FJ59">
        <v>1</v>
      </c>
      <c r="FK59">
        <v>2</v>
      </c>
      <c r="FL59" t="s">
        <v>480</v>
      </c>
      <c r="FM59">
        <v>2.91011</v>
      </c>
      <c r="FN59">
        <v>2.8542000000000001</v>
      </c>
      <c r="FO59">
        <v>9.1272800000000001E-2</v>
      </c>
      <c r="FP59">
        <v>9.9462800000000004E-2</v>
      </c>
      <c r="FQ59">
        <v>0.10957799999999999</v>
      </c>
      <c r="FR59">
        <v>8.6651699999999998E-2</v>
      </c>
      <c r="FS59">
        <v>30118</v>
      </c>
      <c r="FT59">
        <v>23983</v>
      </c>
      <c r="FU59">
        <v>30539.1</v>
      </c>
      <c r="FV59">
        <v>24589</v>
      </c>
      <c r="FW59">
        <v>35613.9</v>
      </c>
      <c r="FX59">
        <v>30154.6</v>
      </c>
      <c r="FY59">
        <v>41439.4</v>
      </c>
      <c r="FZ59">
        <v>33981.800000000003</v>
      </c>
      <c r="GA59">
        <v>2.0670199999999999</v>
      </c>
      <c r="GB59">
        <v>1.9484999999999999</v>
      </c>
      <c r="GC59">
        <v>3.8981399999999999E-2</v>
      </c>
      <c r="GD59">
        <v>0</v>
      </c>
      <c r="GE59">
        <v>27.388000000000002</v>
      </c>
      <c r="GF59">
        <v>999.9</v>
      </c>
      <c r="GG59">
        <v>50.2</v>
      </c>
      <c r="GH59">
        <v>37</v>
      </c>
      <c r="GI59">
        <v>31.744900000000001</v>
      </c>
      <c r="GJ59">
        <v>61.597700000000003</v>
      </c>
      <c r="GK59">
        <v>25.240400000000001</v>
      </c>
      <c r="GL59">
        <v>1</v>
      </c>
      <c r="GM59">
        <v>0.37731500000000001</v>
      </c>
      <c r="GN59">
        <v>3.09585</v>
      </c>
      <c r="GO59">
        <v>20.228300000000001</v>
      </c>
      <c r="GP59">
        <v>5.2340600000000004</v>
      </c>
      <c r="GQ59">
        <v>11.950100000000001</v>
      </c>
      <c r="GR59">
        <v>4.9873000000000003</v>
      </c>
      <c r="GS59">
        <v>3.2860800000000001</v>
      </c>
      <c r="GT59">
        <v>9999</v>
      </c>
      <c r="GU59">
        <v>9999</v>
      </c>
      <c r="GV59">
        <v>9999</v>
      </c>
      <c r="GW59">
        <v>194.1</v>
      </c>
      <c r="GX59">
        <v>1.8621799999999999</v>
      </c>
      <c r="GY59">
        <v>1.85989</v>
      </c>
      <c r="GZ59">
        <v>1.8602099999999999</v>
      </c>
      <c r="HA59">
        <v>1.8585199999999999</v>
      </c>
      <c r="HB59">
        <v>1.8605</v>
      </c>
      <c r="HC59">
        <v>1.85788</v>
      </c>
      <c r="HD59">
        <v>1.8663000000000001</v>
      </c>
      <c r="HE59">
        <v>1.8655600000000001</v>
      </c>
      <c r="HF59">
        <v>0</v>
      </c>
      <c r="HG59">
        <v>0</v>
      </c>
      <c r="HH59">
        <v>0</v>
      </c>
      <c r="HI59">
        <v>0</v>
      </c>
      <c r="HJ59" t="s">
        <v>407</v>
      </c>
      <c r="HK59" t="s">
        <v>408</v>
      </c>
      <c r="HL59" t="s">
        <v>409</v>
      </c>
      <c r="HM59" t="s">
        <v>409</v>
      </c>
      <c r="HN59" t="s">
        <v>409</v>
      </c>
      <c r="HO59" t="s">
        <v>409</v>
      </c>
      <c r="HP59">
        <v>0</v>
      </c>
      <c r="HQ59">
        <v>100</v>
      </c>
      <c r="HR59">
        <v>100</v>
      </c>
      <c r="HS59">
        <v>-6.5000000000000002E-2</v>
      </c>
      <c r="HT59">
        <v>2.69E-2</v>
      </c>
      <c r="HU59">
        <v>-0.31223594595400539</v>
      </c>
      <c r="HV59">
        <v>1.158620315000149E-3</v>
      </c>
      <c r="HW59">
        <v>-1.4607559310062331E-6</v>
      </c>
      <c r="HX59">
        <v>3.8484305645441042E-10</v>
      </c>
      <c r="HY59">
        <v>-7.177471864567303E-2</v>
      </c>
      <c r="HZ59">
        <v>3.0484640434847699E-3</v>
      </c>
      <c r="IA59">
        <v>-9.3584587959385786E-5</v>
      </c>
      <c r="IB59">
        <v>6.42983829145831E-6</v>
      </c>
      <c r="IC59">
        <v>4</v>
      </c>
      <c r="ID59">
        <v>2084</v>
      </c>
      <c r="IE59">
        <v>2</v>
      </c>
      <c r="IF59">
        <v>32</v>
      </c>
      <c r="IG59">
        <v>1.7</v>
      </c>
      <c r="IH59">
        <v>1.8</v>
      </c>
      <c r="II59">
        <v>1.00708</v>
      </c>
      <c r="IJ59">
        <v>2.4682599999999999</v>
      </c>
      <c r="IK59">
        <v>1.54419</v>
      </c>
      <c r="IL59">
        <v>2.35229</v>
      </c>
      <c r="IM59">
        <v>1.54541</v>
      </c>
      <c r="IN59">
        <v>2.36084</v>
      </c>
      <c r="IO59">
        <v>40.553100000000001</v>
      </c>
      <c r="IP59">
        <v>23.772300000000001</v>
      </c>
      <c r="IQ59">
        <v>18</v>
      </c>
      <c r="IR59">
        <v>510.33300000000003</v>
      </c>
      <c r="IS59">
        <v>501.649</v>
      </c>
      <c r="IT59">
        <v>23.798500000000001</v>
      </c>
      <c r="IU59">
        <v>31.9922</v>
      </c>
      <c r="IV59">
        <v>30.000499999999999</v>
      </c>
      <c r="IW59">
        <v>31.930499999999999</v>
      </c>
      <c r="IX59">
        <v>31.8748</v>
      </c>
      <c r="IY59">
        <v>20.241700000000002</v>
      </c>
      <c r="IZ59">
        <v>53.458199999999998</v>
      </c>
      <c r="JA59">
        <v>0</v>
      </c>
      <c r="JB59">
        <v>23.777899999999999</v>
      </c>
      <c r="JC59">
        <v>400</v>
      </c>
      <c r="JD59">
        <v>15.955</v>
      </c>
      <c r="JE59">
        <v>99.742599999999996</v>
      </c>
      <c r="JF59">
        <v>99.399699999999996</v>
      </c>
    </row>
    <row r="60" spans="1:266" x14ac:dyDescent="0.25">
      <c r="A60">
        <v>44</v>
      </c>
      <c r="B60">
        <v>1657469116.5</v>
      </c>
      <c r="C60">
        <v>7541.4000000953674</v>
      </c>
      <c r="D60" t="s">
        <v>625</v>
      </c>
      <c r="E60" t="s">
        <v>626</v>
      </c>
      <c r="F60" t="s">
        <v>396</v>
      </c>
      <c r="G60" t="s">
        <v>397</v>
      </c>
      <c r="H60" t="s">
        <v>398</v>
      </c>
      <c r="I60" t="s">
        <v>399</v>
      </c>
      <c r="J60" t="s">
        <v>581</v>
      </c>
      <c r="K60">
        <v>1657469116.5</v>
      </c>
      <c r="L60">
        <f t="shared" si="46"/>
        <v>6.2930953114126754E-3</v>
      </c>
      <c r="M60">
        <f t="shared" si="47"/>
        <v>6.2930953114126753</v>
      </c>
      <c r="N60">
        <f t="shared" si="48"/>
        <v>26.626579345595648</v>
      </c>
      <c r="O60">
        <f t="shared" si="49"/>
        <v>365.33300000000003</v>
      </c>
      <c r="P60">
        <f t="shared" si="50"/>
        <v>255.21873811172972</v>
      </c>
      <c r="Q60">
        <f t="shared" si="51"/>
        <v>25.47033544963616</v>
      </c>
      <c r="R60">
        <f t="shared" si="52"/>
        <v>36.459525384646</v>
      </c>
      <c r="S60">
        <f t="shared" si="53"/>
        <v>0.44520593980196421</v>
      </c>
      <c r="T60">
        <f t="shared" si="54"/>
        <v>2.9212794990338025</v>
      </c>
      <c r="U60">
        <f t="shared" si="55"/>
        <v>0.41065729119557698</v>
      </c>
      <c r="V60">
        <f t="shared" si="56"/>
        <v>0.25954108461803105</v>
      </c>
      <c r="W60">
        <f t="shared" si="57"/>
        <v>289.56371607317385</v>
      </c>
      <c r="X60">
        <f t="shared" si="58"/>
        <v>28.220922125544568</v>
      </c>
      <c r="Y60">
        <f t="shared" si="59"/>
        <v>27.997900000000001</v>
      </c>
      <c r="Z60">
        <f t="shared" si="60"/>
        <v>3.7943751294874057</v>
      </c>
      <c r="AA60">
        <f t="shared" si="61"/>
        <v>60.390496142441819</v>
      </c>
      <c r="AB60">
        <f t="shared" si="62"/>
        <v>2.3118121264237996</v>
      </c>
      <c r="AC60">
        <f t="shared" si="63"/>
        <v>3.8281058678024036</v>
      </c>
      <c r="AD60">
        <f t="shared" si="64"/>
        <v>1.4825630030636061</v>
      </c>
      <c r="AE60">
        <f t="shared" si="65"/>
        <v>-277.52550323329899</v>
      </c>
      <c r="AF60">
        <f t="shared" si="66"/>
        <v>23.923037891454822</v>
      </c>
      <c r="AG60">
        <f t="shared" si="67"/>
        <v>1.7863788210519291</v>
      </c>
      <c r="AH60">
        <f t="shared" si="68"/>
        <v>37.747629552381611</v>
      </c>
      <c r="AI60">
        <v>0</v>
      </c>
      <c r="AJ60">
        <v>0</v>
      </c>
      <c r="AK60">
        <f t="shared" si="69"/>
        <v>1</v>
      </c>
      <c r="AL60">
        <f t="shared" si="70"/>
        <v>0</v>
      </c>
      <c r="AM60">
        <f t="shared" si="71"/>
        <v>52430.949830798643</v>
      </c>
      <c r="AN60" t="s">
        <v>400</v>
      </c>
      <c r="AO60">
        <v>10261.299999999999</v>
      </c>
      <c r="AP60">
        <v>726.8726923076922</v>
      </c>
      <c r="AQ60">
        <v>3279.05</v>
      </c>
      <c r="AR60">
        <f t="shared" si="72"/>
        <v>0.77832826815458989</v>
      </c>
      <c r="AS60">
        <v>-1.5391584728262959</v>
      </c>
      <c r="AT60" t="s">
        <v>627</v>
      </c>
      <c r="AU60">
        <v>10252.4</v>
      </c>
      <c r="AV60">
        <v>837.8337307692309</v>
      </c>
      <c r="AW60">
        <v>1228.95</v>
      </c>
      <c r="AX60">
        <f t="shared" si="73"/>
        <v>0.31825238555740198</v>
      </c>
      <c r="AY60">
        <v>0.5</v>
      </c>
      <c r="AZ60">
        <f t="shared" si="74"/>
        <v>1513.1756995197791</v>
      </c>
      <c r="BA60">
        <f t="shared" si="75"/>
        <v>26.626579345595648</v>
      </c>
      <c r="BB60">
        <f t="shared" si="76"/>
        <v>240.78588806983009</v>
      </c>
      <c r="BC60">
        <f t="shared" si="77"/>
        <v>1.8613659885868255E-2</v>
      </c>
      <c r="BD60">
        <f t="shared" si="78"/>
        <v>1.6681720167622769</v>
      </c>
      <c r="BE60">
        <f t="shared" si="79"/>
        <v>530.64667367575316</v>
      </c>
      <c r="BF60" t="s">
        <v>628</v>
      </c>
      <c r="BG60">
        <v>586.25</v>
      </c>
      <c r="BH60">
        <f t="shared" si="80"/>
        <v>586.25</v>
      </c>
      <c r="BI60">
        <f t="shared" si="81"/>
        <v>0.52296676024248345</v>
      </c>
      <c r="BJ60">
        <f t="shared" si="82"/>
        <v>0.60855184258716211</v>
      </c>
      <c r="BK60">
        <f t="shared" si="83"/>
        <v>0.76132650029708859</v>
      </c>
      <c r="BL60">
        <f t="shared" si="84"/>
        <v>0.77899610924152773</v>
      </c>
      <c r="BM60">
        <f t="shared" si="85"/>
        <v>0.80327491112038418</v>
      </c>
      <c r="BN60">
        <f t="shared" si="86"/>
        <v>0.42581660849244218</v>
      </c>
      <c r="BO60">
        <f t="shared" si="87"/>
        <v>0.57418339150755782</v>
      </c>
      <c r="BP60">
        <v>3746</v>
      </c>
      <c r="BQ60">
        <v>300</v>
      </c>
      <c r="BR60">
        <v>300</v>
      </c>
      <c r="BS60">
        <v>300</v>
      </c>
      <c r="BT60">
        <v>10252.4</v>
      </c>
      <c r="BU60">
        <v>1142.48</v>
      </c>
      <c r="BV60">
        <v>-1.11745E-2</v>
      </c>
      <c r="BW60">
        <v>-3.4</v>
      </c>
      <c r="BX60" t="s">
        <v>403</v>
      </c>
      <c r="BY60" t="s">
        <v>403</v>
      </c>
      <c r="BZ60" t="s">
        <v>403</v>
      </c>
      <c r="CA60" t="s">
        <v>403</v>
      </c>
      <c r="CB60" t="s">
        <v>403</v>
      </c>
      <c r="CC60" t="s">
        <v>403</v>
      </c>
      <c r="CD60" t="s">
        <v>403</v>
      </c>
      <c r="CE60" t="s">
        <v>403</v>
      </c>
      <c r="CF60" t="s">
        <v>403</v>
      </c>
      <c r="CG60" t="s">
        <v>403</v>
      </c>
      <c r="CH60">
        <f t="shared" si="88"/>
        <v>1799.99</v>
      </c>
      <c r="CI60">
        <f t="shared" si="89"/>
        <v>1513.1756995197791</v>
      </c>
      <c r="CJ60">
        <f t="shared" si="90"/>
        <v>0.84065783672119243</v>
      </c>
      <c r="CK60">
        <f t="shared" si="91"/>
        <v>0.16086962487190143</v>
      </c>
      <c r="CL60">
        <v>6</v>
      </c>
      <c r="CM60">
        <v>0.5</v>
      </c>
      <c r="CN60" t="s">
        <v>404</v>
      </c>
      <c r="CO60">
        <v>2</v>
      </c>
      <c r="CP60">
        <v>1657469116.5</v>
      </c>
      <c r="CQ60">
        <v>365.33300000000003</v>
      </c>
      <c r="CR60">
        <v>400.03399999999999</v>
      </c>
      <c r="CS60">
        <v>23.164899999999999</v>
      </c>
      <c r="CT60">
        <v>15.7902</v>
      </c>
      <c r="CU60">
        <v>365.31</v>
      </c>
      <c r="CV60">
        <v>23.1373</v>
      </c>
      <c r="CW60">
        <v>500.14100000000002</v>
      </c>
      <c r="CX60">
        <v>99.697599999999994</v>
      </c>
      <c r="CY60">
        <v>0.100462</v>
      </c>
      <c r="CZ60">
        <v>28.149799999999999</v>
      </c>
      <c r="DA60">
        <v>27.997900000000001</v>
      </c>
      <c r="DB60">
        <v>999.9</v>
      </c>
      <c r="DC60">
        <v>0</v>
      </c>
      <c r="DD60">
        <v>0</v>
      </c>
      <c r="DE60">
        <v>9983.1200000000008</v>
      </c>
      <c r="DF60">
        <v>0</v>
      </c>
      <c r="DG60">
        <v>1856.3</v>
      </c>
      <c r="DH60">
        <v>-34.701900000000002</v>
      </c>
      <c r="DI60">
        <v>373.99599999999998</v>
      </c>
      <c r="DJ60">
        <v>406.452</v>
      </c>
      <c r="DK60">
        <v>7.3747299999999996</v>
      </c>
      <c r="DL60">
        <v>400.03399999999999</v>
      </c>
      <c r="DM60">
        <v>15.7902</v>
      </c>
      <c r="DN60">
        <v>2.3094899999999998</v>
      </c>
      <c r="DO60">
        <v>1.5742400000000001</v>
      </c>
      <c r="DP60">
        <v>19.742699999999999</v>
      </c>
      <c r="DQ60">
        <v>13.709</v>
      </c>
      <c r="DR60">
        <v>1799.99</v>
      </c>
      <c r="DS60">
        <v>0.97800900000000002</v>
      </c>
      <c r="DT60">
        <v>2.1991299999999998E-2</v>
      </c>
      <c r="DU60">
        <v>0</v>
      </c>
      <c r="DV60">
        <v>838.49</v>
      </c>
      <c r="DW60">
        <v>5.0007299999999999</v>
      </c>
      <c r="DX60">
        <v>18850.900000000001</v>
      </c>
      <c r="DY60">
        <v>14733.3</v>
      </c>
      <c r="DZ60">
        <v>49.375</v>
      </c>
      <c r="EA60">
        <v>51.311999999999998</v>
      </c>
      <c r="EB60">
        <v>50.5</v>
      </c>
      <c r="EC60">
        <v>49.936999999999998</v>
      </c>
      <c r="ED60">
        <v>50.686999999999998</v>
      </c>
      <c r="EE60">
        <v>1755.52</v>
      </c>
      <c r="EF60">
        <v>39.47</v>
      </c>
      <c r="EG60">
        <v>0</v>
      </c>
      <c r="EH60">
        <v>115.7999999523163</v>
      </c>
      <c r="EI60">
        <v>0</v>
      </c>
      <c r="EJ60">
        <v>837.8337307692309</v>
      </c>
      <c r="EK60">
        <v>7.2104957279013648</v>
      </c>
      <c r="EL60">
        <v>159.99658128708589</v>
      </c>
      <c r="EM60">
        <v>18830.942307692309</v>
      </c>
      <c r="EN60">
        <v>15</v>
      </c>
      <c r="EO60">
        <v>1657469079.5</v>
      </c>
      <c r="EP60" t="s">
        <v>629</v>
      </c>
      <c r="EQ60">
        <v>1657469073.5</v>
      </c>
      <c r="ER60">
        <v>1657469079.5</v>
      </c>
      <c r="ES60">
        <v>48</v>
      </c>
      <c r="ET60">
        <v>8.6999999999999994E-2</v>
      </c>
      <c r="EU60">
        <v>-1E-3</v>
      </c>
      <c r="EV60">
        <v>0.03</v>
      </c>
      <c r="EW60">
        <v>-2.1999999999999999E-2</v>
      </c>
      <c r="EX60">
        <v>400</v>
      </c>
      <c r="EY60">
        <v>16</v>
      </c>
      <c r="EZ60">
        <v>0.05</v>
      </c>
      <c r="FA60">
        <v>0.02</v>
      </c>
      <c r="FB60">
        <v>-34.612477499999997</v>
      </c>
      <c r="FC60">
        <v>5.2503939962558213E-2</v>
      </c>
      <c r="FD60">
        <v>8.3081825592303982E-2</v>
      </c>
      <c r="FE60">
        <v>1</v>
      </c>
      <c r="FF60">
        <v>7.4083680000000003</v>
      </c>
      <c r="FG60">
        <v>5.095609756095703E-2</v>
      </c>
      <c r="FH60">
        <v>2.2008239388919819E-2</v>
      </c>
      <c r="FI60">
        <v>1</v>
      </c>
      <c r="FJ60">
        <v>2</v>
      </c>
      <c r="FK60">
        <v>2</v>
      </c>
      <c r="FL60" t="s">
        <v>406</v>
      </c>
      <c r="FM60">
        <v>2.9099400000000002</v>
      </c>
      <c r="FN60">
        <v>2.8544</v>
      </c>
      <c r="FO60">
        <v>9.1030700000000006E-2</v>
      </c>
      <c r="FP60">
        <v>9.9466600000000002E-2</v>
      </c>
      <c r="FQ60">
        <v>0.110056</v>
      </c>
      <c r="FR60">
        <v>8.6036799999999997E-2</v>
      </c>
      <c r="FS60">
        <v>30120</v>
      </c>
      <c r="FT60">
        <v>23978.7</v>
      </c>
      <c r="FU60">
        <v>30533.7</v>
      </c>
      <c r="FV60">
        <v>24585.1</v>
      </c>
      <c r="FW60">
        <v>35588.199999999997</v>
      </c>
      <c r="FX60">
        <v>30170.799999999999</v>
      </c>
      <c r="FY60">
        <v>41431.800000000003</v>
      </c>
      <c r="FZ60">
        <v>33977.1</v>
      </c>
      <c r="GA60">
        <v>2.0655999999999999</v>
      </c>
      <c r="GB60">
        <v>1.94608</v>
      </c>
      <c r="GC60">
        <v>3.2410000000000001E-2</v>
      </c>
      <c r="GD60">
        <v>0</v>
      </c>
      <c r="GE60">
        <v>27.468499999999999</v>
      </c>
      <c r="GF60">
        <v>999.9</v>
      </c>
      <c r="GG60">
        <v>49.9</v>
      </c>
      <c r="GH60">
        <v>37.1</v>
      </c>
      <c r="GI60">
        <v>31.7287</v>
      </c>
      <c r="GJ60">
        <v>61.877699999999997</v>
      </c>
      <c r="GK60">
        <v>24.823699999999999</v>
      </c>
      <c r="GL60">
        <v>1</v>
      </c>
      <c r="GM60">
        <v>0.38736799999999999</v>
      </c>
      <c r="GN60">
        <v>3.2300499999999999</v>
      </c>
      <c r="GO60">
        <v>20.2254</v>
      </c>
      <c r="GP60">
        <v>5.2348100000000004</v>
      </c>
      <c r="GQ60">
        <v>11.950100000000001</v>
      </c>
      <c r="GR60">
        <v>4.9874499999999999</v>
      </c>
      <c r="GS60">
        <v>3.2860299999999998</v>
      </c>
      <c r="GT60">
        <v>9999</v>
      </c>
      <c r="GU60">
        <v>9999</v>
      </c>
      <c r="GV60">
        <v>9999</v>
      </c>
      <c r="GW60">
        <v>194.1</v>
      </c>
      <c r="GX60">
        <v>1.86215</v>
      </c>
      <c r="GY60">
        <v>1.85989</v>
      </c>
      <c r="GZ60">
        <v>1.8602300000000001</v>
      </c>
      <c r="HA60">
        <v>1.8585199999999999</v>
      </c>
      <c r="HB60">
        <v>1.8605</v>
      </c>
      <c r="HC60">
        <v>1.8577900000000001</v>
      </c>
      <c r="HD60">
        <v>1.8663000000000001</v>
      </c>
      <c r="HE60">
        <v>1.86554</v>
      </c>
      <c r="HF60">
        <v>0</v>
      </c>
      <c r="HG60">
        <v>0</v>
      </c>
      <c r="HH60">
        <v>0</v>
      </c>
      <c r="HI60">
        <v>0</v>
      </c>
      <c r="HJ60" t="s">
        <v>407</v>
      </c>
      <c r="HK60" t="s">
        <v>408</v>
      </c>
      <c r="HL60" t="s">
        <v>409</v>
      </c>
      <c r="HM60" t="s">
        <v>409</v>
      </c>
      <c r="HN60" t="s">
        <v>409</v>
      </c>
      <c r="HO60" t="s">
        <v>409</v>
      </c>
      <c r="HP60">
        <v>0</v>
      </c>
      <c r="HQ60">
        <v>100</v>
      </c>
      <c r="HR60">
        <v>100</v>
      </c>
      <c r="HS60">
        <v>2.3E-2</v>
      </c>
      <c r="HT60">
        <v>2.76E-2</v>
      </c>
      <c r="HU60">
        <v>-0.22474509705134679</v>
      </c>
      <c r="HV60">
        <v>1.158620315000149E-3</v>
      </c>
      <c r="HW60">
        <v>-1.4607559310062331E-6</v>
      </c>
      <c r="HX60">
        <v>3.8484305645441042E-10</v>
      </c>
      <c r="HY60">
        <v>-7.246351545198762E-2</v>
      </c>
      <c r="HZ60">
        <v>3.0484640434847699E-3</v>
      </c>
      <c r="IA60">
        <v>-9.3584587959385786E-5</v>
      </c>
      <c r="IB60">
        <v>6.42983829145831E-6</v>
      </c>
      <c r="IC60">
        <v>4</v>
      </c>
      <c r="ID60">
        <v>2084</v>
      </c>
      <c r="IE60">
        <v>2</v>
      </c>
      <c r="IF60">
        <v>32</v>
      </c>
      <c r="IG60">
        <v>0.7</v>
      </c>
      <c r="IH60">
        <v>0.6</v>
      </c>
      <c r="II60">
        <v>1.00708</v>
      </c>
      <c r="IJ60">
        <v>2.4719199999999999</v>
      </c>
      <c r="IK60">
        <v>1.54419</v>
      </c>
      <c r="IL60">
        <v>2.34985</v>
      </c>
      <c r="IM60">
        <v>1.54541</v>
      </c>
      <c r="IN60">
        <v>2.2741699999999998</v>
      </c>
      <c r="IO60">
        <v>40.706699999999998</v>
      </c>
      <c r="IP60">
        <v>23.763500000000001</v>
      </c>
      <c r="IQ60">
        <v>18</v>
      </c>
      <c r="IR60">
        <v>510.25</v>
      </c>
      <c r="IS60">
        <v>500.702</v>
      </c>
      <c r="IT60">
        <v>23.686599999999999</v>
      </c>
      <c r="IU60">
        <v>32.099400000000003</v>
      </c>
      <c r="IV60">
        <v>30.000499999999999</v>
      </c>
      <c r="IW60">
        <v>32.027000000000001</v>
      </c>
      <c r="IX60">
        <v>31.963899999999999</v>
      </c>
      <c r="IY60">
        <v>20.2361</v>
      </c>
      <c r="IZ60">
        <v>54.121699999999997</v>
      </c>
      <c r="JA60">
        <v>0</v>
      </c>
      <c r="JB60">
        <v>23.684699999999999</v>
      </c>
      <c r="JC60">
        <v>400</v>
      </c>
      <c r="JD60">
        <v>15.704599999999999</v>
      </c>
      <c r="JE60">
        <v>99.724599999999995</v>
      </c>
      <c r="JF60">
        <v>99.385000000000005</v>
      </c>
    </row>
    <row r="61" spans="1:266" x14ac:dyDescent="0.25">
      <c r="A61">
        <v>45</v>
      </c>
      <c r="B61">
        <v>1657469236.5</v>
      </c>
      <c r="C61">
        <v>7661.4000000953674</v>
      </c>
      <c r="D61" t="s">
        <v>630</v>
      </c>
      <c r="E61" t="s">
        <v>631</v>
      </c>
      <c r="F61" t="s">
        <v>396</v>
      </c>
      <c r="G61" t="s">
        <v>397</v>
      </c>
      <c r="H61" t="s">
        <v>398</v>
      </c>
      <c r="I61" t="s">
        <v>399</v>
      </c>
      <c r="J61" t="s">
        <v>581</v>
      </c>
      <c r="K61">
        <v>1657469236.5</v>
      </c>
      <c r="L61">
        <f t="shared" si="46"/>
        <v>6.5245854866421643E-3</v>
      </c>
      <c r="M61">
        <f t="shared" si="47"/>
        <v>6.524585486642164</v>
      </c>
      <c r="N61">
        <f t="shared" si="48"/>
        <v>33.136560247576547</v>
      </c>
      <c r="O61">
        <f t="shared" si="49"/>
        <v>456.62599999999998</v>
      </c>
      <c r="P61">
        <f t="shared" si="50"/>
        <v>324.5200210557353</v>
      </c>
      <c r="Q61">
        <f t="shared" si="51"/>
        <v>32.383675258892303</v>
      </c>
      <c r="R61">
        <f t="shared" si="52"/>
        <v>45.566458582927595</v>
      </c>
      <c r="S61">
        <f t="shared" si="53"/>
        <v>0.46469307798484399</v>
      </c>
      <c r="T61">
        <f t="shared" si="54"/>
        <v>2.9232224372309132</v>
      </c>
      <c r="U61">
        <f t="shared" si="55"/>
        <v>0.42721296579443502</v>
      </c>
      <c r="V61">
        <f t="shared" si="56"/>
        <v>0.27012318086372311</v>
      </c>
      <c r="W61">
        <f t="shared" si="57"/>
        <v>289.5478970724127</v>
      </c>
      <c r="X61">
        <f t="shared" si="58"/>
        <v>28.176408514293517</v>
      </c>
      <c r="Y61">
        <f t="shared" si="59"/>
        <v>28.0105</v>
      </c>
      <c r="Z61">
        <f t="shared" si="60"/>
        <v>3.7971631741462151</v>
      </c>
      <c r="AA61">
        <f t="shared" si="61"/>
        <v>60.544264293350167</v>
      </c>
      <c r="AB61">
        <f t="shared" si="62"/>
        <v>2.3198453203732403</v>
      </c>
      <c r="AC61">
        <f t="shared" si="63"/>
        <v>3.8316516807159196</v>
      </c>
      <c r="AD61">
        <f t="shared" si="64"/>
        <v>1.4773178537729748</v>
      </c>
      <c r="AE61">
        <f t="shared" si="65"/>
        <v>-287.73421996091946</v>
      </c>
      <c r="AF61">
        <f t="shared" si="66"/>
        <v>24.459018399186217</v>
      </c>
      <c r="AG61">
        <f t="shared" si="67"/>
        <v>1.8254467564512746</v>
      </c>
      <c r="AH61">
        <f t="shared" si="68"/>
        <v>28.098142267130751</v>
      </c>
      <c r="AI61">
        <v>0</v>
      </c>
      <c r="AJ61">
        <v>0</v>
      </c>
      <c r="AK61">
        <f t="shared" si="69"/>
        <v>1</v>
      </c>
      <c r="AL61">
        <f t="shared" si="70"/>
        <v>0</v>
      </c>
      <c r="AM61">
        <f t="shared" si="71"/>
        <v>52483.824914892641</v>
      </c>
      <c r="AN61" t="s">
        <v>400</v>
      </c>
      <c r="AO61">
        <v>10261.299999999999</v>
      </c>
      <c r="AP61">
        <v>726.8726923076922</v>
      </c>
      <c r="AQ61">
        <v>3279.05</v>
      </c>
      <c r="AR61">
        <f t="shared" si="72"/>
        <v>0.77832826815458989</v>
      </c>
      <c r="AS61">
        <v>-1.5391584728262959</v>
      </c>
      <c r="AT61" t="s">
        <v>632</v>
      </c>
      <c r="AU61">
        <v>10252.1</v>
      </c>
      <c r="AV61">
        <v>878.53891999999996</v>
      </c>
      <c r="AW61">
        <v>1322.04</v>
      </c>
      <c r="AX61">
        <f t="shared" si="73"/>
        <v>0.33546721733079177</v>
      </c>
      <c r="AY61">
        <v>0.5</v>
      </c>
      <c r="AZ61">
        <f t="shared" si="74"/>
        <v>1513.0841995193848</v>
      </c>
      <c r="BA61">
        <f t="shared" si="75"/>
        <v>33.136560247576547</v>
      </c>
      <c r="BB61">
        <f t="shared" si="76"/>
        <v>253.79507299997829</v>
      </c>
      <c r="BC61">
        <f t="shared" si="77"/>
        <v>2.2917243291164641E-2</v>
      </c>
      <c r="BD61">
        <f t="shared" si="78"/>
        <v>1.4802956037638804</v>
      </c>
      <c r="BE61">
        <f t="shared" si="79"/>
        <v>547.28632666404701</v>
      </c>
      <c r="BF61" t="s">
        <v>633</v>
      </c>
      <c r="BG61">
        <v>602.91</v>
      </c>
      <c r="BH61">
        <f t="shared" si="80"/>
        <v>602.91</v>
      </c>
      <c r="BI61">
        <f t="shared" si="81"/>
        <v>0.54395479713170558</v>
      </c>
      <c r="BJ61">
        <f t="shared" si="82"/>
        <v>0.61671892425569785</v>
      </c>
      <c r="BK61">
        <f t="shared" si="83"/>
        <v>0.73128087469265435</v>
      </c>
      <c r="BL61">
        <f t="shared" si="84"/>
        <v>0.74517043236064839</v>
      </c>
      <c r="BM61">
        <f t="shared" si="85"/>
        <v>0.76680017258265598</v>
      </c>
      <c r="BN61">
        <f t="shared" si="86"/>
        <v>0.42323225318578123</v>
      </c>
      <c r="BO61">
        <f t="shared" si="87"/>
        <v>0.57676774681421872</v>
      </c>
      <c r="BP61">
        <v>3748</v>
      </c>
      <c r="BQ61">
        <v>300</v>
      </c>
      <c r="BR61">
        <v>300</v>
      </c>
      <c r="BS61">
        <v>300</v>
      </c>
      <c r="BT61">
        <v>10252.1</v>
      </c>
      <c r="BU61">
        <v>1227.9100000000001</v>
      </c>
      <c r="BV61">
        <v>-1.11742E-2</v>
      </c>
      <c r="BW61">
        <v>-1.02</v>
      </c>
      <c r="BX61" t="s">
        <v>403</v>
      </c>
      <c r="BY61" t="s">
        <v>403</v>
      </c>
      <c r="BZ61" t="s">
        <v>403</v>
      </c>
      <c r="CA61" t="s">
        <v>403</v>
      </c>
      <c r="CB61" t="s">
        <v>403</v>
      </c>
      <c r="CC61" t="s">
        <v>403</v>
      </c>
      <c r="CD61" t="s">
        <v>403</v>
      </c>
      <c r="CE61" t="s">
        <v>403</v>
      </c>
      <c r="CF61" t="s">
        <v>403</v>
      </c>
      <c r="CG61" t="s">
        <v>403</v>
      </c>
      <c r="CH61">
        <f t="shared" si="88"/>
        <v>1799.88</v>
      </c>
      <c r="CI61">
        <f t="shared" si="89"/>
        <v>1513.0841995193848</v>
      </c>
      <c r="CJ61">
        <f t="shared" si="90"/>
        <v>0.84065837695812207</v>
      </c>
      <c r="CK61">
        <f t="shared" si="91"/>
        <v>0.16087066752917567</v>
      </c>
      <c r="CL61">
        <v>6</v>
      </c>
      <c r="CM61">
        <v>0.5</v>
      </c>
      <c r="CN61" t="s">
        <v>404</v>
      </c>
      <c r="CO61">
        <v>2</v>
      </c>
      <c r="CP61">
        <v>1657469236.5</v>
      </c>
      <c r="CQ61">
        <v>456.62599999999998</v>
      </c>
      <c r="CR61">
        <v>499.96</v>
      </c>
      <c r="CS61">
        <v>23.247399999999999</v>
      </c>
      <c r="CT61">
        <v>15.6008</v>
      </c>
      <c r="CU61">
        <v>456.60500000000002</v>
      </c>
      <c r="CV61">
        <v>23.212599999999998</v>
      </c>
      <c r="CW61">
        <v>500.05799999999999</v>
      </c>
      <c r="CX61">
        <v>99.689599999999999</v>
      </c>
      <c r="CY61">
        <v>9.98526E-2</v>
      </c>
      <c r="CZ61">
        <v>28.165700000000001</v>
      </c>
      <c r="DA61">
        <v>28.0105</v>
      </c>
      <c r="DB61">
        <v>999.9</v>
      </c>
      <c r="DC61">
        <v>0</v>
      </c>
      <c r="DD61">
        <v>0</v>
      </c>
      <c r="DE61">
        <v>9995</v>
      </c>
      <c r="DF61">
        <v>0</v>
      </c>
      <c r="DG61">
        <v>1352.44</v>
      </c>
      <c r="DH61">
        <v>-43.333399999999997</v>
      </c>
      <c r="DI61">
        <v>467.49400000000003</v>
      </c>
      <c r="DJ61">
        <v>507.88299999999998</v>
      </c>
      <c r="DK61">
        <v>7.6466500000000002</v>
      </c>
      <c r="DL61">
        <v>499.96</v>
      </c>
      <c r="DM61">
        <v>15.6008</v>
      </c>
      <c r="DN61">
        <v>2.3175300000000001</v>
      </c>
      <c r="DO61">
        <v>1.5552299999999999</v>
      </c>
      <c r="DP61">
        <v>19.7987</v>
      </c>
      <c r="DQ61">
        <v>13.5223</v>
      </c>
      <c r="DR61">
        <v>1799.88</v>
      </c>
      <c r="DS61">
        <v>0.97799199999999997</v>
      </c>
      <c r="DT61">
        <v>2.2008400000000001E-2</v>
      </c>
      <c r="DU61">
        <v>0</v>
      </c>
      <c r="DV61">
        <v>879.21400000000006</v>
      </c>
      <c r="DW61">
        <v>5.0007299999999999</v>
      </c>
      <c r="DX61">
        <v>19619.8</v>
      </c>
      <c r="DY61">
        <v>14732.3</v>
      </c>
      <c r="DZ61">
        <v>49.561999999999998</v>
      </c>
      <c r="EA61">
        <v>51.436999999999998</v>
      </c>
      <c r="EB61">
        <v>50.625</v>
      </c>
      <c r="EC61">
        <v>50.125</v>
      </c>
      <c r="ED61">
        <v>50.811999999999998</v>
      </c>
      <c r="EE61">
        <v>1755.38</v>
      </c>
      <c r="EF61">
        <v>39.5</v>
      </c>
      <c r="EG61">
        <v>0</v>
      </c>
      <c r="EH61">
        <v>119.7999999523163</v>
      </c>
      <c r="EI61">
        <v>0</v>
      </c>
      <c r="EJ61">
        <v>878.53891999999996</v>
      </c>
      <c r="EK61">
        <v>5.9522307534090508</v>
      </c>
      <c r="EL61">
        <v>-10.16923041214549</v>
      </c>
      <c r="EM61">
        <v>19620.024000000001</v>
      </c>
      <c r="EN61">
        <v>15</v>
      </c>
      <c r="EO61">
        <v>1657469202</v>
      </c>
      <c r="EP61" t="s">
        <v>634</v>
      </c>
      <c r="EQ61">
        <v>1657469186</v>
      </c>
      <c r="ER61">
        <v>1657469202</v>
      </c>
      <c r="ES61">
        <v>49</v>
      </c>
      <c r="ET61">
        <v>-1.4999999999999999E-2</v>
      </c>
      <c r="EU61">
        <v>7.0000000000000001E-3</v>
      </c>
      <c r="EV61">
        <v>2.3E-2</v>
      </c>
      <c r="EW61">
        <v>-1.6E-2</v>
      </c>
      <c r="EX61">
        <v>500</v>
      </c>
      <c r="EY61">
        <v>16</v>
      </c>
      <c r="EZ61">
        <v>0.04</v>
      </c>
      <c r="FA61">
        <v>0.02</v>
      </c>
      <c r="FB61">
        <v>-43.425274999999999</v>
      </c>
      <c r="FC61">
        <v>9.9559474671729667E-2</v>
      </c>
      <c r="FD61">
        <v>0.18954205568949639</v>
      </c>
      <c r="FE61">
        <v>1</v>
      </c>
      <c r="FF61">
        <v>7.6878704999999998</v>
      </c>
      <c r="FG61">
        <v>9.5639549718554775E-2</v>
      </c>
      <c r="FH61">
        <v>4.3626040271264571E-2</v>
      </c>
      <c r="FI61">
        <v>1</v>
      </c>
      <c r="FJ61">
        <v>2</v>
      </c>
      <c r="FK61">
        <v>2</v>
      </c>
      <c r="FL61" t="s">
        <v>406</v>
      </c>
      <c r="FM61">
        <v>2.9094899999999999</v>
      </c>
      <c r="FN61">
        <v>2.8538999999999999</v>
      </c>
      <c r="FO61">
        <v>0.108068</v>
      </c>
      <c r="FP61">
        <v>0.117574</v>
      </c>
      <c r="FQ61">
        <v>0.11027000000000001</v>
      </c>
      <c r="FR61">
        <v>8.5251099999999996E-2</v>
      </c>
      <c r="FS61">
        <v>29546</v>
      </c>
      <c r="FT61">
        <v>23489.599999999999</v>
      </c>
      <c r="FU61">
        <v>30525.200000000001</v>
      </c>
      <c r="FV61">
        <v>24578.799999999999</v>
      </c>
      <c r="FW61">
        <v>35570.699999999997</v>
      </c>
      <c r="FX61">
        <v>30190</v>
      </c>
      <c r="FY61">
        <v>41421.1</v>
      </c>
      <c r="FZ61">
        <v>33969.5</v>
      </c>
      <c r="GA61">
        <v>2.0639699999999999</v>
      </c>
      <c r="GB61">
        <v>1.94272</v>
      </c>
      <c r="GC61">
        <v>2.6859299999999999E-2</v>
      </c>
      <c r="GD61">
        <v>0</v>
      </c>
      <c r="GE61">
        <v>27.5718</v>
      </c>
      <c r="GF61">
        <v>999.9</v>
      </c>
      <c r="GG61">
        <v>49.7</v>
      </c>
      <c r="GH61">
        <v>37.299999999999997</v>
      </c>
      <c r="GI61">
        <v>31.953700000000001</v>
      </c>
      <c r="GJ61">
        <v>61.547699999999999</v>
      </c>
      <c r="GK61">
        <v>25.048100000000002</v>
      </c>
      <c r="GL61">
        <v>1</v>
      </c>
      <c r="GM61">
        <v>0.39936500000000003</v>
      </c>
      <c r="GN61">
        <v>3.4855</v>
      </c>
      <c r="GO61">
        <v>20.2194</v>
      </c>
      <c r="GP61">
        <v>5.23062</v>
      </c>
      <c r="GQ61">
        <v>11.950100000000001</v>
      </c>
      <c r="GR61">
        <v>4.9859499999999999</v>
      </c>
      <c r="GS61">
        <v>3.2852800000000002</v>
      </c>
      <c r="GT61">
        <v>9999</v>
      </c>
      <c r="GU61">
        <v>9999</v>
      </c>
      <c r="GV61">
        <v>9999</v>
      </c>
      <c r="GW61">
        <v>194.1</v>
      </c>
      <c r="GX61">
        <v>1.8621799999999999</v>
      </c>
      <c r="GY61">
        <v>1.85989</v>
      </c>
      <c r="GZ61">
        <v>1.86029</v>
      </c>
      <c r="HA61">
        <v>1.8585799999999999</v>
      </c>
      <c r="HB61">
        <v>1.8605</v>
      </c>
      <c r="HC61">
        <v>1.85789</v>
      </c>
      <c r="HD61">
        <v>1.8663000000000001</v>
      </c>
      <c r="HE61">
        <v>1.8655600000000001</v>
      </c>
      <c r="HF61">
        <v>0</v>
      </c>
      <c r="HG61">
        <v>0</v>
      </c>
      <c r="HH61">
        <v>0</v>
      </c>
      <c r="HI61">
        <v>0</v>
      </c>
      <c r="HJ61" t="s">
        <v>407</v>
      </c>
      <c r="HK61" t="s">
        <v>408</v>
      </c>
      <c r="HL61" t="s">
        <v>409</v>
      </c>
      <c r="HM61" t="s">
        <v>409</v>
      </c>
      <c r="HN61" t="s">
        <v>409</v>
      </c>
      <c r="HO61" t="s">
        <v>409</v>
      </c>
      <c r="HP61">
        <v>0</v>
      </c>
      <c r="HQ61">
        <v>100</v>
      </c>
      <c r="HR61">
        <v>100</v>
      </c>
      <c r="HS61">
        <v>2.1000000000000001E-2</v>
      </c>
      <c r="HT61">
        <v>3.4799999999999998E-2</v>
      </c>
      <c r="HU61">
        <v>-0.23962328253157419</v>
      </c>
      <c r="HV61">
        <v>1.158620315000149E-3</v>
      </c>
      <c r="HW61">
        <v>-1.4607559310062331E-6</v>
      </c>
      <c r="HX61">
        <v>3.8484305645441042E-10</v>
      </c>
      <c r="HY61">
        <v>-6.5904761227160102E-2</v>
      </c>
      <c r="HZ61">
        <v>3.0484640434847699E-3</v>
      </c>
      <c r="IA61">
        <v>-9.3584587959385786E-5</v>
      </c>
      <c r="IB61">
        <v>6.42983829145831E-6</v>
      </c>
      <c r="IC61">
        <v>4</v>
      </c>
      <c r="ID61">
        <v>2084</v>
      </c>
      <c r="IE61">
        <v>2</v>
      </c>
      <c r="IF61">
        <v>32</v>
      </c>
      <c r="IG61">
        <v>0.8</v>
      </c>
      <c r="IH61">
        <v>0.6</v>
      </c>
      <c r="II61">
        <v>1.2072799999999999</v>
      </c>
      <c r="IJ61">
        <v>2.4658199999999999</v>
      </c>
      <c r="IK61">
        <v>1.54419</v>
      </c>
      <c r="IL61">
        <v>2.35229</v>
      </c>
      <c r="IM61">
        <v>1.54541</v>
      </c>
      <c r="IN61">
        <v>2.34131</v>
      </c>
      <c r="IO61">
        <v>40.886499999999998</v>
      </c>
      <c r="IP61">
        <v>23.763500000000001</v>
      </c>
      <c r="IQ61">
        <v>18</v>
      </c>
      <c r="IR61">
        <v>510.17899999999997</v>
      </c>
      <c r="IS61">
        <v>499.262</v>
      </c>
      <c r="IT61">
        <v>23.584399999999999</v>
      </c>
      <c r="IU61">
        <v>32.223300000000002</v>
      </c>
      <c r="IV61">
        <v>30.000699999999998</v>
      </c>
      <c r="IW61">
        <v>32.1404</v>
      </c>
      <c r="IX61">
        <v>32.0717</v>
      </c>
      <c r="IY61">
        <v>24.254799999999999</v>
      </c>
      <c r="IZ61">
        <v>55.203000000000003</v>
      </c>
      <c r="JA61">
        <v>0</v>
      </c>
      <c r="JB61">
        <v>23.567399999999999</v>
      </c>
      <c r="JC61">
        <v>500</v>
      </c>
      <c r="JD61">
        <v>15.495900000000001</v>
      </c>
      <c r="JE61">
        <v>99.698099999999997</v>
      </c>
      <c r="JF61">
        <v>99.361400000000003</v>
      </c>
    </row>
    <row r="62" spans="1:266" x14ac:dyDescent="0.25">
      <c r="A62">
        <v>46</v>
      </c>
      <c r="B62">
        <v>1657469347.5</v>
      </c>
      <c r="C62">
        <v>7772.4000000953674</v>
      </c>
      <c r="D62" t="s">
        <v>635</v>
      </c>
      <c r="E62" t="s">
        <v>636</v>
      </c>
      <c r="F62" t="s">
        <v>396</v>
      </c>
      <c r="G62" t="s">
        <v>397</v>
      </c>
      <c r="H62" t="s">
        <v>398</v>
      </c>
      <c r="I62" t="s">
        <v>399</v>
      </c>
      <c r="J62" t="s">
        <v>581</v>
      </c>
      <c r="K62">
        <v>1657469347.5</v>
      </c>
      <c r="L62">
        <f t="shared" si="46"/>
        <v>6.7792035632654847E-3</v>
      </c>
      <c r="M62">
        <f t="shared" si="47"/>
        <v>6.7792035632654848</v>
      </c>
      <c r="N62">
        <f t="shared" si="48"/>
        <v>37.777029349496509</v>
      </c>
      <c r="O62">
        <f t="shared" si="49"/>
        <v>549.97400000000005</v>
      </c>
      <c r="P62">
        <f t="shared" si="50"/>
        <v>403.87255650576526</v>
      </c>
      <c r="Q62">
        <f t="shared" si="51"/>
        <v>40.299307554926713</v>
      </c>
      <c r="R62">
        <f t="shared" si="52"/>
        <v>54.877636561812004</v>
      </c>
      <c r="S62">
        <f t="shared" si="53"/>
        <v>0.48434786792922707</v>
      </c>
      <c r="T62">
        <f t="shared" si="54"/>
        <v>2.9194698170580793</v>
      </c>
      <c r="U62">
        <f t="shared" si="55"/>
        <v>0.44373086270467588</v>
      </c>
      <c r="V62">
        <f t="shared" si="56"/>
        <v>0.28069667455716107</v>
      </c>
      <c r="W62">
        <f t="shared" si="57"/>
        <v>289.56850407318922</v>
      </c>
      <c r="X62">
        <f t="shared" si="58"/>
        <v>28.217470492763546</v>
      </c>
      <c r="Y62">
        <f t="shared" si="59"/>
        <v>27.997699999999998</v>
      </c>
      <c r="Z62">
        <f t="shared" si="60"/>
        <v>3.7943308892137599</v>
      </c>
      <c r="AA62">
        <f t="shared" si="61"/>
        <v>60.082247739753761</v>
      </c>
      <c r="AB62">
        <f t="shared" si="62"/>
        <v>2.3165643938555998</v>
      </c>
      <c r="AC62">
        <f t="shared" si="63"/>
        <v>3.8556553408084828</v>
      </c>
      <c r="AD62">
        <f t="shared" si="64"/>
        <v>1.4777664953581602</v>
      </c>
      <c r="AE62">
        <f t="shared" si="65"/>
        <v>-298.96287714000789</v>
      </c>
      <c r="AF62">
        <f t="shared" si="66"/>
        <v>43.330693950773068</v>
      </c>
      <c r="AG62">
        <f t="shared" si="67"/>
        <v>3.2395760016340187</v>
      </c>
      <c r="AH62">
        <f t="shared" si="68"/>
        <v>37.175896885588415</v>
      </c>
      <c r="AI62">
        <v>0</v>
      </c>
      <c r="AJ62">
        <v>0</v>
      </c>
      <c r="AK62">
        <f t="shared" si="69"/>
        <v>1</v>
      </c>
      <c r="AL62">
        <f t="shared" si="70"/>
        <v>0</v>
      </c>
      <c r="AM62">
        <f t="shared" si="71"/>
        <v>52357.230580004521</v>
      </c>
      <c r="AN62" t="s">
        <v>400</v>
      </c>
      <c r="AO62">
        <v>10261.299999999999</v>
      </c>
      <c r="AP62">
        <v>726.8726923076922</v>
      </c>
      <c r="AQ62">
        <v>3279.05</v>
      </c>
      <c r="AR62">
        <f t="shared" si="72"/>
        <v>0.77832826815458989</v>
      </c>
      <c r="AS62">
        <v>-1.5391584728262959</v>
      </c>
      <c r="AT62" t="s">
        <v>637</v>
      </c>
      <c r="AU62">
        <v>10252.9</v>
      </c>
      <c r="AV62">
        <v>893.31146153846157</v>
      </c>
      <c r="AW62">
        <v>1359.96</v>
      </c>
      <c r="AX62">
        <f t="shared" si="73"/>
        <v>0.34313401751635231</v>
      </c>
      <c r="AY62">
        <v>0.5</v>
      </c>
      <c r="AZ62">
        <f t="shared" si="74"/>
        <v>1513.2008995197871</v>
      </c>
      <c r="BA62">
        <f t="shared" si="75"/>
        <v>37.777029349496509</v>
      </c>
      <c r="BB62">
        <f t="shared" si="76"/>
        <v>259.61535198079133</v>
      </c>
      <c r="BC62">
        <f t="shared" si="77"/>
        <v>2.598213352556145E-2</v>
      </c>
      <c r="BD62">
        <f t="shared" si="78"/>
        <v>1.4111370922674198</v>
      </c>
      <c r="BE62">
        <f t="shared" si="79"/>
        <v>553.67732842169437</v>
      </c>
      <c r="BF62" t="s">
        <v>638</v>
      </c>
      <c r="BG62">
        <v>610.69000000000005</v>
      </c>
      <c r="BH62">
        <f t="shared" si="80"/>
        <v>610.69000000000005</v>
      </c>
      <c r="BI62">
        <f t="shared" si="81"/>
        <v>0.55095002794199832</v>
      </c>
      <c r="BJ62">
        <f t="shared" si="82"/>
        <v>0.62280424741620311</v>
      </c>
      <c r="BK62">
        <f t="shared" si="83"/>
        <v>0.71920205669399928</v>
      </c>
      <c r="BL62">
        <f t="shared" si="84"/>
        <v>0.73709981671017533</v>
      </c>
      <c r="BM62">
        <f t="shared" si="85"/>
        <v>0.7519422707097303</v>
      </c>
      <c r="BN62">
        <f t="shared" si="86"/>
        <v>0.42576452024871458</v>
      </c>
      <c r="BO62">
        <f t="shared" si="87"/>
        <v>0.57423547975128542</v>
      </c>
      <c r="BP62">
        <v>3750</v>
      </c>
      <c r="BQ62">
        <v>300</v>
      </c>
      <c r="BR62">
        <v>300</v>
      </c>
      <c r="BS62">
        <v>300</v>
      </c>
      <c r="BT62">
        <v>10252.9</v>
      </c>
      <c r="BU62">
        <v>1262.98</v>
      </c>
      <c r="BV62">
        <v>-1.1175300000000001E-2</v>
      </c>
      <c r="BW62">
        <v>-0.25</v>
      </c>
      <c r="BX62" t="s">
        <v>403</v>
      </c>
      <c r="BY62" t="s">
        <v>403</v>
      </c>
      <c r="BZ62" t="s">
        <v>403</v>
      </c>
      <c r="CA62" t="s">
        <v>403</v>
      </c>
      <c r="CB62" t="s">
        <v>403</v>
      </c>
      <c r="CC62" t="s">
        <v>403</v>
      </c>
      <c r="CD62" t="s">
        <v>403</v>
      </c>
      <c r="CE62" t="s">
        <v>403</v>
      </c>
      <c r="CF62" t="s">
        <v>403</v>
      </c>
      <c r="CG62" t="s">
        <v>403</v>
      </c>
      <c r="CH62">
        <f t="shared" si="88"/>
        <v>1800.02</v>
      </c>
      <c r="CI62">
        <f t="shared" si="89"/>
        <v>1513.2008995197871</v>
      </c>
      <c r="CJ62">
        <f t="shared" si="90"/>
        <v>0.84065782575737336</v>
      </c>
      <c r="CK62">
        <f t="shared" si="91"/>
        <v>0.16086960371173056</v>
      </c>
      <c r="CL62">
        <v>6</v>
      </c>
      <c r="CM62">
        <v>0.5</v>
      </c>
      <c r="CN62" t="s">
        <v>404</v>
      </c>
      <c r="CO62">
        <v>2</v>
      </c>
      <c r="CP62">
        <v>1657469347.5</v>
      </c>
      <c r="CQ62">
        <v>549.97400000000005</v>
      </c>
      <c r="CR62">
        <v>599.78</v>
      </c>
      <c r="CS62">
        <v>23.216200000000001</v>
      </c>
      <c r="CT62">
        <v>15.270099999999999</v>
      </c>
      <c r="CU62">
        <v>550.029</v>
      </c>
      <c r="CV62">
        <v>23.185099999999998</v>
      </c>
      <c r="CW62">
        <v>500.005</v>
      </c>
      <c r="CX62">
        <v>99.681899999999999</v>
      </c>
      <c r="CY62">
        <v>0.100338</v>
      </c>
      <c r="CZ62">
        <v>28.273</v>
      </c>
      <c r="DA62">
        <v>27.997699999999998</v>
      </c>
      <c r="DB62">
        <v>999.9</v>
      </c>
      <c r="DC62">
        <v>0</v>
      </c>
      <c r="DD62">
        <v>0</v>
      </c>
      <c r="DE62">
        <v>9974.3799999999992</v>
      </c>
      <c r="DF62">
        <v>0</v>
      </c>
      <c r="DG62">
        <v>1867.62</v>
      </c>
      <c r="DH62">
        <v>-49.806199999999997</v>
      </c>
      <c r="DI62">
        <v>563.04600000000005</v>
      </c>
      <c r="DJ62">
        <v>609.08100000000002</v>
      </c>
      <c r="DK62">
        <v>7.9461700000000004</v>
      </c>
      <c r="DL62">
        <v>599.78</v>
      </c>
      <c r="DM62">
        <v>15.270099999999999</v>
      </c>
      <c r="DN62">
        <v>2.3142399999999999</v>
      </c>
      <c r="DO62">
        <v>1.5221499999999999</v>
      </c>
      <c r="DP62">
        <v>19.7759</v>
      </c>
      <c r="DQ62">
        <v>13.192500000000001</v>
      </c>
      <c r="DR62">
        <v>1800.02</v>
      </c>
      <c r="DS62">
        <v>0.97800900000000002</v>
      </c>
      <c r="DT62">
        <v>2.1991299999999998E-2</v>
      </c>
      <c r="DU62">
        <v>0</v>
      </c>
      <c r="DV62">
        <v>893.03800000000001</v>
      </c>
      <c r="DW62">
        <v>5.0007299999999999</v>
      </c>
      <c r="DX62">
        <v>19893.2</v>
      </c>
      <c r="DY62">
        <v>14733.5</v>
      </c>
      <c r="DZ62">
        <v>49.5</v>
      </c>
      <c r="EA62">
        <v>51.061999999999998</v>
      </c>
      <c r="EB62">
        <v>50.375</v>
      </c>
      <c r="EC62">
        <v>49.936999999999998</v>
      </c>
      <c r="ED62">
        <v>50.811999999999998</v>
      </c>
      <c r="EE62">
        <v>1755.55</v>
      </c>
      <c r="EF62">
        <v>39.47</v>
      </c>
      <c r="EG62">
        <v>0</v>
      </c>
      <c r="EH62">
        <v>110.7999999523163</v>
      </c>
      <c r="EI62">
        <v>0</v>
      </c>
      <c r="EJ62">
        <v>893.31146153846157</v>
      </c>
      <c r="EK62">
        <v>1.474188030630206</v>
      </c>
      <c r="EL62">
        <v>22.410256476555489</v>
      </c>
      <c r="EM62">
        <v>19898.103846153848</v>
      </c>
      <c r="EN62">
        <v>15</v>
      </c>
      <c r="EO62">
        <v>1657469310</v>
      </c>
      <c r="EP62" t="s">
        <v>639</v>
      </c>
      <c r="EQ62">
        <v>1657469306</v>
      </c>
      <c r="ER62">
        <v>1657469310</v>
      </c>
      <c r="ES62">
        <v>50</v>
      </c>
      <c r="ET62">
        <v>-7.4999999999999997E-2</v>
      </c>
      <c r="EU62">
        <v>-3.0000000000000001E-3</v>
      </c>
      <c r="EV62">
        <v>-6.2E-2</v>
      </c>
      <c r="EW62">
        <v>-2.1000000000000001E-2</v>
      </c>
      <c r="EX62">
        <v>600</v>
      </c>
      <c r="EY62">
        <v>15</v>
      </c>
      <c r="EZ62">
        <v>0.04</v>
      </c>
      <c r="FA62">
        <v>0.01</v>
      </c>
      <c r="FB62">
        <v>-49.957769999999996</v>
      </c>
      <c r="FC62">
        <v>-0.27231669793604552</v>
      </c>
      <c r="FD62">
        <v>0.16148263405084801</v>
      </c>
      <c r="FE62">
        <v>1</v>
      </c>
      <c r="FF62">
        <v>7.9785727500000014</v>
      </c>
      <c r="FG62">
        <v>2.4168855533584219E-4</v>
      </c>
      <c r="FH62">
        <v>3.2493403406499373E-2</v>
      </c>
      <c r="FI62">
        <v>1</v>
      </c>
      <c r="FJ62">
        <v>2</v>
      </c>
      <c r="FK62">
        <v>2</v>
      </c>
      <c r="FL62" t="s">
        <v>406</v>
      </c>
      <c r="FM62">
        <v>2.90923</v>
      </c>
      <c r="FN62">
        <v>2.8542000000000001</v>
      </c>
      <c r="FO62">
        <v>0.12389600000000001</v>
      </c>
      <c r="FP62">
        <v>0.13397000000000001</v>
      </c>
      <c r="FQ62">
        <v>0.110152</v>
      </c>
      <c r="FR62">
        <v>8.3901600000000007E-2</v>
      </c>
      <c r="FS62">
        <v>29016.400000000001</v>
      </c>
      <c r="FT62">
        <v>23049.7</v>
      </c>
      <c r="FU62">
        <v>30520.6</v>
      </c>
      <c r="FV62">
        <v>24576</v>
      </c>
      <c r="FW62">
        <v>35570.5</v>
      </c>
      <c r="FX62">
        <v>30231.9</v>
      </c>
      <c r="FY62">
        <v>41415.300000000003</v>
      </c>
      <c r="FZ62">
        <v>33966.5</v>
      </c>
      <c r="GA62">
        <v>2.0632000000000001</v>
      </c>
      <c r="GB62">
        <v>1.9411799999999999</v>
      </c>
      <c r="GC62">
        <v>4.3027099999999999E-2</v>
      </c>
      <c r="GD62">
        <v>0</v>
      </c>
      <c r="GE62">
        <v>27.294799999999999</v>
      </c>
      <c r="GF62">
        <v>999.9</v>
      </c>
      <c r="GG62">
        <v>49.3</v>
      </c>
      <c r="GH62">
        <v>37.4</v>
      </c>
      <c r="GI62">
        <v>31.8703</v>
      </c>
      <c r="GJ62">
        <v>61.7577</v>
      </c>
      <c r="GK62">
        <v>25.208300000000001</v>
      </c>
      <c r="GL62">
        <v>1</v>
      </c>
      <c r="GM62">
        <v>0.398974</v>
      </c>
      <c r="GN62">
        <v>2.03226</v>
      </c>
      <c r="GO62">
        <v>20.244</v>
      </c>
      <c r="GP62">
        <v>5.2276199999999999</v>
      </c>
      <c r="GQ62">
        <v>11.950100000000001</v>
      </c>
      <c r="GR62">
        <v>4.9862500000000001</v>
      </c>
      <c r="GS62">
        <v>3.2855500000000002</v>
      </c>
      <c r="GT62">
        <v>9999</v>
      </c>
      <c r="GU62">
        <v>9999</v>
      </c>
      <c r="GV62">
        <v>9999</v>
      </c>
      <c r="GW62">
        <v>194.2</v>
      </c>
      <c r="GX62">
        <v>1.8621799999999999</v>
      </c>
      <c r="GY62">
        <v>1.85989</v>
      </c>
      <c r="GZ62">
        <v>1.8603099999999999</v>
      </c>
      <c r="HA62">
        <v>1.8585400000000001</v>
      </c>
      <c r="HB62">
        <v>1.8605</v>
      </c>
      <c r="HC62">
        <v>1.85789</v>
      </c>
      <c r="HD62">
        <v>1.8663000000000001</v>
      </c>
      <c r="HE62">
        <v>1.86555</v>
      </c>
      <c r="HF62">
        <v>0</v>
      </c>
      <c r="HG62">
        <v>0</v>
      </c>
      <c r="HH62">
        <v>0</v>
      </c>
      <c r="HI62">
        <v>0</v>
      </c>
      <c r="HJ62" t="s">
        <v>407</v>
      </c>
      <c r="HK62" t="s">
        <v>408</v>
      </c>
      <c r="HL62" t="s">
        <v>409</v>
      </c>
      <c r="HM62" t="s">
        <v>409</v>
      </c>
      <c r="HN62" t="s">
        <v>409</v>
      </c>
      <c r="HO62" t="s">
        <v>409</v>
      </c>
      <c r="HP62">
        <v>0</v>
      </c>
      <c r="HQ62">
        <v>100</v>
      </c>
      <c r="HR62">
        <v>100</v>
      </c>
      <c r="HS62">
        <v>-5.5E-2</v>
      </c>
      <c r="HT62">
        <v>3.1099999999999999E-2</v>
      </c>
      <c r="HU62">
        <v>-0.31462389404981078</v>
      </c>
      <c r="HV62">
        <v>1.158620315000149E-3</v>
      </c>
      <c r="HW62">
        <v>-1.4607559310062331E-6</v>
      </c>
      <c r="HX62">
        <v>3.8484305645441042E-10</v>
      </c>
      <c r="HY62">
        <v>-6.9357689738633946E-2</v>
      </c>
      <c r="HZ62">
        <v>3.0484640434847699E-3</v>
      </c>
      <c r="IA62">
        <v>-9.3584587959385786E-5</v>
      </c>
      <c r="IB62">
        <v>6.42983829145831E-6</v>
      </c>
      <c r="IC62">
        <v>4</v>
      </c>
      <c r="ID62">
        <v>2084</v>
      </c>
      <c r="IE62">
        <v>2</v>
      </c>
      <c r="IF62">
        <v>32</v>
      </c>
      <c r="IG62">
        <v>0.7</v>
      </c>
      <c r="IH62">
        <v>0.6</v>
      </c>
      <c r="II62">
        <v>1.40259</v>
      </c>
      <c r="IJ62">
        <v>2.4572799999999999</v>
      </c>
      <c r="IK62">
        <v>1.54419</v>
      </c>
      <c r="IL62">
        <v>2.3535200000000001</v>
      </c>
      <c r="IM62">
        <v>1.54541</v>
      </c>
      <c r="IN62">
        <v>2.36206</v>
      </c>
      <c r="IO62">
        <v>40.886499999999998</v>
      </c>
      <c r="IP62">
        <v>23.772300000000001</v>
      </c>
      <c r="IQ62">
        <v>18</v>
      </c>
      <c r="IR62">
        <v>510.29599999999999</v>
      </c>
      <c r="IS62">
        <v>498.738</v>
      </c>
      <c r="IT62">
        <v>25.024799999999999</v>
      </c>
      <c r="IU62">
        <v>32.283299999999997</v>
      </c>
      <c r="IV62">
        <v>30.0001</v>
      </c>
      <c r="IW62">
        <v>32.212899999999998</v>
      </c>
      <c r="IX62">
        <v>32.138300000000001</v>
      </c>
      <c r="IY62">
        <v>28.146999999999998</v>
      </c>
      <c r="IZ62">
        <v>55.569800000000001</v>
      </c>
      <c r="JA62">
        <v>0</v>
      </c>
      <c r="JB62">
        <v>25.022300000000001</v>
      </c>
      <c r="JC62">
        <v>600</v>
      </c>
      <c r="JD62">
        <v>15.321999999999999</v>
      </c>
      <c r="JE62">
        <v>99.683599999999998</v>
      </c>
      <c r="JF62">
        <v>99.351600000000005</v>
      </c>
    </row>
    <row r="63" spans="1:266" x14ac:dyDescent="0.25">
      <c r="A63">
        <v>47</v>
      </c>
      <c r="B63">
        <v>1657469483.5</v>
      </c>
      <c r="C63">
        <v>7908.4000000953674</v>
      </c>
      <c r="D63" t="s">
        <v>640</v>
      </c>
      <c r="E63" t="s">
        <v>641</v>
      </c>
      <c r="F63" t="s">
        <v>396</v>
      </c>
      <c r="G63" t="s">
        <v>397</v>
      </c>
      <c r="H63" t="s">
        <v>398</v>
      </c>
      <c r="I63" t="s">
        <v>399</v>
      </c>
      <c r="J63" t="s">
        <v>581</v>
      </c>
      <c r="K63">
        <v>1657469483.5</v>
      </c>
      <c r="L63">
        <f t="shared" si="46"/>
        <v>6.7863886291629856E-3</v>
      </c>
      <c r="M63">
        <f t="shared" si="47"/>
        <v>6.7863886291629854</v>
      </c>
      <c r="N63">
        <f t="shared" si="48"/>
        <v>42.232762302193329</v>
      </c>
      <c r="O63">
        <f t="shared" si="49"/>
        <v>743.19299999999998</v>
      </c>
      <c r="P63">
        <f t="shared" si="50"/>
        <v>578.80428650977592</v>
      </c>
      <c r="Q63">
        <f t="shared" si="51"/>
        <v>57.754525348282698</v>
      </c>
      <c r="R63">
        <f t="shared" si="52"/>
        <v>74.157638354741692</v>
      </c>
      <c r="S63">
        <f t="shared" si="53"/>
        <v>0.49081432811759934</v>
      </c>
      <c r="T63">
        <f t="shared" si="54"/>
        <v>2.9230993984042879</v>
      </c>
      <c r="U63">
        <f t="shared" si="55"/>
        <v>0.44920249260663198</v>
      </c>
      <c r="V63">
        <f t="shared" si="56"/>
        <v>0.28419564206546805</v>
      </c>
      <c r="W63">
        <f t="shared" si="57"/>
        <v>289.5403677734509</v>
      </c>
      <c r="X63">
        <f t="shared" si="58"/>
        <v>28.342302796813566</v>
      </c>
      <c r="Y63">
        <f t="shared" si="59"/>
        <v>28.021699999999999</v>
      </c>
      <c r="Z63">
        <f t="shared" si="60"/>
        <v>3.7996429363418454</v>
      </c>
      <c r="AA63">
        <f t="shared" si="61"/>
        <v>60.206423887738417</v>
      </c>
      <c r="AB63">
        <f t="shared" si="62"/>
        <v>2.3385320633714697</v>
      </c>
      <c r="AC63">
        <f t="shared" si="63"/>
        <v>3.884190277987484</v>
      </c>
      <c r="AD63">
        <f t="shared" si="64"/>
        <v>1.4611108729703757</v>
      </c>
      <c r="AE63">
        <f t="shared" si="65"/>
        <v>-299.27973854608769</v>
      </c>
      <c r="AF63">
        <f t="shared" si="66"/>
        <v>59.584829955316465</v>
      </c>
      <c r="AG63">
        <f t="shared" si="67"/>
        <v>4.4526125085995947</v>
      </c>
      <c r="AH63">
        <f t="shared" si="68"/>
        <v>54.298071691279276</v>
      </c>
      <c r="AI63">
        <v>0</v>
      </c>
      <c r="AJ63">
        <v>0</v>
      </c>
      <c r="AK63">
        <f t="shared" si="69"/>
        <v>1</v>
      </c>
      <c r="AL63">
        <f t="shared" si="70"/>
        <v>0</v>
      </c>
      <c r="AM63">
        <f t="shared" si="71"/>
        <v>52439.377800276423</v>
      </c>
      <c r="AN63" t="s">
        <v>400</v>
      </c>
      <c r="AO63">
        <v>10261.299999999999</v>
      </c>
      <c r="AP63">
        <v>726.8726923076922</v>
      </c>
      <c r="AQ63">
        <v>3279.05</v>
      </c>
      <c r="AR63">
        <f t="shared" si="72"/>
        <v>0.77832826815458989</v>
      </c>
      <c r="AS63">
        <v>-1.5391584728262959</v>
      </c>
      <c r="AT63" t="s">
        <v>642</v>
      </c>
      <c r="AU63">
        <v>10254.700000000001</v>
      </c>
      <c r="AV63">
        <v>876.38652000000002</v>
      </c>
      <c r="AW63">
        <v>1326.25</v>
      </c>
      <c r="AX63">
        <f t="shared" si="73"/>
        <v>0.33919960791705939</v>
      </c>
      <c r="AY63">
        <v>0.5</v>
      </c>
      <c r="AZ63">
        <f t="shared" si="74"/>
        <v>1513.0500061002335</v>
      </c>
      <c r="BA63">
        <f t="shared" si="75"/>
        <v>42.232762302193329</v>
      </c>
      <c r="BB63">
        <f t="shared" si="76"/>
        <v>256.61298441405177</v>
      </c>
      <c r="BC63">
        <f t="shared" si="77"/>
        <v>2.892959294044635E-2</v>
      </c>
      <c r="BD63">
        <f t="shared" si="78"/>
        <v>1.4724222431668239</v>
      </c>
      <c r="BE63">
        <f t="shared" si="79"/>
        <v>548.00645910997139</v>
      </c>
      <c r="BF63" t="s">
        <v>643</v>
      </c>
      <c r="BG63">
        <v>600.27</v>
      </c>
      <c r="BH63">
        <f t="shared" si="80"/>
        <v>600.27</v>
      </c>
      <c r="BI63">
        <f t="shared" si="81"/>
        <v>0.54739302544769086</v>
      </c>
      <c r="BJ63">
        <f t="shared" si="82"/>
        <v>0.61966373729303836</v>
      </c>
      <c r="BK63">
        <f t="shared" si="83"/>
        <v>0.72898856942339429</v>
      </c>
      <c r="BL63">
        <f t="shared" si="84"/>
        <v>0.75055140430998568</v>
      </c>
      <c r="BM63">
        <f t="shared" si="85"/>
        <v>0.76515060067113128</v>
      </c>
      <c r="BN63">
        <f t="shared" si="86"/>
        <v>0.4244309366886338</v>
      </c>
      <c r="BO63">
        <f t="shared" si="87"/>
        <v>0.57556906331136615</v>
      </c>
      <c r="BP63">
        <v>3752</v>
      </c>
      <c r="BQ63">
        <v>300</v>
      </c>
      <c r="BR63">
        <v>300</v>
      </c>
      <c r="BS63">
        <v>300</v>
      </c>
      <c r="BT63">
        <v>10254.700000000001</v>
      </c>
      <c r="BU63">
        <v>1234.48</v>
      </c>
      <c r="BV63">
        <v>-1.1177299999999999E-2</v>
      </c>
      <c r="BW63">
        <v>1.36</v>
      </c>
      <c r="BX63" t="s">
        <v>403</v>
      </c>
      <c r="BY63" t="s">
        <v>403</v>
      </c>
      <c r="BZ63" t="s">
        <v>403</v>
      </c>
      <c r="CA63" t="s">
        <v>403</v>
      </c>
      <c r="CB63" t="s">
        <v>403</v>
      </c>
      <c r="CC63" t="s">
        <v>403</v>
      </c>
      <c r="CD63" t="s">
        <v>403</v>
      </c>
      <c r="CE63" t="s">
        <v>403</v>
      </c>
      <c r="CF63" t="s">
        <v>403</v>
      </c>
      <c r="CG63" t="s">
        <v>403</v>
      </c>
      <c r="CH63">
        <f t="shared" si="88"/>
        <v>1799.84</v>
      </c>
      <c r="CI63">
        <f t="shared" si="89"/>
        <v>1513.0500061002335</v>
      </c>
      <c r="CJ63">
        <f t="shared" si="90"/>
        <v>0.8406580618834083</v>
      </c>
      <c r="CK63">
        <f t="shared" si="91"/>
        <v>0.16087005943497806</v>
      </c>
      <c r="CL63">
        <v>6</v>
      </c>
      <c r="CM63">
        <v>0.5</v>
      </c>
      <c r="CN63" t="s">
        <v>404</v>
      </c>
      <c r="CO63">
        <v>2</v>
      </c>
      <c r="CP63">
        <v>1657469483.5</v>
      </c>
      <c r="CQ63">
        <v>743.19299999999998</v>
      </c>
      <c r="CR63">
        <v>799.92100000000005</v>
      </c>
      <c r="CS63">
        <v>23.436299999999999</v>
      </c>
      <c r="CT63">
        <v>15.484</v>
      </c>
      <c r="CU63">
        <v>743.21299999999997</v>
      </c>
      <c r="CV63">
        <v>23.4054</v>
      </c>
      <c r="CW63">
        <v>500.03199999999998</v>
      </c>
      <c r="CX63">
        <v>99.682599999999994</v>
      </c>
      <c r="CY63">
        <v>9.9876900000000005E-2</v>
      </c>
      <c r="CZ63">
        <v>28.399799999999999</v>
      </c>
      <c r="DA63">
        <v>28.021699999999999</v>
      </c>
      <c r="DB63">
        <v>999.9</v>
      </c>
      <c r="DC63">
        <v>0</v>
      </c>
      <c r="DD63">
        <v>0</v>
      </c>
      <c r="DE63">
        <v>9995</v>
      </c>
      <c r="DF63">
        <v>0</v>
      </c>
      <c r="DG63">
        <v>1871.66</v>
      </c>
      <c r="DH63">
        <v>-56.727800000000002</v>
      </c>
      <c r="DI63">
        <v>761.02800000000002</v>
      </c>
      <c r="DJ63">
        <v>812.50099999999998</v>
      </c>
      <c r="DK63">
        <v>7.9523200000000003</v>
      </c>
      <c r="DL63">
        <v>799.92100000000005</v>
      </c>
      <c r="DM63">
        <v>15.484</v>
      </c>
      <c r="DN63">
        <v>2.3361900000000002</v>
      </c>
      <c r="DO63">
        <v>1.54348</v>
      </c>
      <c r="DP63">
        <v>19.928100000000001</v>
      </c>
      <c r="DQ63">
        <v>13.405799999999999</v>
      </c>
      <c r="DR63">
        <v>1799.84</v>
      </c>
      <c r="DS63">
        <v>0.97800100000000001</v>
      </c>
      <c r="DT63">
        <v>2.1998500000000001E-2</v>
      </c>
      <c r="DU63">
        <v>0</v>
      </c>
      <c r="DV63">
        <v>874.94</v>
      </c>
      <c r="DW63">
        <v>5.0007299999999999</v>
      </c>
      <c r="DX63">
        <v>19546.7</v>
      </c>
      <c r="DY63">
        <v>14732.1</v>
      </c>
      <c r="DZ63">
        <v>49.125</v>
      </c>
      <c r="EA63">
        <v>50.686999999999998</v>
      </c>
      <c r="EB63">
        <v>50.125</v>
      </c>
      <c r="EC63">
        <v>49.436999999999998</v>
      </c>
      <c r="ED63">
        <v>50.436999999999998</v>
      </c>
      <c r="EE63">
        <v>1755.35</v>
      </c>
      <c r="EF63">
        <v>39.479999999999997</v>
      </c>
      <c r="EG63">
        <v>0</v>
      </c>
      <c r="EH63">
        <v>135.39999985694891</v>
      </c>
      <c r="EI63">
        <v>0</v>
      </c>
      <c r="EJ63">
        <v>876.38652000000002</v>
      </c>
      <c r="EK63">
        <v>-10.128076927784591</v>
      </c>
      <c r="EL63">
        <v>-175.81538483796569</v>
      </c>
      <c r="EM63">
        <v>19565.423999999999</v>
      </c>
      <c r="EN63">
        <v>15</v>
      </c>
      <c r="EO63">
        <v>1657469435.5</v>
      </c>
      <c r="EP63" t="s">
        <v>644</v>
      </c>
      <c r="EQ63">
        <v>1657469435.5</v>
      </c>
      <c r="ER63">
        <v>1657469435.5</v>
      </c>
      <c r="ES63">
        <v>51</v>
      </c>
      <c r="ET63">
        <v>8.2000000000000003E-2</v>
      </c>
      <c r="EU63">
        <v>-2E-3</v>
      </c>
      <c r="EV63">
        <v>-4.3999999999999997E-2</v>
      </c>
      <c r="EW63">
        <v>-2.4E-2</v>
      </c>
      <c r="EX63">
        <v>800</v>
      </c>
      <c r="EY63">
        <v>15</v>
      </c>
      <c r="EZ63">
        <v>0.03</v>
      </c>
      <c r="FA63">
        <v>0.01</v>
      </c>
      <c r="FB63">
        <v>-56.813480000000013</v>
      </c>
      <c r="FC63">
        <v>0.27094559099436383</v>
      </c>
      <c r="FD63">
        <v>0.2055636412403713</v>
      </c>
      <c r="FE63">
        <v>1</v>
      </c>
      <c r="FF63">
        <v>7.9622290000000007</v>
      </c>
      <c r="FG63">
        <v>-2.1165478424032529E-2</v>
      </c>
      <c r="FH63">
        <v>1.220022331762825E-2</v>
      </c>
      <c r="FI63">
        <v>1</v>
      </c>
      <c r="FJ63">
        <v>2</v>
      </c>
      <c r="FK63">
        <v>2</v>
      </c>
      <c r="FL63" t="s">
        <v>406</v>
      </c>
      <c r="FM63">
        <v>2.90943</v>
      </c>
      <c r="FN63">
        <v>2.85392</v>
      </c>
      <c r="FO63">
        <v>0.15293599999999999</v>
      </c>
      <c r="FP63">
        <v>0.16322999999999999</v>
      </c>
      <c r="FQ63">
        <v>0.110892</v>
      </c>
      <c r="FR63">
        <v>8.4763500000000006E-2</v>
      </c>
      <c r="FS63">
        <v>28057.5</v>
      </c>
      <c r="FT63">
        <v>22274.2</v>
      </c>
      <c r="FU63">
        <v>30524.799999999999</v>
      </c>
      <c r="FV63">
        <v>24580.6</v>
      </c>
      <c r="FW63">
        <v>35545.5</v>
      </c>
      <c r="FX63">
        <v>30208.799999999999</v>
      </c>
      <c r="FY63">
        <v>41420.699999999997</v>
      </c>
      <c r="FZ63">
        <v>33972.400000000001</v>
      </c>
      <c r="GA63">
        <v>2.0643699999999998</v>
      </c>
      <c r="GB63">
        <v>1.9431</v>
      </c>
      <c r="GC63">
        <v>4.53666E-2</v>
      </c>
      <c r="GD63">
        <v>0</v>
      </c>
      <c r="GE63">
        <v>27.2805</v>
      </c>
      <c r="GF63">
        <v>999.9</v>
      </c>
      <c r="GG63">
        <v>48.7</v>
      </c>
      <c r="GH63">
        <v>37.5</v>
      </c>
      <c r="GI63">
        <v>31.650099999999998</v>
      </c>
      <c r="GJ63">
        <v>61.777799999999999</v>
      </c>
      <c r="GK63">
        <v>25.284500000000001</v>
      </c>
      <c r="GL63">
        <v>1</v>
      </c>
      <c r="GM63">
        <v>0.39509899999999998</v>
      </c>
      <c r="GN63">
        <v>2.6391300000000002</v>
      </c>
      <c r="GO63">
        <v>20.2362</v>
      </c>
      <c r="GP63">
        <v>5.2340600000000004</v>
      </c>
      <c r="GQ63">
        <v>11.950100000000001</v>
      </c>
      <c r="GR63">
        <v>4.9870999999999999</v>
      </c>
      <c r="GS63">
        <v>3.2861799999999999</v>
      </c>
      <c r="GT63">
        <v>9999</v>
      </c>
      <c r="GU63">
        <v>9999</v>
      </c>
      <c r="GV63">
        <v>9999</v>
      </c>
      <c r="GW63">
        <v>194.2</v>
      </c>
      <c r="GX63">
        <v>1.8621799999999999</v>
      </c>
      <c r="GY63">
        <v>1.85989</v>
      </c>
      <c r="GZ63">
        <v>1.86029</v>
      </c>
      <c r="HA63">
        <v>1.8585499999999999</v>
      </c>
      <c r="HB63">
        <v>1.86049</v>
      </c>
      <c r="HC63">
        <v>1.8579000000000001</v>
      </c>
      <c r="HD63">
        <v>1.8663000000000001</v>
      </c>
      <c r="HE63">
        <v>1.86555</v>
      </c>
      <c r="HF63">
        <v>0</v>
      </c>
      <c r="HG63">
        <v>0</v>
      </c>
      <c r="HH63">
        <v>0</v>
      </c>
      <c r="HI63">
        <v>0</v>
      </c>
      <c r="HJ63" t="s">
        <v>407</v>
      </c>
      <c r="HK63" t="s">
        <v>408</v>
      </c>
      <c r="HL63" t="s">
        <v>409</v>
      </c>
      <c r="HM63" t="s">
        <v>409</v>
      </c>
      <c r="HN63" t="s">
        <v>409</v>
      </c>
      <c r="HO63" t="s">
        <v>409</v>
      </c>
      <c r="HP63">
        <v>0</v>
      </c>
      <c r="HQ63">
        <v>100</v>
      </c>
      <c r="HR63">
        <v>100</v>
      </c>
      <c r="HS63">
        <v>-0.02</v>
      </c>
      <c r="HT63">
        <v>3.09E-2</v>
      </c>
      <c r="HU63">
        <v>-0.23275053996533571</v>
      </c>
      <c r="HV63">
        <v>1.158620315000149E-3</v>
      </c>
      <c r="HW63">
        <v>-1.4607559310062331E-6</v>
      </c>
      <c r="HX63">
        <v>3.8484305645441042E-10</v>
      </c>
      <c r="HY63">
        <v>-7.1602792579998437E-2</v>
      </c>
      <c r="HZ63">
        <v>3.0484640434847699E-3</v>
      </c>
      <c r="IA63">
        <v>-9.3584587959385786E-5</v>
      </c>
      <c r="IB63">
        <v>6.42983829145831E-6</v>
      </c>
      <c r="IC63">
        <v>4</v>
      </c>
      <c r="ID63">
        <v>2084</v>
      </c>
      <c r="IE63">
        <v>2</v>
      </c>
      <c r="IF63">
        <v>32</v>
      </c>
      <c r="IG63">
        <v>0.8</v>
      </c>
      <c r="IH63">
        <v>0.8</v>
      </c>
      <c r="II63">
        <v>1.7773399999999999</v>
      </c>
      <c r="IJ63">
        <v>2.4462899999999999</v>
      </c>
      <c r="IK63">
        <v>1.54297</v>
      </c>
      <c r="IL63">
        <v>2.35107</v>
      </c>
      <c r="IM63">
        <v>1.54541</v>
      </c>
      <c r="IN63">
        <v>2.3877000000000002</v>
      </c>
      <c r="IO63">
        <v>40.860799999999998</v>
      </c>
      <c r="IP63">
        <v>23.772300000000001</v>
      </c>
      <c r="IQ63">
        <v>18</v>
      </c>
      <c r="IR63">
        <v>510.87</v>
      </c>
      <c r="IS63">
        <v>500.08300000000003</v>
      </c>
      <c r="IT63">
        <v>24.531700000000001</v>
      </c>
      <c r="IU63">
        <v>32.2121</v>
      </c>
      <c r="IV63">
        <v>29.9999</v>
      </c>
      <c r="IW63">
        <v>32.194200000000002</v>
      </c>
      <c r="IX63">
        <v>32.136200000000002</v>
      </c>
      <c r="IY63">
        <v>35.673099999999998</v>
      </c>
      <c r="IZ63">
        <v>54.538200000000003</v>
      </c>
      <c r="JA63">
        <v>0</v>
      </c>
      <c r="JB63">
        <v>24.532</v>
      </c>
      <c r="JC63">
        <v>800</v>
      </c>
      <c r="JD63">
        <v>15.434699999999999</v>
      </c>
      <c r="JE63">
        <v>99.696899999999999</v>
      </c>
      <c r="JF63">
        <v>99.369399999999999</v>
      </c>
    </row>
    <row r="64" spans="1:266" x14ac:dyDescent="0.25">
      <c r="A64">
        <v>48</v>
      </c>
      <c r="B64">
        <v>1657469634</v>
      </c>
      <c r="C64">
        <v>8058.9000000953674</v>
      </c>
      <c r="D64" t="s">
        <v>645</v>
      </c>
      <c r="E64" t="s">
        <v>646</v>
      </c>
      <c r="F64" t="s">
        <v>396</v>
      </c>
      <c r="G64" t="s">
        <v>397</v>
      </c>
      <c r="H64" t="s">
        <v>398</v>
      </c>
      <c r="I64" t="s">
        <v>399</v>
      </c>
      <c r="J64" t="s">
        <v>581</v>
      </c>
      <c r="K64">
        <v>1657469634</v>
      </c>
      <c r="L64">
        <f t="shared" si="46"/>
        <v>6.6485675042487992E-3</v>
      </c>
      <c r="M64">
        <f t="shared" si="47"/>
        <v>6.6485675042487991</v>
      </c>
      <c r="N64">
        <f t="shared" si="48"/>
        <v>42.699964682602996</v>
      </c>
      <c r="O64">
        <f t="shared" si="49"/>
        <v>941.31700000000001</v>
      </c>
      <c r="P64">
        <f t="shared" si="50"/>
        <v>767.12474293759465</v>
      </c>
      <c r="Q64">
        <f t="shared" si="51"/>
        <v>76.549364011729978</v>
      </c>
      <c r="R64">
        <f t="shared" si="52"/>
        <v>93.931552002216506</v>
      </c>
      <c r="S64">
        <f t="shared" si="53"/>
        <v>0.47879401618756828</v>
      </c>
      <c r="T64">
        <f t="shared" si="54"/>
        <v>2.923404649996443</v>
      </c>
      <c r="U64">
        <f t="shared" si="55"/>
        <v>0.43911099131021258</v>
      </c>
      <c r="V64">
        <f t="shared" si="56"/>
        <v>0.27773513373082592</v>
      </c>
      <c r="W64">
        <f t="shared" si="57"/>
        <v>289.56647007270931</v>
      </c>
      <c r="X64">
        <f t="shared" si="58"/>
        <v>28.318139551206187</v>
      </c>
      <c r="Y64">
        <f t="shared" si="59"/>
        <v>27.990500000000001</v>
      </c>
      <c r="Z64">
        <f t="shared" si="60"/>
        <v>3.7927385390491848</v>
      </c>
      <c r="AA64">
        <f t="shared" si="61"/>
        <v>60.150546344888745</v>
      </c>
      <c r="AB64">
        <f t="shared" si="62"/>
        <v>2.3281991068842003</v>
      </c>
      <c r="AC64">
        <f t="shared" si="63"/>
        <v>3.8706200497911811</v>
      </c>
      <c r="AD64">
        <f t="shared" si="64"/>
        <v>1.4645394321649845</v>
      </c>
      <c r="AE64">
        <f t="shared" si="65"/>
        <v>-293.20182693737206</v>
      </c>
      <c r="AF64">
        <f t="shared" si="66"/>
        <v>55.020461089371338</v>
      </c>
      <c r="AG64">
        <f t="shared" si="67"/>
        <v>4.1092291334019464</v>
      </c>
      <c r="AH64">
        <f t="shared" si="68"/>
        <v>55.494333358110509</v>
      </c>
      <c r="AI64">
        <v>0</v>
      </c>
      <c r="AJ64">
        <v>0</v>
      </c>
      <c r="AK64">
        <f t="shared" si="69"/>
        <v>1</v>
      </c>
      <c r="AL64">
        <f t="shared" si="70"/>
        <v>0</v>
      </c>
      <c r="AM64">
        <f t="shared" si="71"/>
        <v>52458.724473314229</v>
      </c>
      <c r="AN64" t="s">
        <v>400</v>
      </c>
      <c r="AO64">
        <v>10261.299999999999</v>
      </c>
      <c r="AP64">
        <v>726.8726923076922</v>
      </c>
      <c r="AQ64">
        <v>3279.05</v>
      </c>
      <c r="AR64">
        <f t="shared" si="72"/>
        <v>0.77832826815458989</v>
      </c>
      <c r="AS64">
        <v>-1.5391584728262959</v>
      </c>
      <c r="AT64" t="s">
        <v>647</v>
      </c>
      <c r="AU64">
        <v>10255.700000000001</v>
      </c>
      <c r="AV64">
        <v>847.0869230769232</v>
      </c>
      <c r="AW64">
        <v>1263.68</v>
      </c>
      <c r="AX64">
        <f t="shared" si="73"/>
        <v>0.32966659037341484</v>
      </c>
      <c r="AY64">
        <v>0.5</v>
      </c>
      <c r="AZ64">
        <f t="shared" si="74"/>
        <v>1513.1846995195383</v>
      </c>
      <c r="BA64">
        <f t="shared" si="75"/>
        <v>42.699964682602996</v>
      </c>
      <c r="BB64">
        <f t="shared" si="76"/>
        <v>249.42322024791324</v>
      </c>
      <c r="BC64">
        <f t="shared" si="77"/>
        <v>2.9235772189261468E-2</v>
      </c>
      <c r="BD64">
        <f t="shared" si="78"/>
        <v>1.5948420486199038</v>
      </c>
      <c r="BE64">
        <f t="shared" si="79"/>
        <v>537.01945361466983</v>
      </c>
      <c r="BF64" t="s">
        <v>648</v>
      </c>
      <c r="BG64">
        <v>593.16</v>
      </c>
      <c r="BH64">
        <f t="shared" si="80"/>
        <v>593.16</v>
      </c>
      <c r="BI64">
        <f t="shared" si="81"/>
        <v>0.53060901494049129</v>
      </c>
      <c r="BJ64">
        <f t="shared" si="82"/>
        <v>0.62129850999683356</v>
      </c>
      <c r="BK64">
        <f t="shared" si="83"/>
        <v>0.75035463105339384</v>
      </c>
      <c r="BL64">
        <f t="shared" si="84"/>
        <v>0.77605701515871228</v>
      </c>
      <c r="BM64">
        <f t="shared" si="85"/>
        <v>0.78966692240607217</v>
      </c>
      <c r="BN64">
        <f t="shared" si="86"/>
        <v>0.43505502699898951</v>
      </c>
      <c r="BO64">
        <f t="shared" si="87"/>
        <v>0.56494497300101054</v>
      </c>
      <c r="BP64">
        <v>3754</v>
      </c>
      <c r="BQ64">
        <v>300</v>
      </c>
      <c r="BR64">
        <v>300</v>
      </c>
      <c r="BS64">
        <v>300</v>
      </c>
      <c r="BT64">
        <v>10255.700000000001</v>
      </c>
      <c r="BU64">
        <v>1175.05</v>
      </c>
      <c r="BV64">
        <v>-1.1178499999999999E-2</v>
      </c>
      <c r="BW64">
        <v>1.48</v>
      </c>
      <c r="BX64" t="s">
        <v>403</v>
      </c>
      <c r="BY64" t="s">
        <v>403</v>
      </c>
      <c r="BZ64" t="s">
        <v>403</v>
      </c>
      <c r="CA64" t="s">
        <v>403</v>
      </c>
      <c r="CB64" t="s">
        <v>403</v>
      </c>
      <c r="CC64" t="s">
        <v>403</v>
      </c>
      <c r="CD64" t="s">
        <v>403</v>
      </c>
      <c r="CE64" t="s">
        <v>403</v>
      </c>
      <c r="CF64" t="s">
        <v>403</v>
      </c>
      <c r="CG64" t="s">
        <v>403</v>
      </c>
      <c r="CH64">
        <f t="shared" si="88"/>
        <v>1800</v>
      </c>
      <c r="CI64">
        <f t="shared" si="89"/>
        <v>1513.1846995195383</v>
      </c>
      <c r="CJ64">
        <f t="shared" si="90"/>
        <v>0.84065816639974356</v>
      </c>
      <c r="CK64">
        <f t="shared" si="91"/>
        <v>0.16087026115150518</v>
      </c>
      <c r="CL64">
        <v>6</v>
      </c>
      <c r="CM64">
        <v>0.5</v>
      </c>
      <c r="CN64" t="s">
        <v>404</v>
      </c>
      <c r="CO64">
        <v>2</v>
      </c>
      <c r="CP64">
        <v>1657469634</v>
      </c>
      <c r="CQ64">
        <v>941.31700000000001</v>
      </c>
      <c r="CR64">
        <v>1000.06</v>
      </c>
      <c r="CS64">
        <v>23.331600000000002</v>
      </c>
      <c r="CT64">
        <v>15.5404</v>
      </c>
      <c r="CU64">
        <v>941.45299999999997</v>
      </c>
      <c r="CV64">
        <v>23.2988</v>
      </c>
      <c r="CW64">
        <v>500.06</v>
      </c>
      <c r="CX64">
        <v>99.6875</v>
      </c>
      <c r="CY64">
        <v>9.9874500000000005E-2</v>
      </c>
      <c r="CZ64">
        <v>28.339600000000001</v>
      </c>
      <c r="DA64">
        <v>27.990500000000001</v>
      </c>
      <c r="DB64">
        <v>999.9</v>
      </c>
      <c r="DC64">
        <v>0</v>
      </c>
      <c r="DD64">
        <v>0</v>
      </c>
      <c r="DE64">
        <v>9996.25</v>
      </c>
      <c r="DF64">
        <v>0</v>
      </c>
      <c r="DG64">
        <v>1878.74</v>
      </c>
      <c r="DH64">
        <v>-58.743099999999998</v>
      </c>
      <c r="DI64">
        <v>963.80399999999997</v>
      </c>
      <c r="DJ64">
        <v>1015.85</v>
      </c>
      <c r="DK64">
        <v>7.7911200000000003</v>
      </c>
      <c r="DL64">
        <v>1000.06</v>
      </c>
      <c r="DM64">
        <v>15.5404</v>
      </c>
      <c r="DN64">
        <v>2.3258700000000001</v>
      </c>
      <c r="DO64">
        <v>1.5491900000000001</v>
      </c>
      <c r="DP64">
        <v>19.8567</v>
      </c>
      <c r="DQ64">
        <v>13.4625</v>
      </c>
      <c r="DR64">
        <v>1800</v>
      </c>
      <c r="DS64">
        <v>0.97800100000000001</v>
      </c>
      <c r="DT64">
        <v>2.1998500000000001E-2</v>
      </c>
      <c r="DU64">
        <v>0</v>
      </c>
      <c r="DV64">
        <v>846.13800000000003</v>
      </c>
      <c r="DW64">
        <v>5.0007299999999999</v>
      </c>
      <c r="DX64">
        <v>19027.400000000001</v>
      </c>
      <c r="DY64">
        <v>14733.4</v>
      </c>
      <c r="DZ64">
        <v>48.875</v>
      </c>
      <c r="EA64">
        <v>50.436999999999998</v>
      </c>
      <c r="EB64">
        <v>49.811999999999998</v>
      </c>
      <c r="EC64">
        <v>49.25</v>
      </c>
      <c r="ED64">
        <v>50.25</v>
      </c>
      <c r="EE64">
        <v>1755.51</v>
      </c>
      <c r="EF64">
        <v>39.49</v>
      </c>
      <c r="EG64">
        <v>0</v>
      </c>
      <c r="EH64">
        <v>149.79999995231631</v>
      </c>
      <c r="EI64">
        <v>0</v>
      </c>
      <c r="EJ64">
        <v>847.0869230769232</v>
      </c>
      <c r="EK64">
        <v>-8.9462564163457667</v>
      </c>
      <c r="EL64">
        <v>-131.7025643073344</v>
      </c>
      <c r="EM64">
        <v>19047.057692307691</v>
      </c>
      <c r="EN64">
        <v>15</v>
      </c>
      <c r="EO64">
        <v>1657469565.5</v>
      </c>
      <c r="EP64" t="s">
        <v>649</v>
      </c>
      <c r="EQ64">
        <v>1657469565.5</v>
      </c>
      <c r="ER64">
        <v>1657469559</v>
      </c>
      <c r="ES64">
        <v>52</v>
      </c>
      <c r="ET64">
        <v>-2.1000000000000001E-2</v>
      </c>
      <c r="EU64">
        <v>3.0000000000000001E-3</v>
      </c>
      <c r="EV64">
        <v>-0.17100000000000001</v>
      </c>
      <c r="EW64">
        <v>-2.1000000000000001E-2</v>
      </c>
      <c r="EX64">
        <v>1000</v>
      </c>
      <c r="EY64">
        <v>15</v>
      </c>
      <c r="EZ64">
        <v>0.03</v>
      </c>
      <c r="FA64">
        <v>0.01</v>
      </c>
      <c r="FB64">
        <v>-58.680409756097561</v>
      </c>
      <c r="FC64">
        <v>-4.3005574912897263E-2</v>
      </c>
      <c r="FD64">
        <v>0.2127792361097586</v>
      </c>
      <c r="FE64">
        <v>1</v>
      </c>
      <c r="FF64">
        <v>7.8057270731707327</v>
      </c>
      <c r="FG64">
        <v>-7.1411916376293516E-2</v>
      </c>
      <c r="FH64">
        <v>7.3602830817453618E-3</v>
      </c>
      <c r="FI64">
        <v>1</v>
      </c>
      <c r="FJ64">
        <v>2</v>
      </c>
      <c r="FK64">
        <v>2</v>
      </c>
      <c r="FL64" t="s">
        <v>406</v>
      </c>
      <c r="FM64">
        <v>2.9096099999999998</v>
      </c>
      <c r="FN64">
        <v>2.8539300000000001</v>
      </c>
      <c r="FO64">
        <v>0.17905199999999999</v>
      </c>
      <c r="FP64">
        <v>0.18901699999999999</v>
      </c>
      <c r="FQ64">
        <v>0.110552</v>
      </c>
      <c r="FR64">
        <v>8.4999199999999997E-2</v>
      </c>
      <c r="FS64">
        <v>27194.1</v>
      </c>
      <c r="FT64">
        <v>21589.8</v>
      </c>
      <c r="FU64">
        <v>30527.9</v>
      </c>
      <c r="FV64">
        <v>24584</v>
      </c>
      <c r="FW64">
        <v>35562.699999999997</v>
      </c>
      <c r="FX64">
        <v>30206</v>
      </c>
      <c r="FY64">
        <v>41424.800000000003</v>
      </c>
      <c r="FZ64">
        <v>33977.9</v>
      </c>
      <c r="GA64">
        <v>2.0653700000000002</v>
      </c>
      <c r="GB64">
        <v>1.94333</v>
      </c>
      <c r="GC64">
        <v>4.2505599999999998E-2</v>
      </c>
      <c r="GD64">
        <v>0</v>
      </c>
      <c r="GE64">
        <v>27.296099999999999</v>
      </c>
      <c r="GF64">
        <v>999.9</v>
      </c>
      <c r="GG64">
        <v>48.3</v>
      </c>
      <c r="GH64">
        <v>37.6</v>
      </c>
      <c r="GI64">
        <v>31.563600000000001</v>
      </c>
      <c r="GJ64">
        <v>61.767800000000001</v>
      </c>
      <c r="GK64">
        <v>24.807700000000001</v>
      </c>
      <c r="GL64">
        <v>1</v>
      </c>
      <c r="GM64">
        <v>0.38844800000000002</v>
      </c>
      <c r="GN64">
        <v>2.351</v>
      </c>
      <c r="GO64">
        <v>20.240400000000001</v>
      </c>
      <c r="GP64">
        <v>5.2345100000000002</v>
      </c>
      <c r="GQ64">
        <v>11.950100000000001</v>
      </c>
      <c r="GR64">
        <v>4.9871999999999996</v>
      </c>
      <c r="GS64">
        <v>3.2860999999999998</v>
      </c>
      <c r="GT64">
        <v>9999</v>
      </c>
      <c r="GU64">
        <v>9999</v>
      </c>
      <c r="GV64">
        <v>9999</v>
      </c>
      <c r="GW64">
        <v>194.2</v>
      </c>
      <c r="GX64">
        <v>1.8621799999999999</v>
      </c>
      <c r="GY64">
        <v>1.85989</v>
      </c>
      <c r="GZ64">
        <v>1.86032</v>
      </c>
      <c r="HA64">
        <v>1.8586100000000001</v>
      </c>
      <c r="HB64">
        <v>1.8605</v>
      </c>
      <c r="HC64">
        <v>1.8579000000000001</v>
      </c>
      <c r="HD64">
        <v>1.8663099999999999</v>
      </c>
      <c r="HE64">
        <v>1.8655999999999999</v>
      </c>
      <c r="HF64">
        <v>0</v>
      </c>
      <c r="HG64">
        <v>0</v>
      </c>
      <c r="HH64">
        <v>0</v>
      </c>
      <c r="HI64">
        <v>0</v>
      </c>
      <c r="HJ64" t="s">
        <v>407</v>
      </c>
      <c r="HK64" t="s">
        <v>408</v>
      </c>
      <c r="HL64" t="s">
        <v>409</v>
      </c>
      <c r="HM64" t="s">
        <v>409</v>
      </c>
      <c r="HN64" t="s">
        <v>409</v>
      </c>
      <c r="HO64" t="s">
        <v>409</v>
      </c>
      <c r="HP64">
        <v>0</v>
      </c>
      <c r="HQ64">
        <v>100</v>
      </c>
      <c r="HR64">
        <v>100</v>
      </c>
      <c r="HS64">
        <v>-0.13600000000000001</v>
      </c>
      <c r="HT64">
        <v>3.2800000000000003E-2</v>
      </c>
      <c r="HU64">
        <v>-0.25390388904309552</v>
      </c>
      <c r="HV64">
        <v>1.158620315000149E-3</v>
      </c>
      <c r="HW64">
        <v>-1.4607559310062331E-6</v>
      </c>
      <c r="HX64">
        <v>3.8484305645441042E-10</v>
      </c>
      <c r="HY64">
        <v>-6.8825416110550902E-2</v>
      </c>
      <c r="HZ64">
        <v>3.0484640434847699E-3</v>
      </c>
      <c r="IA64">
        <v>-9.3584587959385786E-5</v>
      </c>
      <c r="IB64">
        <v>6.42983829145831E-6</v>
      </c>
      <c r="IC64">
        <v>4</v>
      </c>
      <c r="ID64">
        <v>2084</v>
      </c>
      <c r="IE64">
        <v>2</v>
      </c>
      <c r="IF64">
        <v>32</v>
      </c>
      <c r="IG64">
        <v>1.1000000000000001</v>
      </c>
      <c r="IH64">
        <v>1.2</v>
      </c>
      <c r="II64">
        <v>2.1374499999999999</v>
      </c>
      <c r="IJ64">
        <v>2.4475099999999999</v>
      </c>
      <c r="IK64">
        <v>1.54297</v>
      </c>
      <c r="IL64">
        <v>2.3535200000000001</v>
      </c>
      <c r="IM64">
        <v>1.54541</v>
      </c>
      <c r="IN64">
        <v>2.32544</v>
      </c>
      <c r="IO64">
        <v>40.886499999999998</v>
      </c>
      <c r="IP64">
        <v>23.772300000000001</v>
      </c>
      <c r="IQ64">
        <v>18</v>
      </c>
      <c r="IR64">
        <v>511.19400000000002</v>
      </c>
      <c r="IS64">
        <v>500.04</v>
      </c>
      <c r="IT64">
        <v>24.694700000000001</v>
      </c>
      <c r="IU64">
        <v>32.156399999999998</v>
      </c>
      <c r="IV64">
        <v>29.9999</v>
      </c>
      <c r="IW64">
        <v>32.158299999999997</v>
      </c>
      <c r="IX64">
        <v>32.1128</v>
      </c>
      <c r="IY64">
        <v>42.882100000000001</v>
      </c>
      <c r="IZ64">
        <v>54.051400000000001</v>
      </c>
      <c r="JA64">
        <v>0</v>
      </c>
      <c r="JB64">
        <v>24.696200000000001</v>
      </c>
      <c r="JC64">
        <v>1000</v>
      </c>
      <c r="JD64">
        <v>15.5329</v>
      </c>
      <c r="JE64">
        <v>99.706900000000005</v>
      </c>
      <c r="JF64">
        <v>99.384500000000003</v>
      </c>
    </row>
    <row r="65" spans="1:266" x14ac:dyDescent="0.25">
      <c r="A65">
        <v>49</v>
      </c>
      <c r="B65">
        <v>1657469822.5</v>
      </c>
      <c r="C65">
        <v>8247.4000000953674</v>
      </c>
      <c r="D65" t="s">
        <v>650</v>
      </c>
      <c r="E65" t="s">
        <v>651</v>
      </c>
      <c r="F65" t="s">
        <v>396</v>
      </c>
      <c r="G65" t="s">
        <v>397</v>
      </c>
      <c r="H65" t="s">
        <v>398</v>
      </c>
      <c r="I65" t="s">
        <v>399</v>
      </c>
      <c r="J65" t="s">
        <v>581</v>
      </c>
      <c r="K65">
        <v>1657469822.5</v>
      </c>
      <c r="L65">
        <f t="shared" si="46"/>
        <v>5.9633389532119489E-3</v>
      </c>
      <c r="M65">
        <f t="shared" si="47"/>
        <v>5.9633389532119487</v>
      </c>
      <c r="N65">
        <f t="shared" si="48"/>
        <v>43.116279225884867</v>
      </c>
      <c r="O65">
        <f t="shared" si="49"/>
        <v>1140.1400000000001</v>
      </c>
      <c r="P65">
        <f t="shared" si="50"/>
        <v>937.64576671007421</v>
      </c>
      <c r="Q65">
        <f t="shared" si="51"/>
        <v>93.56781170686331</v>
      </c>
      <c r="R65">
        <f t="shared" si="52"/>
        <v>113.774741621</v>
      </c>
      <c r="S65">
        <f t="shared" si="53"/>
        <v>0.41586354056077496</v>
      </c>
      <c r="T65">
        <f t="shared" si="54"/>
        <v>2.9234468356965162</v>
      </c>
      <c r="U65">
        <f t="shared" si="55"/>
        <v>0.38557348073896147</v>
      </c>
      <c r="V65">
        <f t="shared" si="56"/>
        <v>0.24352076019274888</v>
      </c>
      <c r="W65">
        <f t="shared" si="57"/>
        <v>289.56647007270931</v>
      </c>
      <c r="X65">
        <f t="shared" si="58"/>
        <v>28.595514738782665</v>
      </c>
      <c r="Y65">
        <f t="shared" si="59"/>
        <v>28.086400000000001</v>
      </c>
      <c r="Z65">
        <f t="shared" si="60"/>
        <v>3.8139956651585738</v>
      </c>
      <c r="AA65">
        <f t="shared" si="61"/>
        <v>59.54456857915833</v>
      </c>
      <c r="AB65">
        <f t="shared" si="62"/>
        <v>2.3180453523799995</v>
      </c>
      <c r="AC65">
        <f t="shared" si="63"/>
        <v>3.8929585144250369</v>
      </c>
      <c r="AD65">
        <f t="shared" si="64"/>
        <v>1.4959503127785743</v>
      </c>
      <c r="AE65">
        <f t="shared" si="65"/>
        <v>-262.98324783664697</v>
      </c>
      <c r="AF65">
        <f t="shared" si="66"/>
        <v>55.509842536898041</v>
      </c>
      <c r="AG65">
        <f t="shared" si="67"/>
        <v>4.1497446947232968</v>
      </c>
      <c r="AH65">
        <f t="shared" si="68"/>
        <v>86.242809467683713</v>
      </c>
      <c r="AI65">
        <v>0</v>
      </c>
      <c r="AJ65">
        <v>0</v>
      </c>
      <c r="AK65">
        <f t="shared" si="69"/>
        <v>1</v>
      </c>
      <c r="AL65">
        <f t="shared" si="70"/>
        <v>0</v>
      </c>
      <c r="AM65">
        <f t="shared" si="71"/>
        <v>52442.758253230742</v>
      </c>
      <c r="AN65" t="s">
        <v>400</v>
      </c>
      <c r="AO65">
        <v>10261.299999999999</v>
      </c>
      <c r="AP65">
        <v>726.8726923076922</v>
      </c>
      <c r="AQ65">
        <v>3279.05</v>
      </c>
      <c r="AR65">
        <f t="shared" si="72"/>
        <v>0.77832826815458989</v>
      </c>
      <c r="AS65">
        <v>-1.5391584728262959</v>
      </c>
      <c r="AT65" t="s">
        <v>652</v>
      </c>
      <c r="AU65">
        <v>10257.299999999999</v>
      </c>
      <c r="AV65">
        <v>827.85053846153835</v>
      </c>
      <c r="AW65">
        <v>1229.33</v>
      </c>
      <c r="AX65">
        <f t="shared" si="73"/>
        <v>0.3265839616201196</v>
      </c>
      <c r="AY65">
        <v>0.5</v>
      </c>
      <c r="AZ65">
        <f t="shared" si="74"/>
        <v>1513.1846995195383</v>
      </c>
      <c r="BA65">
        <f t="shared" si="75"/>
        <v>43.116279225884867</v>
      </c>
      <c r="BB65">
        <f t="shared" si="76"/>
        <v>247.09092691602055</v>
      </c>
      <c r="BC65">
        <f t="shared" si="77"/>
        <v>2.9510896926786278E-2</v>
      </c>
      <c r="BD65">
        <f t="shared" si="78"/>
        <v>1.6673472541953751</v>
      </c>
      <c r="BE65">
        <f t="shared" si="79"/>
        <v>530.71750898016319</v>
      </c>
      <c r="BF65" t="s">
        <v>653</v>
      </c>
      <c r="BG65">
        <v>583.91999999999996</v>
      </c>
      <c r="BH65">
        <f t="shared" si="80"/>
        <v>583.91999999999996</v>
      </c>
      <c r="BI65">
        <f t="shared" si="81"/>
        <v>0.52500955805194693</v>
      </c>
      <c r="BJ65">
        <f t="shared" si="82"/>
        <v>0.62205336381286558</v>
      </c>
      <c r="BK65">
        <f t="shared" si="83"/>
        <v>0.76052732150211688</v>
      </c>
      <c r="BL65">
        <f t="shared" si="84"/>
        <v>0.79903198817503829</v>
      </c>
      <c r="BM65">
        <f t="shared" si="85"/>
        <v>0.8031260186438095</v>
      </c>
      <c r="BN65">
        <f t="shared" si="86"/>
        <v>0.43876205102508847</v>
      </c>
      <c r="BO65">
        <f t="shared" si="87"/>
        <v>0.56123794897491153</v>
      </c>
      <c r="BP65">
        <v>3756</v>
      </c>
      <c r="BQ65">
        <v>300</v>
      </c>
      <c r="BR65">
        <v>300</v>
      </c>
      <c r="BS65">
        <v>300</v>
      </c>
      <c r="BT65">
        <v>10257.299999999999</v>
      </c>
      <c r="BU65">
        <v>1144.3399999999999</v>
      </c>
      <c r="BV65">
        <v>-1.11804E-2</v>
      </c>
      <c r="BW65">
        <v>2</v>
      </c>
      <c r="BX65" t="s">
        <v>403</v>
      </c>
      <c r="BY65" t="s">
        <v>403</v>
      </c>
      <c r="BZ65" t="s">
        <v>403</v>
      </c>
      <c r="CA65" t="s">
        <v>403</v>
      </c>
      <c r="CB65" t="s">
        <v>403</v>
      </c>
      <c r="CC65" t="s">
        <v>403</v>
      </c>
      <c r="CD65" t="s">
        <v>403</v>
      </c>
      <c r="CE65" t="s">
        <v>403</v>
      </c>
      <c r="CF65" t="s">
        <v>403</v>
      </c>
      <c r="CG65" t="s">
        <v>403</v>
      </c>
      <c r="CH65">
        <f t="shared" si="88"/>
        <v>1800</v>
      </c>
      <c r="CI65">
        <f t="shared" si="89"/>
        <v>1513.1846995195383</v>
      </c>
      <c r="CJ65">
        <f t="shared" si="90"/>
        <v>0.84065816639974356</v>
      </c>
      <c r="CK65">
        <f t="shared" si="91"/>
        <v>0.16087026115150518</v>
      </c>
      <c r="CL65">
        <v>6</v>
      </c>
      <c r="CM65">
        <v>0.5</v>
      </c>
      <c r="CN65" t="s">
        <v>404</v>
      </c>
      <c r="CO65">
        <v>2</v>
      </c>
      <c r="CP65">
        <v>1657469822.5</v>
      </c>
      <c r="CQ65">
        <v>1140.1400000000001</v>
      </c>
      <c r="CR65">
        <v>1200.03</v>
      </c>
      <c r="CS65">
        <v>23.229199999999999</v>
      </c>
      <c r="CT65">
        <v>16.240400000000001</v>
      </c>
      <c r="CU65">
        <v>1140.56</v>
      </c>
      <c r="CV65">
        <v>23.1922</v>
      </c>
      <c r="CW65">
        <v>500.07</v>
      </c>
      <c r="CX65">
        <v>99.689899999999994</v>
      </c>
      <c r="CY65">
        <v>0.10025000000000001</v>
      </c>
      <c r="CZ65">
        <v>28.438600000000001</v>
      </c>
      <c r="DA65">
        <v>28.086400000000001</v>
      </c>
      <c r="DB65">
        <v>999.9</v>
      </c>
      <c r="DC65">
        <v>0</v>
      </c>
      <c r="DD65">
        <v>0</v>
      </c>
      <c r="DE65">
        <v>9996.25</v>
      </c>
      <c r="DF65">
        <v>0</v>
      </c>
      <c r="DG65">
        <v>1883.63</v>
      </c>
      <c r="DH65">
        <v>-59.891599999999997</v>
      </c>
      <c r="DI65">
        <v>1167.25</v>
      </c>
      <c r="DJ65">
        <v>1219.8399999999999</v>
      </c>
      <c r="DK65">
        <v>6.9887199999999998</v>
      </c>
      <c r="DL65">
        <v>1200.03</v>
      </c>
      <c r="DM65">
        <v>16.240400000000001</v>
      </c>
      <c r="DN65">
        <v>2.3157100000000002</v>
      </c>
      <c r="DO65">
        <v>1.6190100000000001</v>
      </c>
      <c r="DP65">
        <v>19.786100000000001</v>
      </c>
      <c r="DQ65">
        <v>14.1409</v>
      </c>
      <c r="DR65">
        <v>1800</v>
      </c>
      <c r="DS65">
        <v>0.97799800000000003</v>
      </c>
      <c r="DT65">
        <v>2.20021E-2</v>
      </c>
      <c r="DU65">
        <v>0</v>
      </c>
      <c r="DV65">
        <v>827.72900000000004</v>
      </c>
      <c r="DW65">
        <v>5.0007299999999999</v>
      </c>
      <c r="DX65">
        <v>18633.3</v>
      </c>
      <c r="DY65">
        <v>14733.4</v>
      </c>
      <c r="DZ65">
        <v>48.5</v>
      </c>
      <c r="EA65">
        <v>49.686999999999998</v>
      </c>
      <c r="EB65">
        <v>49.25</v>
      </c>
      <c r="EC65">
        <v>48.625</v>
      </c>
      <c r="ED65">
        <v>49.875</v>
      </c>
      <c r="EE65">
        <v>1755.51</v>
      </c>
      <c r="EF65">
        <v>39.49</v>
      </c>
      <c r="EG65">
        <v>0</v>
      </c>
      <c r="EH65">
        <v>187.79999995231631</v>
      </c>
      <c r="EI65">
        <v>0</v>
      </c>
      <c r="EJ65">
        <v>827.85053846153835</v>
      </c>
      <c r="EK65">
        <v>-0.97141881282428877</v>
      </c>
      <c r="EL65">
        <v>53.384616075513392</v>
      </c>
      <c r="EM65">
        <v>18632.511538461538</v>
      </c>
      <c r="EN65">
        <v>15</v>
      </c>
      <c r="EO65">
        <v>1657469715</v>
      </c>
      <c r="EP65" t="s">
        <v>654</v>
      </c>
      <c r="EQ65">
        <v>1657469715</v>
      </c>
      <c r="ER65">
        <v>1657469711</v>
      </c>
      <c r="ES65">
        <v>53</v>
      </c>
      <c r="ET65">
        <v>-0.159</v>
      </c>
      <c r="EU65">
        <v>5.0000000000000001E-3</v>
      </c>
      <c r="EV65">
        <v>-0.46</v>
      </c>
      <c r="EW65">
        <v>-1.4E-2</v>
      </c>
      <c r="EX65">
        <v>1201</v>
      </c>
      <c r="EY65">
        <v>16</v>
      </c>
      <c r="EZ65">
        <v>0.04</v>
      </c>
      <c r="FA65">
        <v>0.02</v>
      </c>
      <c r="FB65">
        <v>-59.636392682926839</v>
      </c>
      <c r="FC65">
        <v>-0.39988222996518458</v>
      </c>
      <c r="FD65">
        <v>0.24394745274865659</v>
      </c>
      <c r="FE65">
        <v>1</v>
      </c>
      <c r="FF65">
        <v>7.1086575609756109</v>
      </c>
      <c r="FG65">
        <v>-0.60894125435538693</v>
      </c>
      <c r="FH65">
        <v>6.1693206123981228E-2</v>
      </c>
      <c r="FI65">
        <v>0</v>
      </c>
      <c r="FJ65">
        <v>1</v>
      </c>
      <c r="FK65">
        <v>2</v>
      </c>
      <c r="FL65" t="s">
        <v>480</v>
      </c>
      <c r="FM65">
        <v>2.9098999999999999</v>
      </c>
      <c r="FN65">
        <v>2.8543099999999999</v>
      </c>
      <c r="FO65">
        <v>0.20267299999999999</v>
      </c>
      <c r="FP65">
        <v>0.212337</v>
      </c>
      <c r="FQ65">
        <v>0.110223</v>
      </c>
      <c r="FR65">
        <v>8.7802500000000006E-2</v>
      </c>
      <c r="FS65">
        <v>26414.1</v>
      </c>
      <c r="FT65">
        <v>20973.9</v>
      </c>
      <c r="FU65">
        <v>30531.5</v>
      </c>
      <c r="FV65">
        <v>24590.6</v>
      </c>
      <c r="FW65">
        <v>35579.599999999999</v>
      </c>
      <c r="FX65">
        <v>30121.200000000001</v>
      </c>
      <c r="FY65">
        <v>41429.1</v>
      </c>
      <c r="FZ65">
        <v>33986.5</v>
      </c>
      <c r="GA65">
        <v>2.06582</v>
      </c>
      <c r="GB65">
        <v>1.94713</v>
      </c>
      <c r="GC65">
        <v>5.5663299999999999E-2</v>
      </c>
      <c r="GD65">
        <v>0</v>
      </c>
      <c r="GE65">
        <v>27.177099999999999</v>
      </c>
      <c r="GF65">
        <v>999.9</v>
      </c>
      <c r="GG65">
        <v>47.7</v>
      </c>
      <c r="GH65">
        <v>37.700000000000003</v>
      </c>
      <c r="GI65">
        <v>31.341899999999999</v>
      </c>
      <c r="GJ65">
        <v>61.777799999999999</v>
      </c>
      <c r="GK65">
        <v>24.943899999999999</v>
      </c>
      <c r="GL65">
        <v>1</v>
      </c>
      <c r="GM65">
        <v>0.380079</v>
      </c>
      <c r="GN65">
        <v>2.6677900000000001</v>
      </c>
      <c r="GO65">
        <v>20.235199999999999</v>
      </c>
      <c r="GP65">
        <v>5.2330100000000002</v>
      </c>
      <c r="GQ65">
        <v>11.950100000000001</v>
      </c>
      <c r="GR65">
        <v>4.9869500000000002</v>
      </c>
      <c r="GS65">
        <v>3.2860499999999999</v>
      </c>
      <c r="GT65">
        <v>9999</v>
      </c>
      <c r="GU65">
        <v>9999</v>
      </c>
      <c r="GV65">
        <v>9999</v>
      </c>
      <c r="GW65">
        <v>194.3</v>
      </c>
      <c r="GX65">
        <v>1.86216</v>
      </c>
      <c r="GY65">
        <v>1.85989</v>
      </c>
      <c r="GZ65">
        <v>1.8602700000000001</v>
      </c>
      <c r="HA65">
        <v>1.85853</v>
      </c>
      <c r="HB65">
        <v>1.8605</v>
      </c>
      <c r="HC65">
        <v>1.85788</v>
      </c>
      <c r="HD65">
        <v>1.8663000000000001</v>
      </c>
      <c r="HE65">
        <v>1.86554</v>
      </c>
      <c r="HF65">
        <v>0</v>
      </c>
      <c r="HG65">
        <v>0</v>
      </c>
      <c r="HH65">
        <v>0</v>
      </c>
      <c r="HI65">
        <v>0</v>
      </c>
      <c r="HJ65" t="s">
        <v>407</v>
      </c>
      <c r="HK65" t="s">
        <v>408</v>
      </c>
      <c r="HL65" t="s">
        <v>409</v>
      </c>
      <c r="HM65" t="s">
        <v>409</v>
      </c>
      <c r="HN65" t="s">
        <v>409</v>
      </c>
      <c r="HO65" t="s">
        <v>409</v>
      </c>
      <c r="HP65">
        <v>0</v>
      </c>
      <c r="HQ65">
        <v>100</v>
      </c>
      <c r="HR65">
        <v>100</v>
      </c>
      <c r="HS65">
        <v>-0.42</v>
      </c>
      <c r="HT65">
        <v>3.6999999999999998E-2</v>
      </c>
      <c r="HU65">
        <v>-0.41167467048402079</v>
      </c>
      <c r="HV65">
        <v>1.158620315000149E-3</v>
      </c>
      <c r="HW65">
        <v>-1.4607559310062331E-6</v>
      </c>
      <c r="HX65">
        <v>3.8484305645441042E-10</v>
      </c>
      <c r="HY65">
        <v>-6.363872045106056E-2</v>
      </c>
      <c r="HZ65">
        <v>3.0484640434847699E-3</v>
      </c>
      <c r="IA65">
        <v>-9.3584587959385786E-5</v>
      </c>
      <c r="IB65">
        <v>6.42983829145831E-6</v>
      </c>
      <c r="IC65">
        <v>4</v>
      </c>
      <c r="ID65">
        <v>2084</v>
      </c>
      <c r="IE65">
        <v>2</v>
      </c>
      <c r="IF65">
        <v>32</v>
      </c>
      <c r="IG65">
        <v>1.8</v>
      </c>
      <c r="IH65">
        <v>1.9</v>
      </c>
      <c r="II65">
        <v>2.4890099999999999</v>
      </c>
      <c r="IJ65">
        <v>2.4328599999999998</v>
      </c>
      <c r="IK65">
        <v>1.54297</v>
      </c>
      <c r="IL65">
        <v>2.35107</v>
      </c>
      <c r="IM65">
        <v>1.54541</v>
      </c>
      <c r="IN65">
        <v>2.36206</v>
      </c>
      <c r="IO65">
        <v>40.680999999999997</v>
      </c>
      <c r="IP65">
        <v>23.763500000000001</v>
      </c>
      <c r="IQ65">
        <v>18</v>
      </c>
      <c r="IR65">
        <v>510.66800000000001</v>
      </c>
      <c r="IS65">
        <v>501.99700000000001</v>
      </c>
      <c r="IT65">
        <v>24.8645</v>
      </c>
      <c r="IU65">
        <v>32.018099999999997</v>
      </c>
      <c r="IV65">
        <v>30.0001</v>
      </c>
      <c r="IW65">
        <v>32.0608</v>
      </c>
      <c r="IX65">
        <v>32.0274</v>
      </c>
      <c r="IY65">
        <v>49.901800000000001</v>
      </c>
      <c r="IZ65">
        <v>50.833199999999998</v>
      </c>
      <c r="JA65">
        <v>0</v>
      </c>
      <c r="JB65">
        <v>24.772500000000001</v>
      </c>
      <c r="JC65">
        <v>1200</v>
      </c>
      <c r="JD65">
        <v>16.282699999999998</v>
      </c>
      <c r="JE65">
        <v>99.7179</v>
      </c>
      <c r="JF65">
        <v>99.410300000000007</v>
      </c>
    </row>
    <row r="66" spans="1:266" x14ac:dyDescent="0.25">
      <c r="A66">
        <v>50</v>
      </c>
      <c r="B66">
        <v>1657470011</v>
      </c>
      <c r="C66">
        <v>8435.9000000953674</v>
      </c>
      <c r="D66" t="s">
        <v>655</v>
      </c>
      <c r="E66" t="s">
        <v>656</v>
      </c>
      <c r="F66" t="s">
        <v>396</v>
      </c>
      <c r="G66" t="s">
        <v>397</v>
      </c>
      <c r="H66" t="s">
        <v>398</v>
      </c>
      <c r="I66" t="s">
        <v>399</v>
      </c>
      <c r="J66" t="s">
        <v>581</v>
      </c>
      <c r="K66">
        <v>1657470011</v>
      </c>
      <c r="L66">
        <f t="shared" si="46"/>
        <v>4.8873555407049664E-3</v>
      </c>
      <c r="M66">
        <f t="shared" si="47"/>
        <v>4.8873555407049665</v>
      </c>
      <c r="N66">
        <f t="shared" si="48"/>
        <v>42.893528011833624</v>
      </c>
      <c r="O66">
        <f t="shared" si="49"/>
        <v>1440.28</v>
      </c>
      <c r="P66">
        <f t="shared" si="50"/>
        <v>1192.8981210850709</v>
      </c>
      <c r="Q66">
        <f t="shared" si="51"/>
        <v>119.03317510827196</v>
      </c>
      <c r="R66">
        <f t="shared" si="52"/>
        <v>143.718141905528</v>
      </c>
      <c r="S66">
        <f t="shared" si="53"/>
        <v>0.336425194316471</v>
      </c>
      <c r="T66">
        <f t="shared" si="54"/>
        <v>2.9247889266974867</v>
      </c>
      <c r="U66">
        <f t="shared" si="55"/>
        <v>0.31631031452176822</v>
      </c>
      <c r="V66">
        <f t="shared" si="56"/>
        <v>0.19940089010590356</v>
      </c>
      <c r="W66">
        <f t="shared" si="57"/>
        <v>289.57286677512462</v>
      </c>
      <c r="X66">
        <f t="shared" si="58"/>
        <v>28.583246079615432</v>
      </c>
      <c r="Y66">
        <f t="shared" si="59"/>
        <v>27.981400000000001</v>
      </c>
      <c r="Z66">
        <f t="shared" si="60"/>
        <v>3.790726819491403</v>
      </c>
      <c r="AA66">
        <f t="shared" si="61"/>
        <v>59.988619875484076</v>
      </c>
      <c r="AB66">
        <f t="shared" si="62"/>
        <v>2.2959598820496598</v>
      </c>
      <c r="AC66">
        <f t="shared" si="63"/>
        <v>3.8273257274717936</v>
      </c>
      <c r="AD66">
        <f t="shared" si="64"/>
        <v>1.4947669374417432</v>
      </c>
      <c r="AE66">
        <f t="shared" si="65"/>
        <v>-215.53237934508903</v>
      </c>
      <c r="AF66">
        <f t="shared" si="66"/>
        <v>26.00163327959725</v>
      </c>
      <c r="AG66">
        <f t="shared" si="67"/>
        <v>1.9390685950840327</v>
      </c>
      <c r="AH66">
        <f t="shared" si="68"/>
        <v>101.98118930471691</v>
      </c>
      <c r="AI66">
        <v>0</v>
      </c>
      <c r="AJ66">
        <v>0</v>
      </c>
      <c r="AK66">
        <f t="shared" si="69"/>
        <v>1</v>
      </c>
      <c r="AL66">
        <f t="shared" si="70"/>
        <v>0</v>
      </c>
      <c r="AM66">
        <f t="shared" si="71"/>
        <v>52532.126353683605</v>
      </c>
      <c r="AN66" t="s">
        <v>400</v>
      </c>
      <c r="AO66">
        <v>10261.299999999999</v>
      </c>
      <c r="AP66">
        <v>726.8726923076922</v>
      </c>
      <c r="AQ66">
        <v>3279.05</v>
      </c>
      <c r="AR66">
        <f t="shared" si="72"/>
        <v>0.77832826815458989</v>
      </c>
      <c r="AS66">
        <v>-1.5391584728262959</v>
      </c>
      <c r="AT66" t="s">
        <v>657</v>
      </c>
      <c r="AU66">
        <v>10257.700000000001</v>
      </c>
      <c r="AV66">
        <v>817.20573076923074</v>
      </c>
      <c r="AW66">
        <v>1205.1199999999999</v>
      </c>
      <c r="AX66">
        <f t="shared" si="73"/>
        <v>0.3218885000919155</v>
      </c>
      <c r="AY66">
        <v>0.5</v>
      </c>
      <c r="AZ66">
        <f t="shared" si="74"/>
        <v>1513.2183061011008</v>
      </c>
      <c r="BA66">
        <f t="shared" si="75"/>
        <v>42.893528011833624</v>
      </c>
      <c r="BB66">
        <f t="shared" si="76"/>
        <v>243.5437854312562</v>
      </c>
      <c r="BC66">
        <f t="shared" si="77"/>
        <v>2.9363037907691882E-2</v>
      </c>
      <c r="BD66">
        <f t="shared" si="78"/>
        <v>1.7209323552841216</v>
      </c>
      <c r="BE66">
        <f t="shared" si="79"/>
        <v>526.15427711805182</v>
      </c>
      <c r="BF66" t="s">
        <v>658</v>
      </c>
      <c r="BG66">
        <v>581.08000000000004</v>
      </c>
      <c r="BH66">
        <f t="shared" si="80"/>
        <v>581.08000000000004</v>
      </c>
      <c r="BI66">
        <f t="shared" si="81"/>
        <v>0.51782395114179491</v>
      </c>
      <c r="BJ66">
        <f t="shared" si="82"/>
        <v>0.62161763545729321</v>
      </c>
      <c r="BK66">
        <f t="shared" si="83"/>
        <v>0.76870017086920905</v>
      </c>
      <c r="BL66">
        <f t="shared" si="84"/>
        <v>0.81111647256850516</v>
      </c>
      <c r="BM66">
        <f t="shared" si="85"/>
        <v>0.81261203669084359</v>
      </c>
      <c r="BN66">
        <f t="shared" si="86"/>
        <v>0.4420056810804785</v>
      </c>
      <c r="BO66">
        <f t="shared" si="87"/>
        <v>0.55799431891952156</v>
      </c>
      <c r="BP66">
        <v>3758</v>
      </c>
      <c r="BQ66">
        <v>300</v>
      </c>
      <c r="BR66">
        <v>300</v>
      </c>
      <c r="BS66">
        <v>300</v>
      </c>
      <c r="BT66">
        <v>10257.700000000001</v>
      </c>
      <c r="BU66">
        <v>1123.6500000000001</v>
      </c>
      <c r="BV66">
        <v>-1.1180900000000001E-2</v>
      </c>
      <c r="BW66">
        <v>1.6</v>
      </c>
      <c r="BX66" t="s">
        <v>403</v>
      </c>
      <c r="BY66" t="s">
        <v>403</v>
      </c>
      <c r="BZ66" t="s">
        <v>403</v>
      </c>
      <c r="CA66" t="s">
        <v>403</v>
      </c>
      <c r="CB66" t="s">
        <v>403</v>
      </c>
      <c r="CC66" t="s">
        <v>403</v>
      </c>
      <c r="CD66" t="s">
        <v>403</v>
      </c>
      <c r="CE66" t="s">
        <v>403</v>
      </c>
      <c r="CF66" t="s">
        <v>403</v>
      </c>
      <c r="CG66" t="s">
        <v>403</v>
      </c>
      <c r="CH66">
        <f t="shared" si="88"/>
        <v>1800.04</v>
      </c>
      <c r="CI66">
        <f t="shared" si="89"/>
        <v>1513.2183061011008</v>
      </c>
      <c r="CJ66">
        <f t="shared" si="90"/>
        <v>0.84065815543049083</v>
      </c>
      <c r="CK66">
        <f t="shared" si="91"/>
        <v>0.16087023998084743</v>
      </c>
      <c r="CL66">
        <v>6</v>
      </c>
      <c r="CM66">
        <v>0.5</v>
      </c>
      <c r="CN66" t="s">
        <v>404</v>
      </c>
      <c r="CO66">
        <v>2</v>
      </c>
      <c r="CP66">
        <v>1657470011</v>
      </c>
      <c r="CQ66">
        <v>1440.28</v>
      </c>
      <c r="CR66">
        <v>1500.19</v>
      </c>
      <c r="CS66">
        <v>23.0091</v>
      </c>
      <c r="CT66">
        <v>17.280100000000001</v>
      </c>
      <c r="CU66">
        <v>1440.65</v>
      </c>
      <c r="CV66">
        <v>22.970600000000001</v>
      </c>
      <c r="CW66">
        <v>500.077</v>
      </c>
      <c r="CX66">
        <v>99.685000000000002</v>
      </c>
      <c r="CY66">
        <v>9.9862599999999996E-2</v>
      </c>
      <c r="CZ66">
        <v>28.1463</v>
      </c>
      <c r="DA66">
        <v>27.981400000000001</v>
      </c>
      <c r="DB66">
        <v>999.9</v>
      </c>
      <c r="DC66">
        <v>0</v>
      </c>
      <c r="DD66">
        <v>0</v>
      </c>
      <c r="DE66">
        <v>10004.4</v>
      </c>
      <c r="DF66">
        <v>0</v>
      </c>
      <c r="DG66">
        <v>1894.63</v>
      </c>
      <c r="DH66">
        <v>-59.9193</v>
      </c>
      <c r="DI66">
        <v>1474.2</v>
      </c>
      <c r="DJ66">
        <v>1526.57</v>
      </c>
      <c r="DK66">
        <v>5.7290299999999998</v>
      </c>
      <c r="DL66">
        <v>1500.19</v>
      </c>
      <c r="DM66">
        <v>17.280100000000001</v>
      </c>
      <c r="DN66">
        <v>2.2936700000000001</v>
      </c>
      <c r="DO66">
        <v>1.7225699999999999</v>
      </c>
      <c r="DP66">
        <v>19.632000000000001</v>
      </c>
      <c r="DQ66">
        <v>15.1013</v>
      </c>
      <c r="DR66">
        <v>1800.04</v>
      </c>
      <c r="DS66">
        <v>0.97799800000000003</v>
      </c>
      <c r="DT66">
        <v>2.20021E-2</v>
      </c>
      <c r="DU66">
        <v>0</v>
      </c>
      <c r="DV66">
        <v>816.71100000000001</v>
      </c>
      <c r="DW66">
        <v>5.0007299999999999</v>
      </c>
      <c r="DX66">
        <v>18571.8</v>
      </c>
      <c r="DY66">
        <v>14733.7</v>
      </c>
      <c r="DZ66">
        <v>48.436999999999998</v>
      </c>
      <c r="EA66">
        <v>50.186999999999998</v>
      </c>
      <c r="EB66">
        <v>49.375</v>
      </c>
      <c r="EC66">
        <v>48.875</v>
      </c>
      <c r="ED66">
        <v>49.811999999999998</v>
      </c>
      <c r="EE66">
        <v>1755.54</v>
      </c>
      <c r="EF66">
        <v>39.49</v>
      </c>
      <c r="EG66">
        <v>0</v>
      </c>
      <c r="EH66">
        <v>187.79999995231631</v>
      </c>
      <c r="EI66">
        <v>0</v>
      </c>
      <c r="EJ66">
        <v>817.20573076923074</v>
      </c>
      <c r="EK66">
        <v>-2.0123418603647369</v>
      </c>
      <c r="EL66">
        <v>-153.88376037908799</v>
      </c>
      <c r="EM66">
        <v>18591.457692307689</v>
      </c>
      <c r="EN66">
        <v>15</v>
      </c>
      <c r="EO66">
        <v>1657469958</v>
      </c>
      <c r="EP66" t="s">
        <v>659</v>
      </c>
      <c r="EQ66">
        <v>1657469952.5</v>
      </c>
      <c r="ER66">
        <v>1657469958</v>
      </c>
      <c r="ES66">
        <v>54</v>
      </c>
      <c r="ET66">
        <v>0.252</v>
      </c>
      <c r="EU66">
        <v>4.0000000000000001E-3</v>
      </c>
      <c r="EV66">
        <v>-0.41</v>
      </c>
      <c r="EW66">
        <v>-4.0000000000000001E-3</v>
      </c>
      <c r="EX66">
        <v>1500</v>
      </c>
      <c r="EY66">
        <v>17</v>
      </c>
      <c r="EZ66">
        <v>0.09</v>
      </c>
      <c r="FA66">
        <v>0.02</v>
      </c>
      <c r="FB66">
        <v>-59.814365000000002</v>
      </c>
      <c r="FC66">
        <v>0.80619287054413968</v>
      </c>
      <c r="FD66">
        <v>0.2284546886693283</v>
      </c>
      <c r="FE66">
        <v>0</v>
      </c>
      <c r="FF66">
        <v>5.8158637500000001</v>
      </c>
      <c r="FG66">
        <v>-0.53633684803004589</v>
      </c>
      <c r="FH66">
        <v>5.1646922013199398E-2</v>
      </c>
      <c r="FI66">
        <v>0</v>
      </c>
      <c r="FJ66">
        <v>0</v>
      </c>
      <c r="FK66">
        <v>2</v>
      </c>
      <c r="FL66" t="s">
        <v>491</v>
      </c>
      <c r="FM66">
        <v>2.90984</v>
      </c>
      <c r="FN66">
        <v>2.85399</v>
      </c>
      <c r="FO66">
        <v>0.234539</v>
      </c>
      <c r="FP66">
        <v>0.24376300000000001</v>
      </c>
      <c r="FQ66">
        <v>0.10947999999999999</v>
      </c>
      <c r="FR66">
        <v>9.1852600000000006E-2</v>
      </c>
      <c r="FS66">
        <v>25355.9</v>
      </c>
      <c r="FT66">
        <v>20137.2</v>
      </c>
      <c r="FU66">
        <v>30531.9</v>
      </c>
      <c r="FV66">
        <v>24593.3</v>
      </c>
      <c r="FW66">
        <v>35609.699999999997</v>
      </c>
      <c r="FX66">
        <v>29991.1</v>
      </c>
      <c r="FY66">
        <v>41429.199999999997</v>
      </c>
      <c r="FZ66">
        <v>33990.300000000003</v>
      </c>
      <c r="GA66">
        <v>2.0648499999999999</v>
      </c>
      <c r="GB66">
        <v>1.9492799999999999</v>
      </c>
      <c r="GC66">
        <v>3.03164E-2</v>
      </c>
      <c r="GD66">
        <v>0</v>
      </c>
      <c r="GE66">
        <v>27.4862</v>
      </c>
      <c r="GF66">
        <v>999.9</v>
      </c>
      <c r="GG66">
        <v>47.8</v>
      </c>
      <c r="GH66">
        <v>37.6</v>
      </c>
      <c r="GI66">
        <v>31.2392</v>
      </c>
      <c r="GJ66">
        <v>61.8078</v>
      </c>
      <c r="GK66">
        <v>24.7196</v>
      </c>
      <c r="GL66">
        <v>1</v>
      </c>
      <c r="GM66">
        <v>0.38282300000000002</v>
      </c>
      <c r="GN66">
        <v>3.4505300000000001</v>
      </c>
      <c r="GO66">
        <v>20.221599999999999</v>
      </c>
      <c r="GP66">
        <v>5.2312200000000004</v>
      </c>
      <c r="GQ66">
        <v>11.950100000000001</v>
      </c>
      <c r="GR66">
        <v>4.9869500000000002</v>
      </c>
      <c r="GS66">
        <v>3.2860299999999998</v>
      </c>
      <c r="GT66">
        <v>9999</v>
      </c>
      <c r="GU66">
        <v>9999</v>
      </c>
      <c r="GV66">
        <v>9999</v>
      </c>
      <c r="GW66">
        <v>194.4</v>
      </c>
      <c r="GX66">
        <v>1.8621700000000001</v>
      </c>
      <c r="GY66">
        <v>1.85989</v>
      </c>
      <c r="GZ66">
        <v>1.8602399999999999</v>
      </c>
      <c r="HA66">
        <v>1.8585400000000001</v>
      </c>
      <c r="HB66">
        <v>1.8605</v>
      </c>
      <c r="HC66">
        <v>1.85782</v>
      </c>
      <c r="HD66">
        <v>1.8663000000000001</v>
      </c>
      <c r="HE66">
        <v>1.86555</v>
      </c>
      <c r="HF66">
        <v>0</v>
      </c>
      <c r="HG66">
        <v>0</v>
      </c>
      <c r="HH66">
        <v>0</v>
      </c>
      <c r="HI66">
        <v>0</v>
      </c>
      <c r="HJ66" t="s">
        <v>407</v>
      </c>
      <c r="HK66" t="s">
        <v>408</v>
      </c>
      <c r="HL66" t="s">
        <v>409</v>
      </c>
      <c r="HM66" t="s">
        <v>409</v>
      </c>
      <c r="HN66" t="s">
        <v>409</v>
      </c>
      <c r="HO66" t="s">
        <v>409</v>
      </c>
      <c r="HP66">
        <v>0</v>
      </c>
      <c r="HQ66">
        <v>100</v>
      </c>
      <c r="HR66">
        <v>100</v>
      </c>
      <c r="HS66">
        <v>-0.37</v>
      </c>
      <c r="HT66">
        <v>3.85E-2</v>
      </c>
      <c r="HU66">
        <v>-0.16037529108218221</v>
      </c>
      <c r="HV66">
        <v>1.158620315000149E-3</v>
      </c>
      <c r="HW66">
        <v>-1.4607559310062331E-6</v>
      </c>
      <c r="HX66">
        <v>3.8484305645441042E-10</v>
      </c>
      <c r="HY66">
        <v>-6.0073547120830642E-2</v>
      </c>
      <c r="HZ66">
        <v>3.0484640434847699E-3</v>
      </c>
      <c r="IA66">
        <v>-9.3584587959385786E-5</v>
      </c>
      <c r="IB66">
        <v>6.42983829145831E-6</v>
      </c>
      <c r="IC66">
        <v>4</v>
      </c>
      <c r="ID66">
        <v>2084</v>
      </c>
      <c r="IE66">
        <v>2</v>
      </c>
      <c r="IF66">
        <v>32</v>
      </c>
      <c r="IG66">
        <v>1</v>
      </c>
      <c r="IH66">
        <v>0.9</v>
      </c>
      <c r="II66">
        <v>2.9956100000000001</v>
      </c>
      <c r="IJ66">
        <v>2.4340799999999998</v>
      </c>
      <c r="IK66">
        <v>1.54419</v>
      </c>
      <c r="IL66">
        <v>2.35229</v>
      </c>
      <c r="IM66">
        <v>1.54541</v>
      </c>
      <c r="IN66">
        <v>2.2644000000000002</v>
      </c>
      <c r="IO66">
        <v>40.629800000000003</v>
      </c>
      <c r="IP66">
        <v>23.754799999999999</v>
      </c>
      <c r="IQ66">
        <v>18</v>
      </c>
      <c r="IR66">
        <v>509.91399999999999</v>
      </c>
      <c r="IS66">
        <v>503.35899999999998</v>
      </c>
      <c r="IT66">
        <v>23.4193</v>
      </c>
      <c r="IU66">
        <v>32.0473</v>
      </c>
      <c r="IV66">
        <v>30.0001</v>
      </c>
      <c r="IW66">
        <v>32.042400000000001</v>
      </c>
      <c r="IX66">
        <v>32.008400000000002</v>
      </c>
      <c r="IY66">
        <v>60.031799999999997</v>
      </c>
      <c r="IZ66">
        <v>47.824599999999997</v>
      </c>
      <c r="JA66">
        <v>0</v>
      </c>
      <c r="JB66">
        <v>23.820599999999999</v>
      </c>
      <c r="JC66">
        <v>1500</v>
      </c>
      <c r="JD66">
        <v>17.375</v>
      </c>
      <c r="JE66">
        <v>99.718500000000006</v>
      </c>
      <c r="JF66">
        <v>99.421300000000002</v>
      </c>
    </row>
    <row r="67" spans="1:266" x14ac:dyDescent="0.25">
      <c r="A67">
        <v>51</v>
      </c>
      <c r="B67">
        <v>1657470197.5</v>
      </c>
      <c r="C67">
        <v>8622.4000000953674</v>
      </c>
      <c r="D67" t="s">
        <v>660</v>
      </c>
      <c r="E67" t="s">
        <v>661</v>
      </c>
      <c r="F67" t="s">
        <v>396</v>
      </c>
      <c r="G67" t="s">
        <v>397</v>
      </c>
      <c r="H67" t="s">
        <v>398</v>
      </c>
      <c r="I67" t="s">
        <v>399</v>
      </c>
      <c r="J67" t="s">
        <v>581</v>
      </c>
      <c r="K67">
        <v>1657470197.5</v>
      </c>
      <c r="L67">
        <f t="shared" si="46"/>
        <v>3.6400414592281144E-3</v>
      </c>
      <c r="M67">
        <f t="shared" si="47"/>
        <v>3.6400414592281143</v>
      </c>
      <c r="N67">
        <f t="shared" si="48"/>
        <v>43.043929971971401</v>
      </c>
      <c r="O67">
        <f t="shared" si="49"/>
        <v>1740.94</v>
      </c>
      <c r="P67">
        <f t="shared" si="50"/>
        <v>1406.6340704663403</v>
      </c>
      <c r="Q67">
        <f t="shared" si="51"/>
        <v>140.34260586062129</v>
      </c>
      <c r="R67">
        <f t="shared" si="52"/>
        <v>173.69695600078001</v>
      </c>
      <c r="S67">
        <f t="shared" si="53"/>
        <v>0.24263348558550904</v>
      </c>
      <c r="T67">
        <f t="shared" si="54"/>
        <v>2.9175346253000725</v>
      </c>
      <c r="U67">
        <f t="shared" si="55"/>
        <v>0.23195487047212324</v>
      </c>
      <c r="V67">
        <f t="shared" si="56"/>
        <v>0.14589205790113033</v>
      </c>
      <c r="W67">
        <f t="shared" si="57"/>
        <v>289.55210607266298</v>
      </c>
      <c r="X67">
        <f t="shared" si="58"/>
        <v>28.740392857727109</v>
      </c>
      <c r="Y67">
        <f t="shared" si="59"/>
        <v>27.974699999999999</v>
      </c>
      <c r="Z67">
        <f t="shared" si="60"/>
        <v>3.7892462584334092</v>
      </c>
      <c r="AA67">
        <f t="shared" si="61"/>
        <v>59.926716448449326</v>
      </c>
      <c r="AB67">
        <f t="shared" si="62"/>
        <v>2.2710886475435998</v>
      </c>
      <c r="AC67">
        <f t="shared" si="63"/>
        <v>3.7897765506595968</v>
      </c>
      <c r="AD67">
        <f t="shared" si="64"/>
        <v>1.5181576108898094</v>
      </c>
      <c r="AE67">
        <f t="shared" si="65"/>
        <v>-160.52582835195986</v>
      </c>
      <c r="AF67">
        <f t="shared" si="66"/>
        <v>0.37749630412626389</v>
      </c>
      <c r="AG67">
        <f t="shared" si="67"/>
        <v>2.8197009994409463E-2</v>
      </c>
      <c r="AH67">
        <f t="shared" si="68"/>
        <v>129.43197103482379</v>
      </c>
      <c r="AI67">
        <v>0</v>
      </c>
      <c r="AJ67">
        <v>0</v>
      </c>
      <c r="AK67">
        <f t="shared" si="69"/>
        <v>1</v>
      </c>
      <c r="AL67">
        <f t="shared" si="70"/>
        <v>0</v>
      </c>
      <c r="AM67">
        <f t="shared" si="71"/>
        <v>52352.911465210324</v>
      </c>
      <c r="AN67" t="s">
        <v>400</v>
      </c>
      <c r="AO67">
        <v>10261.299999999999</v>
      </c>
      <c r="AP67">
        <v>726.8726923076922</v>
      </c>
      <c r="AQ67">
        <v>3279.05</v>
      </c>
      <c r="AR67">
        <f t="shared" si="72"/>
        <v>0.77832826815458989</v>
      </c>
      <c r="AS67">
        <v>-1.5391584728262959</v>
      </c>
      <c r="AT67" t="s">
        <v>662</v>
      </c>
      <c r="AU67">
        <v>10257</v>
      </c>
      <c r="AV67">
        <v>807.80124000000012</v>
      </c>
      <c r="AW67">
        <v>1183.6400000000001</v>
      </c>
      <c r="AX67">
        <f t="shared" si="73"/>
        <v>0.31752793078976715</v>
      </c>
      <c r="AY67">
        <v>0.5</v>
      </c>
      <c r="AZ67">
        <f t="shared" si="74"/>
        <v>1513.1090995195145</v>
      </c>
      <c r="BA67">
        <f t="shared" si="75"/>
        <v>43.043929971971401</v>
      </c>
      <c r="BB67">
        <f t="shared" si="76"/>
        <v>240.22720071479966</v>
      </c>
      <c r="BC67">
        <f t="shared" si="77"/>
        <v>2.9464556428188151E-2</v>
      </c>
      <c r="BD67">
        <f t="shared" si="78"/>
        <v>1.7703102294616604</v>
      </c>
      <c r="BE67">
        <f t="shared" si="79"/>
        <v>522.01825223281048</v>
      </c>
      <c r="BF67" t="s">
        <v>663</v>
      </c>
      <c r="BG67">
        <v>578.16999999999996</v>
      </c>
      <c r="BH67">
        <f t="shared" si="80"/>
        <v>578.16999999999996</v>
      </c>
      <c r="BI67">
        <f t="shared" si="81"/>
        <v>0.51153222263526077</v>
      </c>
      <c r="BJ67">
        <f t="shared" si="82"/>
        <v>0.62073886402299028</v>
      </c>
      <c r="BK67">
        <f t="shared" si="83"/>
        <v>0.77582491632356854</v>
      </c>
      <c r="BL67">
        <f t="shared" si="84"/>
        <v>0.82282324866642209</v>
      </c>
      <c r="BM67">
        <f t="shared" si="85"/>
        <v>0.82102837984038046</v>
      </c>
      <c r="BN67">
        <f t="shared" si="86"/>
        <v>0.44428328559160446</v>
      </c>
      <c r="BO67">
        <f t="shared" si="87"/>
        <v>0.55571671440839554</v>
      </c>
      <c r="BP67">
        <v>3760</v>
      </c>
      <c r="BQ67">
        <v>300</v>
      </c>
      <c r="BR67">
        <v>300</v>
      </c>
      <c r="BS67">
        <v>300</v>
      </c>
      <c r="BT67">
        <v>10257</v>
      </c>
      <c r="BU67">
        <v>1104.8900000000001</v>
      </c>
      <c r="BV67">
        <v>-1.11801E-2</v>
      </c>
      <c r="BW67">
        <v>1.61</v>
      </c>
      <c r="BX67" t="s">
        <v>403</v>
      </c>
      <c r="BY67" t="s">
        <v>403</v>
      </c>
      <c r="BZ67" t="s">
        <v>403</v>
      </c>
      <c r="CA67" t="s">
        <v>403</v>
      </c>
      <c r="CB67" t="s">
        <v>403</v>
      </c>
      <c r="CC67" t="s">
        <v>403</v>
      </c>
      <c r="CD67" t="s">
        <v>403</v>
      </c>
      <c r="CE67" t="s">
        <v>403</v>
      </c>
      <c r="CF67" t="s">
        <v>403</v>
      </c>
      <c r="CG67" t="s">
        <v>403</v>
      </c>
      <c r="CH67">
        <f t="shared" si="88"/>
        <v>1799.91</v>
      </c>
      <c r="CI67">
        <f t="shared" si="89"/>
        <v>1513.1090995195145</v>
      </c>
      <c r="CJ67">
        <f t="shared" si="90"/>
        <v>0.84065819930969576</v>
      </c>
      <c r="CK67">
        <f t="shared" si="91"/>
        <v>0.16087032466771281</v>
      </c>
      <c r="CL67">
        <v>6</v>
      </c>
      <c r="CM67">
        <v>0.5</v>
      </c>
      <c r="CN67" t="s">
        <v>404</v>
      </c>
      <c r="CO67">
        <v>2</v>
      </c>
      <c r="CP67">
        <v>1657470197.5</v>
      </c>
      <c r="CQ67">
        <v>1740.94</v>
      </c>
      <c r="CR67">
        <v>1800.19</v>
      </c>
      <c r="CS67">
        <v>22.762799999999999</v>
      </c>
      <c r="CT67">
        <v>18.494700000000002</v>
      </c>
      <c r="CU67">
        <v>1741.46</v>
      </c>
      <c r="CV67">
        <v>22.726800000000001</v>
      </c>
      <c r="CW67">
        <v>500.06099999999998</v>
      </c>
      <c r="CX67">
        <v>99.671700000000001</v>
      </c>
      <c r="CY67">
        <v>0.10023700000000001</v>
      </c>
      <c r="CZ67">
        <v>27.9771</v>
      </c>
      <c r="DA67">
        <v>27.974699999999999</v>
      </c>
      <c r="DB67">
        <v>999.9</v>
      </c>
      <c r="DC67">
        <v>0</v>
      </c>
      <c r="DD67">
        <v>0</v>
      </c>
      <c r="DE67">
        <v>9964.3799999999992</v>
      </c>
      <c r="DF67">
        <v>0</v>
      </c>
      <c r="DG67">
        <v>1901.53</v>
      </c>
      <c r="DH67">
        <v>-59.247700000000002</v>
      </c>
      <c r="DI67">
        <v>1781.49</v>
      </c>
      <c r="DJ67">
        <v>1834.11</v>
      </c>
      <c r="DK67">
        <v>4.2680999999999996</v>
      </c>
      <c r="DL67">
        <v>1800.19</v>
      </c>
      <c r="DM67">
        <v>18.494700000000002</v>
      </c>
      <c r="DN67">
        <v>2.2688100000000002</v>
      </c>
      <c r="DO67">
        <v>1.8433999999999999</v>
      </c>
      <c r="DP67">
        <v>19.456600000000002</v>
      </c>
      <c r="DQ67">
        <v>16.159700000000001</v>
      </c>
      <c r="DR67">
        <v>1799.91</v>
      </c>
      <c r="DS67">
        <v>0.97799800000000003</v>
      </c>
      <c r="DT67">
        <v>2.20021E-2</v>
      </c>
      <c r="DU67">
        <v>0</v>
      </c>
      <c r="DV67">
        <v>807.07399999999996</v>
      </c>
      <c r="DW67">
        <v>5.0007299999999999</v>
      </c>
      <c r="DX67">
        <v>18466.599999999999</v>
      </c>
      <c r="DY67">
        <v>14732.6</v>
      </c>
      <c r="DZ67">
        <v>48.686999999999998</v>
      </c>
      <c r="EA67">
        <v>50.375</v>
      </c>
      <c r="EB67">
        <v>49.561999999999998</v>
      </c>
      <c r="EC67">
        <v>49.186999999999998</v>
      </c>
      <c r="ED67">
        <v>50</v>
      </c>
      <c r="EE67">
        <v>1755.42</v>
      </c>
      <c r="EF67">
        <v>39.49</v>
      </c>
      <c r="EG67">
        <v>0</v>
      </c>
      <c r="EH67">
        <v>186</v>
      </c>
      <c r="EI67">
        <v>0</v>
      </c>
      <c r="EJ67">
        <v>807.80124000000012</v>
      </c>
      <c r="EK67">
        <v>-3.494000000903732</v>
      </c>
      <c r="EL67">
        <v>101.5769244391156</v>
      </c>
      <c r="EM67">
        <v>18451.243999999999</v>
      </c>
      <c r="EN67">
        <v>15</v>
      </c>
      <c r="EO67">
        <v>1657470091</v>
      </c>
      <c r="EP67" t="s">
        <v>664</v>
      </c>
      <c r="EQ67">
        <v>1657470088</v>
      </c>
      <c r="ER67">
        <v>1657470091</v>
      </c>
      <c r="ES67">
        <v>55</v>
      </c>
      <c r="ET67">
        <v>1.9E-2</v>
      </c>
      <c r="EU67">
        <v>0</v>
      </c>
      <c r="EV67">
        <v>-0.54400000000000004</v>
      </c>
      <c r="EW67">
        <v>-1E-3</v>
      </c>
      <c r="EX67">
        <v>1800</v>
      </c>
      <c r="EY67">
        <v>17</v>
      </c>
      <c r="EZ67">
        <v>0.04</v>
      </c>
      <c r="FA67">
        <v>0.01</v>
      </c>
      <c r="FB67">
        <v>-59.214444999999998</v>
      </c>
      <c r="FC67">
        <v>-4.2430018761243138E-2</v>
      </c>
      <c r="FD67">
        <v>0.1637812045840428</v>
      </c>
      <c r="FE67">
        <v>1</v>
      </c>
      <c r="FF67">
        <v>4.2935347500000001</v>
      </c>
      <c r="FG67">
        <v>-5.3262776735462959E-2</v>
      </c>
      <c r="FH67">
        <v>7.4745665384355273E-3</v>
      </c>
      <c r="FI67">
        <v>1</v>
      </c>
      <c r="FJ67">
        <v>2</v>
      </c>
      <c r="FK67">
        <v>2</v>
      </c>
      <c r="FL67" t="s">
        <v>406</v>
      </c>
      <c r="FM67">
        <v>2.9094600000000002</v>
      </c>
      <c r="FN67">
        <v>2.8540100000000002</v>
      </c>
      <c r="FO67">
        <v>0.26290799999999998</v>
      </c>
      <c r="FP67">
        <v>0.27170499999999997</v>
      </c>
      <c r="FQ67">
        <v>0.10861700000000001</v>
      </c>
      <c r="FR67">
        <v>9.6430000000000002E-2</v>
      </c>
      <c r="FS67">
        <v>24405.1</v>
      </c>
      <c r="FT67">
        <v>19383.599999999999</v>
      </c>
      <c r="FU67">
        <v>30523.200000000001</v>
      </c>
      <c r="FV67">
        <v>24585</v>
      </c>
      <c r="FW67">
        <v>35635.300000000003</v>
      </c>
      <c r="FX67">
        <v>29831.599999999999</v>
      </c>
      <c r="FY67">
        <v>41418.300000000003</v>
      </c>
      <c r="FZ67">
        <v>33980.199999999997</v>
      </c>
      <c r="GA67">
        <v>2.0617999999999999</v>
      </c>
      <c r="GB67">
        <v>1.95</v>
      </c>
      <c r="GC67">
        <v>2.91988E-2</v>
      </c>
      <c r="GD67">
        <v>0</v>
      </c>
      <c r="GE67">
        <v>27.497800000000002</v>
      </c>
      <c r="GF67">
        <v>999.9</v>
      </c>
      <c r="GG67">
        <v>47.8</v>
      </c>
      <c r="GH67">
        <v>37.5</v>
      </c>
      <c r="GI67">
        <v>31.073699999999999</v>
      </c>
      <c r="GJ67">
        <v>62.017800000000001</v>
      </c>
      <c r="GK67">
        <v>24.799700000000001</v>
      </c>
      <c r="GL67">
        <v>1</v>
      </c>
      <c r="GM67">
        <v>0.39527400000000001</v>
      </c>
      <c r="GN67">
        <v>3.1809400000000001</v>
      </c>
      <c r="GO67">
        <v>20.274699999999999</v>
      </c>
      <c r="GP67">
        <v>5.2352600000000002</v>
      </c>
      <c r="GQ67">
        <v>11.950100000000001</v>
      </c>
      <c r="GR67">
        <v>4.9867499999999998</v>
      </c>
      <c r="GS67">
        <v>3.2860299999999998</v>
      </c>
      <c r="GT67">
        <v>9999</v>
      </c>
      <c r="GU67">
        <v>9999</v>
      </c>
      <c r="GV67">
        <v>9999</v>
      </c>
      <c r="GW67">
        <v>194.4</v>
      </c>
      <c r="GX67">
        <v>1.86172</v>
      </c>
      <c r="GY67">
        <v>1.85944</v>
      </c>
      <c r="GZ67">
        <v>1.8598600000000001</v>
      </c>
      <c r="HA67">
        <v>1.8581399999999999</v>
      </c>
      <c r="HB67">
        <v>1.86005</v>
      </c>
      <c r="HC67">
        <v>1.8574200000000001</v>
      </c>
      <c r="HD67">
        <v>1.8658600000000001</v>
      </c>
      <c r="HE67">
        <v>1.8651800000000001</v>
      </c>
      <c r="HF67">
        <v>0</v>
      </c>
      <c r="HG67">
        <v>0</v>
      </c>
      <c r="HH67">
        <v>0</v>
      </c>
      <c r="HI67">
        <v>0</v>
      </c>
      <c r="HJ67" t="s">
        <v>407</v>
      </c>
      <c r="HK67" t="s">
        <v>408</v>
      </c>
      <c r="HL67" t="s">
        <v>409</v>
      </c>
      <c r="HM67" t="s">
        <v>409</v>
      </c>
      <c r="HN67" t="s">
        <v>409</v>
      </c>
      <c r="HO67" t="s">
        <v>409</v>
      </c>
      <c r="HP67">
        <v>0</v>
      </c>
      <c r="HQ67">
        <v>100</v>
      </c>
      <c r="HR67">
        <v>100</v>
      </c>
      <c r="HS67">
        <v>-0.52</v>
      </c>
      <c r="HT67">
        <v>3.5999999999999997E-2</v>
      </c>
      <c r="HU67">
        <v>-0.14026125567947201</v>
      </c>
      <c r="HV67">
        <v>1.158620315000149E-3</v>
      </c>
      <c r="HW67">
        <v>-1.4607559310062331E-6</v>
      </c>
      <c r="HX67">
        <v>3.8484305645441042E-10</v>
      </c>
      <c r="HY67">
        <v>-6.0403128348327763E-2</v>
      </c>
      <c r="HZ67">
        <v>3.0484640434847699E-3</v>
      </c>
      <c r="IA67">
        <v>-9.3584587959385786E-5</v>
      </c>
      <c r="IB67">
        <v>6.42983829145831E-6</v>
      </c>
      <c r="IC67">
        <v>4</v>
      </c>
      <c r="ID67">
        <v>2084</v>
      </c>
      <c r="IE67">
        <v>2</v>
      </c>
      <c r="IF67">
        <v>32</v>
      </c>
      <c r="IG67">
        <v>1.8</v>
      </c>
      <c r="IH67">
        <v>1.8</v>
      </c>
      <c r="II67">
        <v>3.4777800000000001</v>
      </c>
      <c r="IJ67">
        <v>2.4084500000000002</v>
      </c>
      <c r="IK67">
        <v>1.54297</v>
      </c>
      <c r="IL67">
        <v>2.35107</v>
      </c>
      <c r="IM67">
        <v>1.54541</v>
      </c>
      <c r="IN67">
        <v>2.3730500000000001</v>
      </c>
      <c r="IO67">
        <v>40.604199999999999</v>
      </c>
      <c r="IP67">
        <v>15.8832</v>
      </c>
      <c r="IQ67">
        <v>18</v>
      </c>
      <c r="IR67">
        <v>508.99700000000001</v>
      </c>
      <c r="IS67">
        <v>504.73899999999998</v>
      </c>
      <c r="IT67">
        <v>23.486699999999999</v>
      </c>
      <c r="IU67">
        <v>32.226900000000001</v>
      </c>
      <c r="IV67">
        <v>30.001200000000001</v>
      </c>
      <c r="IW67">
        <v>32.1601</v>
      </c>
      <c r="IX67">
        <v>32.107599999999998</v>
      </c>
      <c r="IY67">
        <v>69.689599999999999</v>
      </c>
      <c r="IZ67">
        <v>43.918799999999997</v>
      </c>
      <c r="JA67">
        <v>0</v>
      </c>
      <c r="JB67">
        <v>23.460899999999999</v>
      </c>
      <c r="JC67">
        <v>1800</v>
      </c>
      <c r="JD67">
        <v>18.581099999999999</v>
      </c>
      <c r="JE67">
        <v>99.691400000000002</v>
      </c>
      <c r="JF67">
        <v>99.390100000000004</v>
      </c>
    </row>
    <row r="68" spans="1:266" x14ac:dyDescent="0.25">
      <c r="A68">
        <v>52</v>
      </c>
      <c r="B68">
        <v>1657470721.0999999</v>
      </c>
      <c r="C68">
        <v>9146</v>
      </c>
      <c r="D68" t="s">
        <v>665</v>
      </c>
      <c r="E68" t="s">
        <v>666</v>
      </c>
      <c r="F68" t="s">
        <v>396</v>
      </c>
      <c r="G68" t="s">
        <v>397</v>
      </c>
      <c r="H68" t="s">
        <v>667</v>
      </c>
      <c r="I68" t="s">
        <v>581</v>
      </c>
      <c r="J68" t="s">
        <v>399</v>
      </c>
      <c r="K68">
        <v>1657470721.0999999</v>
      </c>
      <c r="L68">
        <f t="shared" si="46"/>
        <v>7.9636834564779033E-3</v>
      </c>
      <c r="M68">
        <f t="shared" si="47"/>
        <v>7.9636834564779031</v>
      </c>
      <c r="N68">
        <f t="shared" si="48"/>
        <v>27.437358802970316</v>
      </c>
      <c r="O68">
        <f t="shared" si="49"/>
        <v>363.63499999999999</v>
      </c>
      <c r="P68">
        <f t="shared" si="50"/>
        <v>271.5218819549288</v>
      </c>
      <c r="Q68">
        <f t="shared" si="51"/>
        <v>27.084778815469338</v>
      </c>
      <c r="R68">
        <f t="shared" si="52"/>
        <v>36.273222156724998</v>
      </c>
      <c r="S68">
        <f t="shared" si="53"/>
        <v>0.56834641679059772</v>
      </c>
      <c r="T68">
        <f t="shared" si="54"/>
        <v>2.9218952779040577</v>
      </c>
      <c r="U68">
        <f t="shared" si="55"/>
        <v>0.51331732563793442</v>
      </c>
      <c r="V68">
        <f t="shared" si="56"/>
        <v>0.32532231690228886</v>
      </c>
      <c r="W68">
        <f t="shared" si="57"/>
        <v>289.5872180727763</v>
      </c>
      <c r="X68">
        <f t="shared" si="58"/>
        <v>27.740158897359166</v>
      </c>
      <c r="Y68">
        <f t="shared" si="59"/>
        <v>28.001100000000001</v>
      </c>
      <c r="Z68">
        <f t="shared" si="60"/>
        <v>3.7950830350723024</v>
      </c>
      <c r="AA68">
        <f t="shared" si="61"/>
        <v>60.104782229523742</v>
      </c>
      <c r="AB68">
        <f t="shared" si="62"/>
        <v>2.2947587381545</v>
      </c>
      <c r="AC68">
        <f t="shared" si="63"/>
        <v>3.8179303759748158</v>
      </c>
      <c r="AD68">
        <f t="shared" si="64"/>
        <v>1.5003242969178023</v>
      </c>
      <c r="AE68">
        <f t="shared" si="65"/>
        <v>-351.19844043067553</v>
      </c>
      <c r="AF68">
        <f t="shared" si="66"/>
        <v>16.225097476903127</v>
      </c>
      <c r="AG68">
        <f t="shared" si="67"/>
        <v>1.2110471039198145</v>
      </c>
      <c r="AH68">
        <f t="shared" si="68"/>
        <v>-44.175077777076268</v>
      </c>
      <c r="AI68">
        <v>0</v>
      </c>
      <c r="AJ68">
        <v>0</v>
      </c>
      <c r="AK68">
        <f t="shared" si="69"/>
        <v>1</v>
      </c>
      <c r="AL68">
        <f t="shared" si="70"/>
        <v>0</v>
      </c>
      <c r="AM68">
        <f t="shared" si="71"/>
        <v>52455.612881751731</v>
      </c>
      <c r="AN68" t="s">
        <v>400</v>
      </c>
      <c r="AO68">
        <v>10261.299999999999</v>
      </c>
      <c r="AP68">
        <v>726.8726923076922</v>
      </c>
      <c r="AQ68">
        <v>3279.05</v>
      </c>
      <c r="AR68">
        <f t="shared" si="72"/>
        <v>0.77832826815458989</v>
      </c>
      <c r="AS68">
        <v>-1.5391584728262959</v>
      </c>
      <c r="AT68" t="s">
        <v>668</v>
      </c>
      <c r="AU68">
        <v>10246.4</v>
      </c>
      <c r="AV68">
        <v>859.10353846153862</v>
      </c>
      <c r="AW68">
        <v>1259.69</v>
      </c>
      <c r="AX68">
        <f t="shared" si="73"/>
        <v>0.31800400220567082</v>
      </c>
      <c r="AY68">
        <v>0.5</v>
      </c>
      <c r="AZ68">
        <f t="shared" si="74"/>
        <v>1513.2938995195734</v>
      </c>
      <c r="BA68">
        <f t="shared" si="75"/>
        <v>27.437358802970316</v>
      </c>
      <c r="BB68">
        <f t="shared" si="76"/>
        <v>240.61675828032531</v>
      </c>
      <c r="BC68">
        <f t="shared" si="77"/>
        <v>1.9147977326146499E-2</v>
      </c>
      <c r="BD68">
        <f t="shared" si="78"/>
        <v>1.6030610705808572</v>
      </c>
      <c r="BE68">
        <f t="shared" si="79"/>
        <v>536.2975687299429</v>
      </c>
      <c r="BF68" t="s">
        <v>669</v>
      </c>
      <c r="BG68">
        <v>587.97</v>
      </c>
      <c r="BH68">
        <f t="shared" si="80"/>
        <v>587.97</v>
      </c>
      <c r="BI68">
        <f t="shared" si="81"/>
        <v>0.53324230564662733</v>
      </c>
      <c r="BJ68">
        <f t="shared" si="82"/>
        <v>0.59635928889784651</v>
      </c>
      <c r="BK68">
        <f t="shared" si="83"/>
        <v>0.75039017792113205</v>
      </c>
      <c r="BL68">
        <f t="shared" si="84"/>
        <v>0.75182704419540503</v>
      </c>
      <c r="BM68">
        <f t="shared" si="85"/>
        <v>0.79123029341010631</v>
      </c>
      <c r="BN68">
        <f t="shared" si="86"/>
        <v>0.40814797680985782</v>
      </c>
      <c r="BO68">
        <f t="shared" si="87"/>
        <v>0.59185202319014218</v>
      </c>
      <c r="BP68">
        <v>3762</v>
      </c>
      <c r="BQ68">
        <v>300</v>
      </c>
      <c r="BR68">
        <v>300</v>
      </c>
      <c r="BS68">
        <v>300</v>
      </c>
      <c r="BT68">
        <v>10246.4</v>
      </c>
      <c r="BU68">
        <v>1176.0899999999999</v>
      </c>
      <c r="BV68">
        <v>-1.1167699999999999E-2</v>
      </c>
      <c r="BW68">
        <v>-4.1900000000000004</v>
      </c>
      <c r="BX68" t="s">
        <v>403</v>
      </c>
      <c r="BY68" t="s">
        <v>403</v>
      </c>
      <c r="BZ68" t="s">
        <v>403</v>
      </c>
      <c r="CA68" t="s">
        <v>403</v>
      </c>
      <c r="CB68" t="s">
        <v>403</v>
      </c>
      <c r="CC68" t="s">
        <v>403</v>
      </c>
      <c r="CD68" t="s">
        <v>403</v>
      </c>
      <c r="CE68" t="s">
        <v>403</v>
      </c>
      <c r="CF68" t="s">
        <v>403</v>
      </c>
      <c r="CG68" t="s">
        <v>403</v>
      </c>
      <c r="CH68">
        <f t="shared" si="88"/>
        <v>1800.13</v>
      </c>
      <c r="CI68">
        <f t="shared" si="89"/>
        <v>1513.2938995195734</v>
      </c>
      <c r="CJ68">
        <f t="shared" si="90"/>
        <v>0.84065811886895569</v>
      </c>
      <c r="CK68">
        <f t="shared" si="91"/>
        <v>0.16087016941708449</v>
      </c>
      <c r="CL68">
        <v>6</v>
      </c>
      <c r="CM68">
        <v>0.5</v>
      </c>
      <c r="CN68" t="s">
        <v>404</v>
      </c>
      <c r="CO68">
        <v>2</v>
      </c>
      <c r="CP68">
        <v>1657470721.0999999</v>
      </c>
      <c r="CQ68">
        <v>363.63499999999999</v>
      </c>
      <c r="CR68">
        <v>400.02600000000001</v>
      </c>
      <c r="CS68">
        <v>23.0047</v>
      </c>
      <c r="CT68">
        <v>13.670400000000001</v>
      </c>
      <c r="CU68">
        <v>363.60500000000002</v>
      </c>
      <c r="CV68">
        <v>22.9756</v>
      </c>
      <c r="CW68">
        <v>500.12200000000001</v>
      </c>
      <c r="CX68">
        <v>99.651499999999999</v>
      </c>
      <c r="CY68">
        <v>0.100235</v>
      </c>
      <c r="CZ68">
        <v>28.104099999999999</v>
      </c>
      <c r="DA68">
        <v>28.001100000000001</v>
      </c>
      <c r="DB68">
        <v>999.9</v>
      </c>
      <c r="DC68">
        <v>0</v>
      </c>
      <c r="DD68">
        <v>0</v>
      </c>
      <c r="DE68">
        <v>9991.25</v>
      </c>
      <c r="DF68">
        <v>0</v>
      </c>
      <c r="DG68">
        <v>1777.84</v>
      </c>
      <c r="DH68">
        <v>-36.3902</v>
      </c>
      <c r="DI68">
        <v>372.19799999999998</v>
      </c>
      <c r="DJ68">
        <v>405.57</v>
      </c>
      <c r="DK68">
        <v>9.3342399999999994</v>
      </c>
      <c r="DL68">
        <v>400.02600000000001</v>
      </c>
      <c r="DM68">
        <v>13.670400000000001</v>
      </c>
      <c r="DN68">
        <v>2.2924500000000001</v>
      </c>
      <c r="DO68">
        <v>1.3622799999999999</v>
      </c>
      <c r="DP68">
        <v>19.6234</v>
      </c>
      <c r="DQ68">
        <v>11.504099999999999</v>
      </c>
      <c r="DR68">
        <v>1800.13</v>
      </c>
      <c r="DS68">
        <v>0.97800200000000004</v>
      </c>
      <c r="DT68">
        <v>2.1997699999999999E-2</v>
      </c>
      <c r="DU68">
        <v>0</v>
      </c>
      <c r="DV68">
        <v>858.55499999999995</v>
      </c>
      <c r="DW68">
        <v>5.0007299999999999</v>
      </c>
      <c r="DX68">
        <v>20111.400000000001</v>
      </c>
      <c r="DY68">
        <v>14734.5</v>
      </c>
      <c r="DZ68">
        <v>48.436999999999998</v>
      </c>
      <c r="EA68">
        <v>50.436999999999998</v>
      </c>
      <c r="EB68">
        <v>49.686999999999998</v>
      </c>
      <c r="EC68">
        <v>48.75</v>
      </c>
      <c r="ED68">
        <v>49.875</v>
      </c>
      <c r="EE68">
        <v>1755.64</v>
      </c>
      <c r="EF68">
        <v>39.49</v>
      </c>
      <c r="EG68">
        <v>0</v>
      </c>
      <c r="EH68">
        <v>522.5</v>
      </c>
      <c r="EI68">
        <v>0</v>
      </c>
      <c r="EJ68">
        <v>859.10353846153862</v>
      </c>
      <c r="EK68">
        <v>-4.8992136847638994</v>
      </c>
      <c r="EL68">
        <v>-100.5948716641898</v>
      </c>
      <c r="EM68">
        <v>20130.807692307699</v>
      </c>
      <c r="EN68">
        <v>15</v>
      </c>
      <c r="EO68">
        <v>1657470636.0999999</v>
      </c>
      <c r="EP68" t="s">
        <v>670</v>
      </c>
      <c r="EQ68">
        <v>1657470633.5999999</v>
      </c>
      <c r="ER68">
        <v>1657470636.0999999</v>
      </c>
      <c r="ES68">
        <v>57</v>
      </c>
      <c r="ET68">
        <v>0.219</v>
      </c>
      <c r="EU68">
        <v>-1.4999999999999999E-2</v>
      </c>
      <c r="EV68">
        <v>3.7999999999999999E-2</v>
      </c>
      <c r="EW68">
        <v>-3.1E-2</v>
      </c>
      <c r="EX68">
        <v>400</v>
      </c>
      <c r="EY68">
        <v>13</v>
      </c>
      <c r="EZ68">
        <v>7.0000000000000007E-2</v>
      </c>
      <c r="FA68">
        <v>0.01</v>
      </c>
      <c r="FB68">
        <v>-36.369887499999997</v>
      </c>
      <c r="FC68">
        <v>0.28141125703564263</v>
      </c>
      <c r="FD68">
        <v>5.3272179359868922E-2</v>
      </c>
      <c r="FE68">
        <v>1</v>
      </c>
      <c r="FF68">
        <v>9.3433089999999996</v>
      </c>
      <c r="FG68">
        <v>-6.8022439024411074E-2</v>
      </c>
      <c r="FH68">
        <v>1.0718100764594439E-2</v>
      </c>
      <c r="FI68">
        <v>1</v>
      </c>
      <c r="FJ68">
        <v>2</v>
      </c>
      <c r="FK68">
        <v>2</v>
      </c>
      <c r="FL68" t="s">
        <v>406</v>
      </c>
      <c r="FM68">
        <v>2.9094500000000001</v>
      </c>
      <c r="FN68">
        <v>2.85425</v>
      </c>
      <c r="FO68">
        <v>9.0585600000000002E-2</v>
      </c>
      <c r="FP68">
        <v>9.9325899999999995E-2</v>
      </c>
      <c r="FQ68">
        <v>0.109393</v>
      </c>
      <c r="FR68">
        <v>7.7262700000000004E-2</v>
      </c>
      <c r="FS68">
        <v>30114.1</v>
      </c>
      <c r="FT68">
        <v>23979.8</v>
      </c>
      <c r="FU68">
        <v>30514.2</v>
      </c>
      <c r="FV68">
        <v>24583.599999999999</v>
      </c>
      <c r="FW68">
        <v>35593.199999999997</v>
      </c>
      <c r="FX68">
        <v>30463.200000000001</v>
      </c>
      <c r="FY68">
        <v>41406.300000000003</v>
      </c>
      <c r="FZ68">
        <v>33980.400000000001</v>
      </c>
      <c r="GA68">
        <v>2.0631300000000001</v>
      </c>
      <c r="GB68">
        <v>1.9386699999999999</v>
      </c>
      <c r="GC68">
        <v>2.7902400000000001E-2</v>
      </c>
      <c r="GD68">
        <v>0</v>
      </c>
      <c r="GE68">
        <v>27.545400000000001</v>
      </c>
      <c r="GF68">
        <v>999.9</v>
      </c>
      <c r="GG68">
        <v>47.1</v>
      </c>
      <c r="GH68">
        <v>37.6</v>
      </c>
      <c r="GI68">
        <v>30.792400000000001</v>
      </c>
      <c r="GJ68">
        <v>61.861499999999999</v>
      </c>
      <c r="GK68">
        <v>24.511199999999999</v>
      </c>
      <c r="GL68">
        <v>1</v>
      </c>
      <c r="GM68">
        <v>0.40180100000000002</v>
      </c>
      <c r="GN68">
        <v>2.4409000000000001</v>
      </c>
      <c r="GO68">
        <v>20.286799999999999</v>
      </c>
      <c r="GP68">
        <v>5.2348100000000004</v>
      </c>
      <c r="GQ68">
        <v>11.950100000000001</v>
      </c>
      <c r="GR68">
        <v>4.9868499999999996</v>
      </c>
      <c r="GS68">
        <v>3.2860299999999998</v>
      </c>
      <c r="GT68">
        <v>9999</v>
      </c>
      <c r="GU68">
        <v>9999</v>
      </c>
      <c r="GV68">
        <v>9999</v>
      </c>
      <c r="GW68">
        <v>194.5</v>
      </c>
      <c r="GX68">
        <v>1.86128</v>
      </c>
      <c r="GY68">
        <v>1.8590199999999999</v>
      </c>
      <c r="GZ68">
        <v>1.85944</v>
      </c>
      <c r="HA68">
        <v>1.8577600000000001</v>
      </c>
      <c r="HB68">
        <v>1.8596200000000001</v>
      </c>
      <c r="HC68">
        <v>1.8569899999999999</v>
      </c>
      <c r="HD68">
        <v>1.86554</v>
      </c>
      <c r="HE68">
        <v>1.8647800000000001</v>
      </c>
      <c r="HF68">
        <v>0</v>
      </c>
      <c r="HG68">
        <v>0</v>
      </c>
      <c r="HH68">
        <v>0</v>
      </c>
      <c r="HI68">
        <v>0</v>
      </c>
      <c r="HJ68" t="s">
        <v>407</v>
      </c>
      <c r="HK68" t="s">
        <v>408</v>
      </c>
      <c r="HL68" t="s">
        <v>409</v>
      </c>
      <c r="HM68" t="s">
        <v>409</v>
      </c>
      <c r="HN68" t="s">
        <v>409</v>
      </c>
      <c r="HO68" t="s">
        <v>409</v>
      </c>
      <c r="HP68">
        <v>0</v>
      </c>
      <c r="HQ68">
        <v>100</v>
      </c>
      <c r="HR68">
        <v>100</v>
      </c>
      <c r="HS68">
        <v>0.03</v>
      </c>
      <c r="HT68">
        <v>2.9100000000000001E-2</v>
      </c>
      <c r="HU68">
        <v>-0.21598403324244839</v>
      </c>
      <c r="HV68">
        <v>1.158620315000149E-3</v>
      </c>
      <c r="HW68">
        <v>-1.4607559310062331E-6</v>
      </c>
      <c r="HX68">
        <v>3.8484305645441042E-10</v>
      </c>
      <c r="HY68">
        <v>-6.9545831575611117E-2</v>
      </c>
      <c r="HZ68">
        <v>3.0484640434847699E-3</v>
      </c>
      <c r="IA68">
        <v>-9.3584587959385786E-5</v>
      </c>
      <c r="IB68">
        <v>6.42983829145831E-6</v>
      </c>
      <c r="IC68">
        <v>4</v>
      </c>
      <c r="ID68">
        <v>2084</v>
      </c>
      <c r="IE68">
        <v>2</v>
      </c>
      <c r="IF68">
        <v>32</v>
      </c>
      <c r="IG68">
        <v>1.5</v>
      </c>
      <c r="IH68">
        <v>1.4</v>
      </c>
      <c r="II68">
        <v>1.00708</v>
      </c>
      <c r="IJ68">
        <v>2.4352999999999998</v>
      </c>
      <c r="IK68">
        <v>1.54419</v>
      </c>
      <c r="IL68">
        <v>2.35107</v>
      </c>
      <c r="IM68">
        <v>1.54541</v>
      </c>
      <c r="IN68">
        <v>2.3571800000000001</v>
      </c>
      <c r="IO68">
        <v>39.341799999999999</v>
      </c>
      <c r="IP68">
        <v>15.7431</v>
      </c>
      <c r="IQ68">
        <v>18</v>
      </c>
      <c r="IR68">
        <v>511.048</v>
      </c>
      <c r="IS68">
        <v>498.01799999999997</v>
      </c>
      <c r="IT68">
        <v>24.148900000000001</v>
      </c>
      <c r="IU68">
        <v>32.3279</v>
      </c>
      <c r="IV68">
        <v>30.000299999999999</v>
      </c>
      <c r="IW68">
        <v>32.31</v>
      </c>
      <c r="IX68">
        <v>32.2605</v>
      </c>
      <c r="IY68">
        <v>20.245899999999999</v>
      </c>
      <c r="IZ68">
        <v>58.087000000000003</v>
      </c>
      <c r="JA68">
        <v>0</v>
      </c>
      <c r="JB68">
        <v>24.1187</v>
      </c>
      <c r="JC68">
        <v>400</v>
      </c>
      <c r="JD68">
        <v>13.639200000000001</v>
      </c>
      <c r="JE68">
        <v>99.662300000000002</v>
      </c>
      <c r="JF68">
        <v>99.388000000000005</v>
      </c>
    </row>
    <row r="69" spans="1:266" x14ac:dyDescent="0.25">
      <c r="A69">
        <v>53</v>
      </c>
      <c r="B69">
        <v>1657470909.5999999</v>
      </c>
      <c r="C69">
        <v>9334.5</v>
      </c>
      <c r="D69" t="s">
        <v>671</v>
      </c>
      <c r="E69" t="s">
        <v>672</v>
      </c>
      <c r="F69" t="s">
        <v>396</v>
      </c>
      <c r="G69" t="s">
        <v>397</v>
      </c>
      <c r="H69" t="s">
        <v>667</v>
      </c>
      <c r="I69" t="s">
        <v>581</v>
      </c>
      <c r="J69" t="s">
        <v>399</v>
      </c>
      <c r="K69">
        <v>1657470909.5999999</v>
      </c>
      <c r="L69">
        <f t="shared" si="46"/>
        <v>7.0673932677392543E-3</v>
      </c>
      <c r="M69">
        <f t="shared" si="47"/>
        <v>7.0673932677392539</v>
      </c>
      <c r="N69">
        <f t="shared" si="48"/>
        <v>19.58698098465992</v>
      </c>
      <c r="O69">
        <f t="shared" si="49"/>
        <v>274.21100000000001</v>
      </c>
      <c r="P69">
        <f t="shared" si="50"/>
        <v>199.53629771871087</v>
      </c>
      <c r="Q69">
        <f t="shared" si="51"/>
        <v>19.903717423148024</v>
      </c>
      <c r="R69">
        <f t="shared" si="52"/>
        <v>27.352508394301303</v>
      </c>
      <c r="S69">
        <f t="shared" si="53"/>
        <v>0.49175037142654826</v>
      </c>
      <c r="T69">
        <f t="shared" si="54"/>
        <v>2.9255919853042331</v>
      </c>
      <c r="U69">
        <f t="shared" si="55"/>
        <v>0.45001924430923618</v>
      </c>
      <c r="V69">
        <f t="shared" si="56"/>
        <v>0.28471570111958311</v>
      </c>
      <c r="W69">
        <f t="shared" si="57"/>
        <v>289.57445007273509</v>
      </c>
      <c r="X69">
        <f t="shared" si="58"/>
        <v>27.757502229692314</v>
      </c>
      <c r="Y69">
        <f t="shared" si="59"/>
        <v>27.9374</v>
      </c>
      <c r="Z69">
        <f t="shared" si="60"/>
        <v>3.7810129510742874</v>
      </c>
      <c r="AA69">
        <f t="shared" si="61"/>
        <v>59.996321002253531</v>
      </c>
      <c r="AB69">
        <f t="shared" si="62"/>
        <v>2.2619277868107996</v>
      </c>
      <c r="AC69">
        <f t="shared" si="63"/>
        <v>3.7701108151712157</v>
      </c>
      <c r="AD69">
        <f t="shared" si="64"/>
        <v>1.5190851642634877</v>
      </c>
      <c r="AE69">
        <f t="shared" si="65"/>
        <v>-311.67204310730114</v>
      </c>
      <c r="AF69">
        <f t="shared" si="66"/>
        <v>-7.8073634980305258</v>
      </c>
      <c r="AG69">
        <f t="shared" si="67"/>
        <v>-0.58119676598881465</v>
      </c>
      <c r="AH69">
        <f t="shared" si="68"/>
        <v>-30.486153298585378</v>
      </c>
      <c r="AI69">
        <v>0</v>
      </c>
      <c r="AJ69">
        <v>0</v>
      </c>
      <c r="AK69">
        <f t="shared" si="69"/>
        <v>1</v>
      </c>
      <c r="AL69">
        <f t="shared" si="70"/>
        <v>0</v>
      </c>
      <c r="AM69">
        <f t="shared" si="71"/>
        <v>52599.58558289436</v>
      </c>
      <c r="AN69" t="s">
        <v>400</v>
      </c>
      <c r="AO69">
        <v>10261.299999999999</v>
      </c>
      <c r="AP69">
        <v>726.8726923076922</v>
      </c>
      <c r="AQ69">
        <v>3279.05</v>
      </c>
      <c r="AR69">
        <f t="shared" si="72"/>
        <v>0.77832826815458989</v>
      </c>
      <c r="AS69">
        <v>-1.5391584728262959</v>
      </c>
      <c r="AT69" t="s">
        <v>673</v>
      </c>
      <c r="AU69">
        <v>10245.799999999999</v>
      </c>
      <c r="AV69">
        <v>792.38746153846159</v>
      </c>
      <c r="AW69">
        <v>1123.9100000000001</v>
      </c>
      <c r="AX69">
        <f t="shared" si="73"/>
        <v>0.29497249642901879</v>
      </c>
      <c r="AY69">
        <v>0.5</v>
      </c>
      <c r="AZ69">
        <f t="shared" si="74"/>
        <v>1513.2266995195519</v>
      </c>
      <c r="BA69">
        <f t="shared" si="75"/>
        <v>19.58698098465992</v>
      </c>
      <c r="BB69">
        <f t="shared" si="76"/>
        <v>223.18012861016345</v>
      </c>
      <c r="BC69">
        <f t="shared" si="77"/>
        <v>1.396098777809944E-2</v>
      </c>
      <c r="BD69">
        <f t="shared" si="78"/>
        <v>1.9175378811470671</v>
      </c>
      <c r="BE69">
        <f t="shared" si="79"/>
        <v>510.06321216790326</v>
      </c>
      <c r="BF69" t="s">
        <v>674</v>
      </c>
      <c r="BG69">
        <v>567.02</v>
      </c>
      <c r="BH69">
        <f t="shared" si="80"/>
        <v>567.02</v>
      </c>
      <c r="BI69">
        <f t="shared" si="81"/>
        <v>0.49549341139415082</v>
      </c>
      <c r="BJ69">
        <f t="shared" si="82"/>
        <v>0.5953106330900868</v>
      </c>
      <c r="BK69">
        <f t="shared" si="83"/>
        <v>0.79465935111337271</v>
      </c>
      <c r="BL69">
        <f t="shared" si="84"/>
        <v>0.83499089893703038</v>
      </c>
      <c r="BM69">
        <f t="shared" si="85"/>
        <v>0.84443192622407925</v>
      </c>
      <c r="BN69">
        <f t="shared" si="86"/>
        <v>0.4259949223822449</v>
      </c>
      <c r="BO69">
        <f t="shared" si="87"/>
        <v>0.5740050776177551</v>
      </c>
      <c r="BP69">
        <v>3764</v>
      </c>
      <c r="BQ69">
        <v>300</v>
      </c>
      <c r="BR69">
        <v>300</v>
      </c>
      <c r="BS69">
        <v>300</v>
      </c>
      <c r="BT69">
        <v>10245.799999999999</v>
      </c>
      <c r="BU69">
        <v>1050.24</v>
      </c>
      <c r="BV69">
        <v>-1.11672E-2</v>
      </c>
      <c r="BW69">
        <v>-4.3899999999999997</v>
      </c>
      <c r="BX69" t="s">
        <v>403</v>
      </c>
      <c r="BY69" t="s">
        <v>403</v>
      </c>
      <c r="BZ69" t="s">
        <v>403</v>
      </c>
      <c r="CA69" t="s">
        <v>403</v>
      </c>
      <c r="CB69" t="s">
        <v>403</v>
      </c>
      <c r="CC69" t="s">
        <v>403</v>
      </c>
      <c r="CD69" t="s">
        <v>403</v>
      </c>
      <c r="CE69" t="s">
        <v>403</v>
      </c>
      <c r="CF69" t="s">
        <v>403</v>
      </c>
      <c r="CG69" t="s">
        <v>403</v>
      </c>
      <c r="CH69">
        <f t="shared" si="88"/>
        <v>1800.05</v>
      </c>
      <c r="CI69">
        <f t="shared" si="89"/>
        <v>1513.2266995195519</v>
      </c>
      <c r="CJ69">
        <f t="shared" si="90"/>
        <v>0.84065814811785888</v>
      </c>
      <c r="CK69">
        <f t="shared" si="91"/>
        <v>0.16087022586746763</v>
      </c>
      <c r="CL69">
        <v>6</v>
      </c>
      <c r="CM69">
        <v>0.5</v>
      </c>
      <c r="CN69" t="s">
        <v>404</v>
      </c>
      <c r="CO69">
        <v>2</v>
      </c>
      <c r="CP69">
        <v>1657470909.5999999</v>
      </c>
      <c r="CQ69">
        <v>274.21100000000001</v>
      </c>
      <c r="CR69">
        <v>300.03699999999998</v>
      </c>
      <c r="CS69">
        <v>22.675999999999998</v>
      </c>
      <c r="CT69">
        <v>14.3887</v>
      </c>
      <c r="CU69">
        <v>274.08199999999999</v>
      </c>
      <c r="CV69">
        <v>22.642800000000001</v>
      </c>
      <c r="CW69">
        <v>500.07600000000002</v>
      </c>
      <c r="CX69">
        <v>99.65</v>
      </c>
      <c r="CY69">
        <v>9.9858299999999997E-2</v>
      </c>
      <c r="CZ69">
        <v>27.887899999999998</v>
      </c>
      <c r="DA69">
        <v>27.9374</v>
      </c>
      <c r="DB69">
        <v>999.9</v>
      </c>
      <c r="DC69">
        <v>0</v>
      </c>
      <c r="DD69">
        <v>0</v>
      </c>
      <c r="DE69">
        <v>10012.5</v>
      </c>
      <c r="DF69">
        <v>0</v>
      </c>
      <c r="DG69">
        <v>1782.41</v>
      </c>
      <c r="DH69">
        <v>-25.826799999999999</v>
      </c>
      <c r="DI69">
        <v>280.57299999999998</v>
      </c>
      <c r="DJ69">
        <v>304.41800000000001</v>
      </c>
      <c r="DK69">
        <v>8.2873800000000006</v>
      </c>
      <c r="DL69">
        <v>300.03699999999998</v>
      </c>
      <c r="DM69">
        <v>14.3887</v>
      </c>
      <c r="DN69">
        <v>2.2596699999999998</v>
      </c>
      <c r="DO69">
        <v>1.4338299999999999</v>
      </c>
      <c r="DP69">
        <v>19.3917</v>
      </c>
      <c r="DQ69">
        <v>12.280200000000001</v>
      </c>
      <c r="DR69">
        <v>1800.05</v>
      </c>
      <c r="DS69">
        <v>0.97800200000000004</v>
      </c>
      <c r="DT69">
        <v>2.1997699999999999E-2</v>
      </c>
      <c r="DU69">
        <v>0</v>
      </c>
      <c r="DV69">
        <v>792.09799999999996</v>
      </c>
      <c r="DW69">
        <v>5.0007299999999999</v>
      </c>
      <c r="DX69">
        <v>18986</v>
      </c>
      <c r="DY69">
        <v>14733.8</v>
      </c>
      <c r="DZ69">
        <v>48.186999999999998</v>
      </c>
      <c r="EA69">
        <v>50.25</v>
      </c>
      <c r="EB69">
        <v>49.436999999999998</v>
      </c>
      <c r="EC69">
        <v>48.436999999999998</v>
      </c>
      <c r="ED69">
        <v>49.625</v>
      </c>
      <c r="EE69">
        <v>1755.56</v>
      </c>
      <c r="EF69">
        <v>39.49</v>
      </c>
      <c r="EG69">
        <v>0</v>
      </c>
      <c r="EH69">
        <v>187.79999995231631</v>
      </c>
      <c r="EI69">
        <v>0</v>
      </c>
      <c r="EJ69">
        <v>792.38746153846159</v>
      </c>
      <c r="EK69">
        <v>-2.1234188118548412</v>
      </c>
      <c r="EL69">
        <v>31.671794558127129</v>
      </c>
      <c r="EM69">
        <v>18947.26923076923</v>
      </c>
      <c r="EN69">
        <v>15</v>
      </c>
      <c r="EO69">
        <v>1657470850.5999999</v>
      </c>
      <c r="EP69" t="s">
        <v>675</v>
      </c>
      <c r="EQ69">
        <v>1657470835.5999999</v>
      </c>
      <c r="ER69">
        <v>1657470850.5999999</v>
      </c>
      <c r="ES69">
        <v>58</v>
      </c>
      <c r="ET69">
        <v>0.129</v>
      </c>
      <c r="EU69">
        <v>7.0000000000000001E-3</v>
      </c>
      <c r="EV69">
        <v>0.13900000000000001</v>
      </c>
      <c r="EW69">
        <v>-1.9E-2</v>
      </c>
      <c r="EX69">
        <v>300</v>
      </c>
      <c r="EY69">
        <v>14</v>
      </c>
      <c r="EZ69">
        <v>0.04</v>
      </c>
      <c r="FA69">
        <v>0.01</v>
      </c>
      <c r="FB69">
        <v>-25.812494999999998</v>
      </c>
      <c r="FC69">
        <v>-5.2232645402705974E-3</v>
      </c>
      <c r="FD69">
        <v>5.1051875332841508E-2</v>
      </c>
      <c r="FE69">
        <v>1</v>
      </c>
      <c r="FF69">
        <v>8.3735774999999997</v>
      </c>
      <c r="FG69">
        <v>-0.53047947467169365</v>
      </c>
      <c r="FH69">
        <v>5.1472736266396271E-2</v>
      </c>
      <c r="FI69">
        <v>0</v>
      </c>
      <c r="FJ69">
        <v>1</v>
      </c>
      <c r="FK69">
        <v>2</v>
      </c>
      <c r="FL69" t="s">
        <v>480</v>
      </c>
      <c r="FM69">
        <v>2.9093499999999999</v>
      </c>
      <c r="FN69">
        <v>2.85405</v>
      </c>
      <c r="FO69">
        <v>7.1874800000000003E-2</v>
      </c>
      <c r="FP69">
        <v>7.8963699999999998E-2</v>
      </c>
      <c r="FQ69">
        <v>0.108274</v>
      </c>
      <c r="FR69">
        <v>8.0254500000000006E-2</v>
      </c>
      <c r="FS69">
        <v>30733.7</v>
      </c>
      <c r="FT69">
        <v>24523.599999999999</v>
      </c>
      <c r="FU69">
        <v>30513.8</v>
      </c>
      <c r="FV69">
        <v>24584.799999999999</v>
      </c>
      <c r="FW69">
        <v>35637.5</v>
      </c>
      <c r="FX69">
        <v>30366.6</v>
      </c>
      <c r="FY69">
        <v>41405.800000000003</v>
      </c>
      <c r="FZ69">
        <v>33982.9</v>
      </c>
      <c r="GA69">
        <v>2.0621999999999998</v>
      </c>
      <c r="GB69">
        <v>1.9390799999999999</v>
      </c>
      <c r="GC69">
        <v>3.27304E-2</v>
      </c>
      <c r="GD69">
        <v>0</v>
      </c>
      <c r="GE69">
        <v>27.402699999999999</v>
      </c>
      <c r="GF69">
        <v>999.9</v>
      </c>
      <c r="GG69">
        <v>47.4</v>
      </c>
      <c r="GH69">
        <v>37.6</v>
      </c>
      <c r="GI69">
        <v>30.9863</v>
      </c>
      <c r="GJ69">
        <v>61.481499999999997</v>
      </c>
      <c r="GK69">
        <v>24.595400000000001</v>
      </c>
      <c r="GL69">
        <v>1</v>
      </c>
      <c r="GM69">
        <v>0.40293400000000001</v>
      </c>
      <c r="GN69">
        <v>2.6688800000000001</v>
      </c>
      <c r="GO69">
        <v>20.2834</v>
      </c>
      <c r="GP69">
        <v>5.23271</v>
      </c>
      <c r="GQ69">
        <v>11.950100000000001</v>
      </c>
      <c r="GR69">
        <v>4.9871499999999997</v>
      </c>
      <c r="GS69">
        <v>3.2860299999999998</v>
      </c>
      <c r="GT69">
        <v>9999</v>
      </c>
      <c r="GU69">
        <v>9999</v>
      </c>
      <c r="GV69">
        <v>9999</v>
      </c>
      <c r="GW69">
        <v>194.6</v>
      </c>
      <c r="GX69">
        <v>1.86127</v>
      </c>
      <c r="GY69">
        <v>1.859</v>
      </c>
      <c r="GZ69">
        <v>1.8594299999999999</v>
      </c>
      <c r="HA69">
        <v>1.8576999999999999</v>
      </c>
      <c r="HB69">
        <v>1.8595900000000001</v>
      </c>
      <c r="HC69">
        <v>1.8569899999999999</v>
      </c>
      <c r="HD69">
        <v>1.8654900000000001</v>
      </c>
      <c r="HE69">
        <v>1.86473</v>
      </c>
      <c r="HF69">
        <v>0</v>
      </c>
      <c r="HG69">
        <v>0</v>
      </c>
      <c r="HH69">
        <v>0</v>
      </c>
      <c r="HI69">
        <v>0</v>
      </c>
      <c r="HJ69" t="s">
        <v>407</v>
      </c>
      <c r="HK69" t="s">
        <v>408</v>
      </c>
      <c r="HL69" t="s">
        <v>409</v>
      </c>
      <c r="HM69" t="s">
        <v>409</v>
      </c>
      <c r="HN69" t="s">
        <v>409</v>
      </c>
      <c r="HO69" t="s">
        <v>409</v>
      </c>
      <c r="HP69">
        <v>0</v>
      </c>
      <c r="HQ69">
        <v>100</v>
      </c>
      <c r="HR69">
        <v>100</v>
      </c>
      <c r="HS69">
        <v>0.129</v>
      </c>
      <c r="HT69">
        <v>3.32E-2</v>
      </c>
      <c r="HU69">
        <v>-8.7151814375804187E-2</v>
      </c>
      <c r="HV69">
        <v>1.158620315000149E-3</v>
      </c>
      <c r="HW69">
        <v>-1.4607559310062331E-6</v>
      </c>
      <c r="HX69">
        <v>3.8484305645441042E-10</v>
      </c>
      <c r="HY69">
        <v>-6.2428523935958123E-2</v>
      </c>
      <c r="HZ69">
        <v>3.0484640434847699E-3</v>
      </c>
      <c r="IA69">
        <v>-9.3584587959385786E-5</v>
      </c>
      <c r="IB69">
        <v>6.42983829145831E-6</v>
      </c>
      <c r="IC69">
        <v>4</v>
      </c>
      <c r="ID69">
        <v>2084</v>
      </c>
      <c r="IE69">
        <v>2</v>
      </c>
      <c r="IF69">
        <v>32</v>
      </c>
      <c r="IG69">
        <v>1.2</v>
      </c>
      <c r="IH69">
        <v>1</v>
      </c>
      <c r="II69">
        <v>0.79589799999999999</v>
      </c>
      <c r="IJ69">
        <v>2.4584999999999999</v>
      </c>
      <c r="IK69">
        <v>1.54297</v>
      </c>
      <c r="IL69">
        <v>2.3547400000000001</v>
      </c>
      <c r="IM69">
        <v>1.54541</v>
      </c>
      <c r="IN69">
        <v>2.2851599999999999</v>
      </c>
      <c r="IO69">
        <v>39.292000000000002</v>
      </c>
      <c r="IP69">
        <v>15.681800000000001</v>
      </c>
      <c r="IQ69">
        <v>18</v>
      </c>
      <c r="IR69">
        <v>510.45100000000002</v>
      </c>
      <c r="IS69">
        <v>498.29300000000001</v>
      </c>
      <c r="IT69">
        <v>23.715299999999999</v>
      </c>
      <c r="IU69">
        <v>32.319299999999998</v>
      </c>
      <c r="IV69">
        <v>29.999199999999998</v>
      </c>
      <c r="IW69">
        <v>32.307099999999998</v>
      </c>
      <c r="IX69">
        <v>32.259399999999999</v>
      </c>
      <c r="IY69">
        <v>16.020700000000001</v>
      </c>
      <c r="IZ69">
        <v>56.365200000000002</v>
      </c>
      <c r="JA69">
        <v>0</v>
      </c>
      <c r="JB69">
        <v>23.739000000000001</v>
      </c>
      <c r="JC69">
        <v>300</v>
      </c>
      <c r="JD69">
        <v>14.4819</v>
      </c>
      <c r="JE69">
        <v>99.661000000000001</v>
      </c>
      <c r="JF69">
        <v>99.394199999999998</v>
      </c>
    </row>
    <row r="70" spans="1:266" x14ac:dyDescent="0.25">
      <c r="A70">
        <v>54</v>
      </c>
      <c r="B70">
        <v>1657471098.0999999</v>
      </c>
      <c r="C70">
        <v>9523</v>
      </c>
      <c r="D70" t="s">
        <v>676</v>
      </c>
      <c r="E70" t="s">
        <v>677</v>
      </c>
      <c r="F70" t="s">
        <v>396</v>
      </c>
      <c r="G70" t="s">
        <v>397</v>
      </c>
      <c r="H70" t="s">
        <v>667</v>
      </c>
      <c r="I70" t="s">
        <v>581</v>
      </c>
      <c r="J70" t="s">
        <v>399</v>
      </c>
      <c r="K70">
        <v>1657471098.0999999</v>
      </c>
      <c r="L70">
        <f t="shared" si="46"/>
        <v>6.3350149879322975E-3</v>
      </c>
      <c r="M70">
        <f t="shared" si="47"/>
        <v>6.3350149879322979</v>
      </c>
      <c r="N70">
        <f t="shared" si="48"/>
        <v>11.286036556857843</v>
      </c>
      <c r="O70">
        <f t="shared" si="49"/>
        <v>185.02500000000001</v>
      </c>
      <c r="P70">
        <f t="shared" si="50"/>
        <v>135.72029273850848</v>
      </c>
      <c r="Q70">
        <f t="shared" si="51"/>
        <v>13.539416949704506</v>
      </c>
      <c r="R70">
        <f t="shared" si="52"/>
        <v>18.458040213232501</v>
      </c>
      <c r="S70">
        <f t="shared" si="53"/>
        <v>0.4267758173452243</v>
      </c>
      <c r="T70">
        <f t="shared" si="54"/>
        <v>2.925225076513299</v>
      </c>
      <c r="U70">
        <f t="shared" si="55"/>
        <v>0.39495827976198777</v>
      </c>
      <c r="V70">
        <f t="shared" si="56"/>
        <v>0.24950963829917461</v>
      </c>
      <c r="W70">
        <f t="shared" si="57"/>
        <v>289.58083407275569</v>
      </c>
      <c r="X70">
        <f t="shared" si="58"/>
        <v>27.975335419113424</v>
      </c>
      <c r="Y70">
        <f t="shared" si="59"/>
        <v>28.086300000000001</v>
      </c>
      <c r="Z70">
        <f t="shared" si="60"/>
        <v>3.8139734452076901</v>
      </c>
      <c r="AA70">
        <f t="shared" si="61"/>
        <v>59.918732524223195</v>
      </c>
      <c r="AB70">
        <f t="shared" si="62"/>
        <v>2.2625901108077198</v>
      </c>
      <c r="AC70">
        <f t="shared" si="63"/>
        <v>3.7760980840057461</v>
      </c>
      <c r="AD70">
        <f t="shared" si="64"/>
        <v>1.5513833343999703</v>
      </c>
      <c r="AE70">
        <f t="shared" si="65"/>
        <v>-279.3741609678143</v>
      </c>
      <c r="AF70">
        <f t="shared" si="66"/>
        <v>-26.999050516437819</v>
      </c>
      <c r="AG70">
        <f t="shared" si="67"/>
        <v>-2.01188412305186</v>
      </c>
      <c r="AH70">
        <f t="shared" si="68"/>
        <v>-18.804261534548289</v>
      </c>
      <c r="AI70">
        <v>0</v>
      </c>
      <c r="AJ70">
        <v>0</v>
      </c>
      <c r="AK70">
        <f t="shared" si="69"/>
        <v>1</v>
      </c>
      <c r="AL70">
        <f t="shared" si="70"/>
        <v>0</v>
      </c>
      <c r="AM70">
        <f t="shared" si="71"/>
        <v>52584.493167227127</v>
      </c>
      <c r="AN70" t="s">
        <v>400</v>
      </c>
      <c r="AO70">
        <v>10261.299999999999</v>
      </c>
      <c r="AP70">
        <v>726.8726923076922</v>
      </c>
      <c r="AQ70">
        <v>3279.05</v>
      </c>
      <c r="AR70">
        <f t="shared" si="72"/>
        <v>0.77832826815458989</v>
      </c>
      <c r="AS70">
        <v>-1.5391584728262959</v>
      </c>
      <c r="AT70" t="s">
        <v>678</v>
      </c>
      <c r="AU70">
        <v>10245.9</v>
      </c>
      <c r="AV70">
        <v>749.66343999999992</v>
      </c>
      <c r="AW70">
        <v>1012.32</v>
      </c>
      <c r="AX70">
        <f t="shared" si="73"/>
        <v>0.25946001264422325</v>
      </c>
      <c r="AY70">
        <v>0.5</v>
      </c>
      <c r="AZ70">
        <f t="shared" si="74"/>
        <v>1513.2602995195623</v>
      </c>
      <c r="BA70">
        <f t="shared" si="75"/>
        <v>11.286036556857843</v>
      </c>
      <c r="BB70">
        <f t="shared" si="76"/>
        <v>196.31526822367334</v>
      </c>
      <c r="BC70">
        <f t="shared" si="77"/>
        <v>8.4752074932223816E-3</v>
      </c>
      <c r="BD70">
        <f t="shared" si="78"/>
        <v>2.2391437490121699</v>
      </c>
      <c r="BE70">
        <f t="shared" si="79"/>
        <v>485.76223833780665</v>
      </c>
      <c r="BF70" t="s">
        <v>679</v>
      </c>
      <c r="BG70">
        <v>557.63</v>
      </c>
      <c r="BH70">
        <f t="shared" si="80"/>
        <v>557.63</v>
      </c>
      <c r="BI70">
        <f t="shared" si="81"/>
        <v>0.44915639323534062</v>
      </c>
      <c r="BJ70">
        <f t="shared" si="82"/>
        <v>0.57766073588598843</v>
      </c>
      <c r="BK70">
        <f t="shared" si="83"/>
        <v>0.83292178348068291</v>
      </c>
      <c r="BL70">
        <f t="shared" si="84"/>
        <v>0.92015777666092213</v>
      </c>
      <c r="BM70">
        <f t="shared" si="85"/>
        <v>0.88815537743715345</v>
      </c>
      <c r="BN70">
        <f t="shared" si="86"/>
        <v>0.4296874290042792</v>
      </c>
      <c r="BO70">
        <f t="shared" si="87"/>
        <v>0.57031257099572086</v>
      </c>
      <c r="BP70">
        <v>3766</v>
      </c>
      <c r="BQ70">
        <v>300</v>
      </c>
      <c r="BR70">
        <v>300</v>
      </c>
      <c r="BS70">
        <v>300</v>
      </c>
      <c r="BT70">
        <v>10245.9</v>
      </c>
      <c r="BU70">
        <v>953.27</v>
      </c>
      <c r="BV70">
        <v>-1.1167E-2</v>
      </c>
      <c r="BW70">
        <v>-4.03</v>
      </c>
      <c r="BX70" t="s">
        <v>403</v>
      </c>
      <c r="BY70" t="s">
        <v>403</v>
      </c>
      <c r="BZ70" t="s">
        <v>403</v>
      </c>
      <c r="CA70" t="s">
        <v>403</v>
      </c>
      <c r="CB70" t="s">
        <v>403</v>
      </c>
      <c r="CC70" t="s">
        <v>403</v>
      </c>
      <c r="CD70" t="s">
        <v>403</v>
      </c>
      <c r="CE70" t="s">
        <v>403</v>
      </c>
      <c r="CF70" t="s">
        <v>403</v>
      </c>
      <c r="CG70" t="s">
        <v>403</v>
      </c>
      <c r="CH70">
        <f t="shared" si="88"/>
        <v>1800.09</v>
      </c>
      <c r="CI70">
        <f t="shared" si="89"/>
        <v>1513.2602995195623</v>
      </c>
      <c r="CJ70">
        <f t="shared" si="90"/>
        <v>0.84065813349308227</v>
      </c>
      <c r="CK70">
        <f t="shared" si="91"/>
        <v>0.16087019764164887</v>
      </c>
      <c r="CL70">
        <v>6</v>
      </c>
      <c r="CM70">
        <v>0.5</v>
      </c>
      <c r="CN70" t="s">
        <v>404</v>
      </c>
      <c r="CO70">
        <v>2</v>
      </c>
      <c r="CP70">
        <v>1657471098.0999999</v>
      </c>
      <c r="CQ70">
        <v>185.02500000000001</v>
      </c>
      <c r="CR70">
        <v>199.97399999999999</v>
      </c>
      <c r="CS70">
        <v>22.680399999999999</v>
      </c>
      <c r="CT70">
        <v>15.251200000000001</v>
      </c>
      <c r="CU70">
        <v>185.07900000000001</v>
      </c>
      <c r="CV70">
        <v>22.655999999999999</v>
      </c>
      <c r="CW70">
        <v>500.02699999999999</v>
      </c>
      <c r="CX70">
        <v>99.66</v>
      </c>
      <c r="CY70">
        <v>9.9709300000000001E-2</v>
      </c>
      <c r="CZ70">
        <v>27.915099999999999</v>
      </c>
      <c r="DA70">
        <v>28.086300000000001</v>
      </c>
      <c r="DB70">
        <v>999.9</v>
      </c>
      <c r="DC70">
        <v>0</v>
      </c>
      <c r="DD70">
        <v>0</v>
      </c>
      <c r="DE70">
        <v>10009.4</v>
      </c>
      <c r="DF70">
        <v>0</v>
      </c>
      <c r="DG70">
        <v>1788.65</v>
      </c>
      <c r="DH70">
        <v>-14.949299999999999</v>
      </c>
      <c r="DI70">
        <v>189.31800000000001</v>
      </c>
      <c r="DJ70">
        <v>203.071</v>
      </c>
      <c r="DK70">
        <v>7.4291799999999997</v>
      </c>
      <c r="DL70">
        <v>199.97399999999999</v>
      </c>
      <c r="DM70">
        <v>15.251200000000001</v>
      </c>
      <c r="DN70">
        <v>2.2603300000000002</v>
      </c>
      <c r="DO70">
        <v>1.51993</v>
      </c>
      <c r="DP70">
        <v>19.3964</v>
      </c>
      <c r="DQ70">
        <v>13.170199999999999</v>
      </c>
      <c r="DR70">
        <v>1800.09</v>
      </c>
      <c r="DS70">
        <v>0.97800200000000004</v>
      </c>
      <c r="DT70">
        <v>2.1997699999999999E-2</v>
      </c>
      <c r="DU70">
        <v>0</v>
      </c>
      <c r="DV70">
        <v>749.53599999999994</v>
      </c>
      <c r="DW70">
        <v>5.0007299999999999</v>
      </c>
      <c r="DX70">
        <v>18163.099999999999</v>
      </c>
      <c r="DY70">
        <v>14734.1</v>
      </c>
      <c r="DZ70">
        <v>48.061999999999998</v>
      </c>
      <c r="EA70">
        <v>49.875</v>
      </c>
      <c r="EB70">
        <v>49.25</v>
      </c>
      <c r="EC70">
        <v>48.311999999999998</v>
      </c>
      <c r="ED70">
        <v>49.375</v>
      </c>
      <c r="EE70">
        <v>1755.6</v>
      </c>
      <c r="EF70">
        <v>39.49</v>
      </c>
      <c r="EG70">
        <v>0</v>
      </c>
      <c r="EH70">
        <v>188.29999995231631</v>
      </c>
      <c r="EI70">
        <v>0</v>
      </c>
      <c r="EJ70">
        <v>749.66343999999992</v>
      </c>
      <c r="EK70">
        <v>-1.538230767807012</v>
      </c>
      <c r="EL70">
        <v>-35.484615241812968</v>
      </c>
      <c r="EM70">
        <v>18167.28</v>
      </c>
      <c r="EN70">
        <v>15</v>
      </c>
      <c r="EO70">
        <v>1657470982.0999999</v>
      </c>
      <c r="EP70" t="s">
        <v>680</v>
      </c>
      <c r="EQ70">
        <v>1657470980.5999999</v>
      </c>
      <c r="ER70">
        <v>1657470982.0999999</v>
      </c>
      <c r="ES70">
        <v>59</v>
      </c>
      <c r="ET70">
        <v>-0.13400000000000001</v>
      </c>
      <c r="EU70">
        <v>-8.9999999999999993E-3</v>
      </c>
      <c r="EV70">
        <v>-4.4999999999999998E-2</v>
      </c>
      <c r="EW70">
        <v>-2.8000000000000001E-2</v>
      </c>
      <c r="EX70">
        <v>200</v>
      </c>
      <c r="EY70">
        <v>14</v>
      </c>
      <c r="EZ70">
        <v>0.11</v>
      </c>
      <c r="FA70">
        <v>0.01</v>
      </c>
      <c r="FB70">
        <v>-14.978441463414629</v>
      </c>
      <c r="FC70">
        <v>1.687108013935255E-2</v>
      </c>
      <c r="FD70">
        <v>3.077760490538662E-2</v>
      </c>
      <c r="FE70">
        <v>1</v>
      </c>
      <c r="FF70">
        <v>7.4470946341463424</v>
      </c>
      <c r="FG70">
        <v>-0.20137944250870521</v>
      </c>
      <c r="FH70">
        <v>2.4316338188858401E-2</v>
      </c>
      <c r="FI70">
        <v>0</v>
      </c>
      <c r="FJ70">
        <v>1</v>
      </c>
      <c r="FK70">
        <v>2</v>
      </c>
      <c r="FL70" t="s">
        <v>480</v>
      </c>
      <c r="FM70">
        <v>2.9094699999999998</v>
      </c>
      <c r="FN70">
        <v>2.8538800000000002</v>
      </c>
      <c r="FO70">
        <v>5.0902999999999997E-2</v>
      </c>
      <c r="FP70">
        <v>5.56848E-2</v>
      </c>
      <c r="FQ70">
        <v>0.108352</v>
      </c>
      <c r="FR70">
        <v>8.3798200000000003E-2</v>
      </c>
      <c r="FS70">
        <v>31434.9</v>
      </c>
      <c r="FT70">
        <v>25151.1</v>
      </c>
      <c r="FU70">
        <v>30519.200000000001</v>
      </c>
      <c r="FV70">
        <v>24591.5</v>
      </c>
      <c r="FW70">
        <v>35639.9</v>
      </c>
      <c r="FX70">
        <v>30257.1</v>
      </c>
      <c r="FY70">
        <v>41412.400000000001</v>
      </c>
      <c r="FZ70">
        <v>33991.300000000003</v>
      </c>
      <c r="GA70">
        <v>2.0632000000000001</v>
      </c>
      <c r="GB70">
        <v>1.9418299999999999</v>
      </c>
      <c r="GC70">
        <v>4.8391499999999997E-2</v>
      </c>
      <c r="GD70">
        <v>0</v>
      </c>
      <c r="GE70">
        <v>27.2958</v>
      </c>
      <c r="GF70">
        <v>999.9</v>
      </c>
      <c r="GG70">
        <v>47.3</v>
      </c>
      <c r="GH70">
        <v>37.6</v>
      </c>
      <c r="GI70">
        <v>30.918600000000001</v>
      </c>
      <c r="GJ70">
        <v>61.871600000000001</v>
      </c>
      <c r="GK70">
        <v>24.6755</v>
      </c>
      <c r="GL70">
        <v>1</v>
      </c>
      <c r="GM70">
        <v>0.39227099999999998</v>
      </c>
      <c r="GN70">
        <v>2.6125799999999999</v>
      </c>
      <c r="GO70">
        <v>20.283899999999999</v>
      </c>
      <c r="GP70">
        <v>5.2325600000000003</v>
      </c>
      <c r="GQ70">
        <v>11.950100000000001</v>
      </c>
      <c r="GR70">
        <v>4.9866999999999999</v>
      </c>
      <c r="GS70">
        <v>3.2860299999999998</v>
      </c>
      <c r="GT70">
        <v>9999</v>
      </c>
      <c r="GU70">
        <v>9999</v>
      </c>
      <c r="GV70">
        <v>9999</v>
      </c>
      <c r="GW70">
        <v>194.7</v>
      </c>
      <c r="GX70">
        <v>1.86127</v>
      </c>
      <c r="GY70">
        <v>1.8589800000000001</v>
      </c>
      <c r="GZ70">
        <v>1.8594200000000001</v>
      </c>
      <c r="HA70">
        <v>1.8576999999999999</v>
      </c>
      <c r="HB70">
        <v>1.8595900000000001</v>
      </c>
      <c r="HC70">
        <v>1.8569899999999999</v>
      </c>
      <c r="HD70">
        <v>1.8655200000000001</v>
      </c>
      <c r="HE70">
        <v>1.8647400000000001</v>
      </c>
      <c r="HF70">
        <v>0</v>
      </c>
      <c r="HG70">
        <v>0</v>
      </c>
      <c r="HH70">
        <v>0</v>
      </c>
      <c r="HI70">
        <v>0</v>
      </c>
      <c r="HJ70" t="s">
        <v>407</v>
      </c>
      <c r="HK70" t="s">
        <v>408</v>
      </c>
      <c r="HL70" t="s">
        <v>409</v>
      </c>
      <c r="HM70" t="s">
        <v>409</v>
      </c>
      <c r="HN70" t="s">
        <v>409</v>
      </c>
      <c r="HO70" t="s">
        <v>409</v>
      </c>
      <c r="HP70">
        <v>0</v>
      </c>
      <c r="HQ70">
        <v>100</v>
      </c>
      <c r="HR70">
        <v>100</v>
      </c>
      <c r="HS70">
        <v>-5.3999999999999999E-2</v>
      </c>
      <c r="HT70">
        <v>2.4400000000000002E-2</v>
      </c>
      <c r="HU70">
        <v>-0.22143194875277461</v>
      </c>
      <c r="HV70">
        <v>1.158620315000149E-3</v>
      </c>
      <c r="HW70">
        <v>-1.4607559310062331E-6</v>
      </c>
      <c r="HX70">
        <v>3.8484305645441042E-10</v>
      </c>
      <c r="HY70">
        <v>-7.1428090069891204E-2</v>
      </c>
      <c r="HZ70">
        <v>3.0484640434847699E-3</v>
      </c>
      <c r="IA70">
        <v>-9.3584587959385786E-5</v>
      </c>
      <c r="IB70">
        <v>6.42983829145831E-6</v>
      </c>
      <c r="IC70">
        <v>4</v>
      </c>
      <c r="ID70">
        <v>2084</v>
      </c>
      <c r="IE70">
        <v>2</v>
      </c>
      <c r="IF70">
        <v>32</v>
      </c>
      <c r="IG70">
        <v>2</v>
      </c>
      <c r="IH70">
        <v>1.9</v>
      </c>
      <c r="II70">
        <v>0.57739300000000005</v>
      </c>
      <c r="IJ70">
        <v>2.4670399999999999</v>
      </c>
      <c r="IK70">
        <v>1.54297</v>
      </c>
      <c r="IL70">
        <v>2.35229</v>
      </c>
      <c r="IM70">
        <v>1.54541</v>
      </c>
      <c r="IN70">
        <v>2.2753899999999998</v>
      </c>
      <c r="IO70">
        <v>39.1676</v>
      </c>
      <c r="IP70">
        <v>15.6381</v>
      </c>
      <c r="IQ70">
        <v>18</v>
      </c>
      <c r="IR70">
        <v>510.31900000000002</v>
      </c>
      <c r="IS70">
        <v>499.58800000000002</v>
      </c>
      <c r="IT70">
        <v>23.945900000000002</v>
      </c>
      <c r="IU70">
        <v>32.185699999999997</v>
      </c>
      <c r="IV70">
        <v>30.0001</v>
      </c>
      <c r="IW70">
        <v>32.215699999999998</v>
      </c>
      <c r="IX70">
        <v>32.183700000000002</v>
      </c>
      <c r="IY70">
        <v>11.625999999999999</v>
      </c>
      <c r="IZ70">
        <v>53.682000000000002</v>
      </c>
      <c r="JA70">
        <v>0</v>
      </c>
      <c r="JB70">
        <v>23.8309</v>
      </c>
      <c r="JC70">
        <v>200</v>
      </c>
      <c r="JD70">
        <v>15.2714</v>
      </c>
      <c r="JE70">
        <v>99.677700000000002</v>
      </c>
      <c r="JF70">
        <v>99.419899999999998</v>
      </c>
    </row>
    <row r="71" spans="1:266" x14ac:dyDescent="0.25">
      <c r="A71">
        <v>55</v>
      </c>
      <c r="B71">
        <v>1657471220.0999999</v>
      </c>
      <c r="C71">
        <v>9645</v>
      </c>
      <c r="D71" t="s">
        <v>681</v>
      </c>
      <c r="E71" t="s">
        <v>682</v>
      </c>
      <c r="F71" t="s">
        <v>396</v>
      </c>
      <c r="G71" t="s">
        <v>397</v>
      </c>
      <c r="H71" t="s">
        <v>667</v>
      </c>
      <c r="I71" t="s">
        <v>581</v>
      </c>
      <c r="J71" t="s">
        <v>399</v>
      </c>
      <c r="K71">
        <v>1657471220.0999999</v>
      </c>
      <c r="L71">
        <f t="shared" si="46"/>
        <v>6.1314531370993755E-3</v>
      </c>
      <c r="M71">
        <f t="shared" si="47"/>
        <v>6.1314531370993759</v>
      </c>
      <c r="N71">
        <f t="shared" si="48"/>
        <v>7.1535812957077152</v>
      </c>
      <c r="O71">
        <f t="shared" si="49"/>
        <v>140.38200000000001</v>
      </c>
      <c r="P71">
        <f t="shared" si="50"/>
        <v>108.30985009473376</v>
      </c>
      <c r="Q71">
        <f t="shared" si="51"/>
        <v>10.804978915493875</v>
      </c>
      <c r="R71">
        <f t="shared" si="52"/>
        <v>14.004493116629401</v>
      </c>
      <c r="S71">
        <f t="shared" si="53"/>
        <v>0.42186041051652606</v>
      </c>
      <c r="T71">
        <f t="shared" si="54"/>
        <v>2.9252268353384725</v>
      </c>
      <c r="U71">
        <f t="shared" si="55"/>
        <v>0.39074295967070555</v>
      </c>
      <c r="V71">
        <f t="shared" si="56"/>
        <v>0.24681858033549264</v>
      </c>
      <c r="W71">
        <f t="shared" si="57"/>
        <v>289.56966207271961</v>
      </c>
      <c r="X71">
        <f t="shared" si="58"/>
        <v>27.965553196157273</v>
      </c>
      <c r="Y71">
        <f t="shared" si="59"/>
        <v>27.991299999999999</v>
      </c>
      <c r="Z71">
        <f t="shared" si="60"/>
        <v>3.7929154380492447</v>
      </c>
      <c r="AA71">
        <f t="shared" si="61"/>
        <v>60.471218825755614</v>
      </c>
      <c r="AB71">
        <f t="shared" si="62"/>
        <v>2.2751141141210303</v>
      </c>
      <c r="AC71">
        <f t="shared" si="63"/>
        <v>3.7623090096408385</v>
      </c>
      <c r="AD71">
        <f t="shared" si="64"/>
        <v>1.5178013239282144</v>
      </c>
      <c r="AE71">
        <f t="shared" si="65"/>
        <v>-270.39708334608247</v>
      </c>
      <c r="AF71">
        <f t="shared" si="66"/>
        <v>-21.905200768485972</v>
      </c>
      <c r="AG71">
        <f t="shared" si="67"/>
        <v>-1.6310230151105169</v>
      </c>
      <c r="AH71">
        <f t="shared" si="68"/>
        <v>-4.3636450569593741</v>
      </c>
      <c r="AI71">
        <v>0</v>
      </c>
      <c r="AJ71">
        <v>0</v>
      </c>
      <c r="AK71">
        <f t="shared" si="69"/>
        <v>1</v>
      </c>
      <c r="AL71">
        <f t="shared" si="70"/>
        <v>0</v>
      </c>
      <c r="AM71">
        <f t="shared" si="71"/>
        <v>52595.504962954677</v>
      </c>
      <c r="AN71" t="s">
        <v>400</v>
      </c>
      <c r="AO71">
        <v>10261.299999999999</v>
      </c>
      <c r="AP71">
        <v>726.8726923076922</v>
      </c>
      <c r="AQ71">
        <v>3279.05</v>
      </c>
      <c r="AR71">
        <f t="shared" si="72"/>
        <v>0.77832826815458989</v>
      </c>
      <c r="AS71">
        <v>-1.5391584728262959</v>
      </c>
      <c r="AT71" t="s">
        <v>683</v>
      </c>
      <c r="AU71">
        <v>10246.5</v>
      </c>
      <c r="AV71">
        <v>740.33523076923075</v>
      </c>
      <c r="AW71">
        <v>967.74400000000003</v>
      </c>
      <c r="AX71">
        <f t="shared" si="73"/>
        <v>0.23498856022953307</v>
      </c>
      <c r="AY71">
        <v>0.5</v>
      </c>
      <c r="AZ71">
        <f t="shared" si="74"/>
        <v>1513.2014995195439</v>
      </c>
      <c r="BA71">
        <f t="shared" si="75"/>
        <v>7.1535812957077152</v>
      </c>
      <c r="BB71">
        <f t="shared" si="76"/>
        <v>177.79252085463403</v>
      </c>
      <c r="BC71">
        <f t="shared" si="77"/>
        <v>5.7446016087705706E-3</v>
      </c>
      <c r="BD71">
        <f t="shared" si="78"/>
        <v>2.3883444381985317</v>
      </c>
      <c r="BE71">
        <f t="shared" si="79"/>
        <v>475.25772998750199</v>
      </c>
      <c r="BF71" t="s">
        <v>684</v>
      </c>
      <c r="BG71">
        <v>554.29</v>
      </c>
      <c r="BH71">
        <f t="shared" si="80"/>
        <v>554.29</v>
      </c>
      <c r="BI71">
        <f t="shared" si="81"/>
        <v>0.42723488856557112</v>
      </c>
      <c r="BJ71">
        <f t="shared" si="82"/>
        <v>0.55002193528365728</v>
      </c>
      <c r="BK71">
        <f t="shared" si="83"/>
        <v>0.84826039724599589</v>
      </c>
      <c r="BL71">
        <f t="shared" si="84"/>
        <v>0.94410899915594859</v>
      </c>
      <c r="BM71">
        <f t="shared" si="85"/>
        <v>0.90562124858397663</v>
      </c>
      <c r="BN71">
        <f t="shared" si="86"/>
        <v>0.41180217533563479</v>
      </c>
      <c r="BO71">
        <f t="shared" si="87"/>
        <v>0.58819782466436521</v>
      </c>
      <c r="BP71">
        <v>3768</v>
      </c>
      <c r="BQ71">
        <v>300</v>
      </c>
      <c r="BR71">
        <v>300</v>
      </c>
      <c r="BS71">
        <v>300</v>
      </c>
      <c r="BT71">
        <v>10246.5</v>
      </c>
      <c r="BU71">
        <v>918.24</v>
      </c>
      <c r="BV71">
        <v>-1.11673E-2</v>
      </c>
      <c r="BW71">
        <v>-2.2400000000000002</v>
      </c>
      <c r="BX71" t="s">
        <v>403</v>
      </c>
      <c r="BY71" t="s">
        <v>403</v>
      </c>
      <c r="BZ71" t="s">
        <v>403</v>
      </c>
      <c r="CA71" t="s">
        <v>403</v>
      </c>
      <c r="CB71" t="s">
        <v>403</v>
      </c>
      <c r="CC71" t="s">
        <v>403</v>
      </c>
      <c r="CD71" t="s">
        <v>403</v>
      </c>
      <c r="CE71" t="s">
        <v>403</v>
      </c>
      <c r="CF71" t="s">
        <v>403</v>
      </c>
      <c r="CG71" t="s">
        <v>403</v>
      </c>
      <c r="CH71">
        <f t="shared" si="88"/>
        <v>1800.02</v>
      </c>
      <c r="CI71">
        <f t="shared" si="89"/>
        <v>1513.2014995195439</v>
      </c>
      <c r="CJ71">
        <f t="shared" si="90"/>
        <v>0.84065815908686781</v>
      </c>
      <c r="CK71">
        <f t="shared" si="91"/>
        <v>0.16087024703765493</v>
      </c>
      <c r="CL71">
        <v>6</v>
      </c>
      <c r="CM71">
        <v>0.5</v>
      </c>
      <c r="CN71" t="s">
        <v>404</v>
      </c>
      <c r="CO71">
        <v>2</v>
      </c>
      <c r="CP71">
        <v>1657471220.0999999</v>
      </c>
      <c r="CQ71">
        <v>140.38200000000001</v>
      </c>
      <c r="CR71">
        <v>149.999</v>
      </c>
      <c r="CS71">
        <v>22.805900000000001</v>
      </c>
      <c r="CT71">
        <v>15.616099999999999</v>
      </c>
      <c r="CU71">
        <v>140.405</v>
      </c>
      <c r="CV71">
        <v>22.770800000000001</v>
      </c>
      <c r="CW71">
        <v>500.01</v>
      </c>
      <c r="CX71">
        <v>99.6601</v>
      </c>
      <c r="CY71">
        <v>9.9791699999999997E-2</v>
      </c>
      <c r="CZ71">
        <v>27.852399999999999</v>
      </c>
      <c r="DA71">
        <v>27.991299999999999</v>
      </c>
      <c r="DB71">
        <v>999.9</v>
      </c>
      <c r="DC71">
        <v>0</v>
      </c>
      <c r="DD71">
        <v>0</v>
      </c>
      <c r="DE71">
        <v>10009.4</v>
      </c>
      <c r="DF71">
        <v>0</v>
      </c>
      <c r="DG71">
        <v>1790.51</v>
      </c>
      <c r="DH71">
        <v>-9.6174499999999998</v>
      </c>
      <c r="DI71">
        <v>143.65799999999999</v>
      </c>
      <c r="DJ71">
        <v>152.37899999999999</v>
      </c>
      <c r="DK71">
        <v>7.1897900000000003</v>
      </c>
      <c r="DL71">
        <v>149.999</v>
      </c>
      <c r="DM71">
        <v>15.616099999999999</v>
      </c>
      <c r="DN71">
        <v>2.27284</v>
      </c>
      <c r="DO71">
        <v>1.5563</v>
      </c>
      <c r="DP71">
        <v>19.485199999999999</v>
      </c>
      <c r="DQ71">
        <v>13.5328</v>
      </c>
      <c r="DR71">
        <v>1800.02</v>
      </c>
      <c r="DS71">
        <v>0.97799899999999995</v>
      </c>
      <c r="DT71">
        <v>2.2001300000000001E-2</v>
      </c>
      <c r="DU71">
        <v>0</v>
      </c>
      <c r="DV71">
        <v>740.42499999999995</v>
      </c>
      <c r="DW71">
        <v>5.0007299999999999</v>
      </c>
      <c r="DX71">
        <v>17997.599999999999</v>
      </c>
      <c r="DY71">
        <v>14733.5</v>
      </c>
      <c r="DZ71">
        <v>47.75</v>
      </c>
      <c r="EA71">
        <v>49.75</v>
      </c>
      <c r="EB71">
        <v>49.061999999999998</v>
      </c>
      <c r="EC71">
        <v>47.875</v>
      </c>
      <c r="ED71">
        <v>49.186999999999998</v>
      </c>
      <c r="EE71">
        <v>1755.53</v>
      </c>
      <c r="EF71">
        <v>39.49</v>
      </c>
      <c r="EG71">
        <v>0</v>
      </c>
      <c r="EH71">
        <v>121.5999999046326</v>
      </c>
      <c r="EI71">
        <v>0</v>
      </c>
      <c r="EJ71">
        <v>740.33523076923075</v>
      </c>
      <c r="EK71">
        <v>-1.5101538525095051</v>
      </c>
      <c r="EL71">
        <v>96.731623963873332</v>
      </c>
      <c r="EM71">
        <v>17989.523076923069</v>
      </c>
      <c r="EN71">
        <v>15</v>
      </c>
      <c r="EO71">
        <v>1657471181.0999999</v>
      </c>
      <c r="EP71" t="s">
        <v>685</v>
      </c>
      <c r="EQ71">
        <v>1657471161.5999999</v>
      </c>
      <c r="ER71">
        <v>1657471181.0999999</v>
      </c>
      <c r="ES71">
        <v>60</v>
      </c>
      <c r="ET71">
        <v>6.4000000000000001E-2</v>
      </c>
      <c r="EU71">
        <v>0.01</v>
      </c>
      <c r="EV71">
        <v>-1.4999999999999999E-2</v>
      </c>
      <c r="EW71">
        <v>-1.2999999999999999E-2</v>
      </c>
      <c r="EX71">
        <v>150</v>
      </c>
      <c r="EY71">
        <v>15</v>
      </c>
      <c r="EZ71">
        <v>0.13</v>
      </c>
      <c r="FA71">
        <v>0.01</v>
      </c>
      <c r="FB71">
        <v>-9.6101890000000019</v>
      </c>
      <c r="FC71">
        <v>0.35222836772984961</v>
      </c>
      <c r="FD71">
        <v>4.9557517986678942E-2</v>
      </c>
      <c r="FE71">
        <v>1</v>
      </c>
      <c r="FF71">
        <v>7.2181189999999997</v>
      </c>
      <c r="FG71">
        <v>-3.3617110694177783E-2</v>
      </c>
      <c r="FH71">
        <v>1.5361959966098069E-2</v>
      </c>
      <c r="FI71">
        <v>1</v>
      </c>
      <c r="FJ71">
        <v>2</v>
      </c>
      <c r="FK71">
        <v>2</v>
      </c>
      <c r="FL71" t="s">
        <v>406</v>
      </c>
      <c r="FM71">
        <v>2.9094600000000002</v>
      </c>
      <c r="FN71">
        <v>2.8539599999999998</v>
      </c>
      <c r="FO71">
        <v>3.9366900000000003E-2</v>
      </c>
      <c r="FP71">
        <v>4.2768300000000002E-2</v>
      </c>
      <c r="FQ71">
        <v>0.10874499999999999</v>
      </c>
      <c r="FR71">
        <v>8.5270700000000005E-2</v>
      </c>
      <c r="FS71">
        <v>31818.6</v>
      </c>
      <c r="FT71">
        <v>25498.799999999999</v>
      </c>
      <c r="FU71">
        <v>30520.5</v>
      </c>
      <c r="FV71">
        <v>24594.799999999999</v>
      </c>
      <c r="FW71">
        <v>35625.699999999997</v>
      </c>
      <c r="FX71">
        <v>30212.2</v>
      </c>
      <c r="FY71">
        <v>41414.300000000003</v>
      </c>
      <c r="FZ71">
        <v>33995.5</v>
      </c>
      <c r="GA71">
        <v>2.0628000000000002</v>
      </c>
      <c r="GB71">
        <v>1.9424300000000001</v>
      </c>
      <c r="GC71">
        <v>3.6321600000000002E-2</v>
      </c>
      <c r="GD71">
        <v>0</v>
      </c>
      <c r="GE71">
        <v>27.398</v>
      </c>
      <c r="GF71">
        <v>999.9</v>
      </c>
      <c r="GG71">
        <v>47.4</v>
      </c>
      <c r="GH71">
        <v>37.6</v>
      </c>
      <c r="GI71">
        <v>30.9848</v>
      </c>
      <c r="GJ71">
        <v>61.551600000000001</v>
      </c>
      <c r="GK71">
        <v>24.9679</v>
      </c>
      <c r="GL71">
        <v>1</v>
      </c>
      <c r="GM71">
        <v>0.38916699999999999</v>
      </c>
      <c r="GN71">
        <v>2.53566</v>
      </c>
      <c r="GO71">
        <v>20.286000000000001</v>
      </c>
      <c r="GP71">
        <v>5.2331599999999998</v>
      </c>
      <c r="GQ71">
        <v>11.950100000000001</v>
      </c>
      <c r="GR71">
        <v>4.9867499999999998</v>
      </c>
      <c r="GS71">
        <v>3.286</v>
      </c>
      <c r="GT71">
        <v>9999</v>
      </c>
      <c r="GU71">
        <v>9999</v>
      </c>
      <c r="GV71">
        <v>9999</v>
      </c>
      <c r="GW71">
        <v>194.7</v>
      </c>
      <c r="GX71">
        <v>1.86127</v>
      </c>
      <c r="GY71">
        <v>1.859</v>
      </c>
      <c r="GZ71">
        <v>1.8594200000000001</v>
      </c>
      <c r="HA71">
        <v>1.8576699999999999</v>
      </c>
      <c r="HB71">
        <v>1.8595900000000001</v>
      </c>
      <c r="HC71">
        <v>1.8569899999999999</v>
      </c>
      <c r="HD71">
        <v>1.86547</v>
      </c>
      <c r="HE71">
        <v>1.86469</v>
      </c>
      <c r="HF71">
        <v>0</v>
      </c>
      <c r="HG71">
        <v>0</v>
      </c>
      <c r="HH71">
        <v>0</v>
      </c>
      <c r="HI71">
        <v>0</v>
      </c>
      <c r="HJ71" t="s">
        <v>407</v>
      </c>
      <c r="HK71" t="s">
        <v>408</v>
      </c>
      <c r="HL71" t="s">
        <v>409</v>
      </c>
      <c r="HM71" t="s">
        <v>409</v>
      </c>
      <c r="HN71" t="s">
        <v>409</v>
      </c>
      <c r="HO71" t="s">
        <v>409</v>
      </c>
      <c r="HP71">
        <v>0</v>
      </c>
      <c r="HQ71">
        <v>100</v>
      </c>
      <c r="HR71">
        <v>100</v>
      </c>
      <c r="HS71">
        <v>-2.3E-2</v>
      </c>
      <c r="HT71">
        <v>3.5099999999999999E-2</v>
      </c>
      <c r="HU71">
        <v>-0.15762111682543731</v>
      </c>
      <c r="HV71">
        <v>1.158620315000149E-3</v>
      </c>
      <c r="HW71">
        <v>-1.4607559310062331E-6</v>
      </c>
      <c r="HX71">
        <v>3.8484305645441042E-10</v>
      </c>
      <c r="HY71">
        <v>-6.1710102503739379E-2</v>
      </c>
      <c r="HZ71">
        <v>3.0484640434847699E-3</v>
      </c>
      <c r="IA71">
        <v>-9.3584587959385786E-5</v>
      </c>
      <c r="IB71">
        <v>6.42983829145831E-6</v>
      </c>
      <c r="IC71">
        <v>4</v>
      </c>
      <c r="ID71">
        <v>2084</v>
      </c>
      <c r="IE71">
        <v>2</v>
      </c>
      <c r="IF71">
        <v>32</v>
      </c>
      <c r="IG71">
        <v>1</v>
      </c>
      <c r="IH71">
        <v>0.7</v>
      </c>
      <c r="II71">
        <v>0.46386699999999997</v>
      </c>
      <c r="IJ71">
        <v>2.4719199999999999</v>
      </c>
      <c r="IK71">
        <v>1.54419</v>
      </c>
      <c r="IL71">
        <v>2.35229</v>
      </c>
      <c r="IM71">
        <v>1.54541</v>
      </c>
      <c r="IN71">
        <v>2.3767100000000001</v>
      </c>
      <c r="IO71">
        <v>39.142800000000001</v>
      </c>
      <c r="IP71">
        <v>15.629300000000001</v>
      </c>
      <c r="IQ71">
        <v>18</v>
      </c>
      <c r="IR71">
        <v>509.86099999999999</v>
      </c>
      <c r="IS71">
        <v>499.76900000000001</v>
      </c>
      <c r="IT71">
        <v>23.729099999999999</v>
      </c>
      <c r="IU71">
        <v>32.167400000000001</v>
      </c>
      <c r="IV71">
        <v>30.0001</v>
      </c>
      <c r="IW71">
        <v>32.190100000000001</v>
      </c>
      <c r="IX71">
        <v>32.155299999999997</v>
      </c>
      <c r="IY71">
        <v>9.3507800000000003</v>
      </c>
      <c r="IZ71">
        <v>53.568600000000004</v>
      </c>
      <c r="JA71">
        <v>0</v>
      </c>
      <c r="JB71">
        <v>23.697700000000001</v>
      </c>
      <c r="JC71">
        <v>150</v>
      </c>
      <c r="JD71">
        <v>15.5182</v>
      </c>
      <c r="JE71">
        <v>99.682100000000005</v>
      </c>
      <c r="JF71">
        <v>99.432599999999994</v>
      </c>
    </row>
    <row r="72" spans="1:266" x14ac:dyDescent="0.25">
      <c r="A72">
        <v>56</v>
      </c>
      <c r="B72">
        <v>1657471339.0999999</v>
      </c>
      <c r="C72">
        <v>9764</v>
      </c>
      <c r="D72" t="s">
        <v>686</v>
      </c>
      <c r="E72" t="s">
        <v>687</v>
      </c>
      <c r="F72" t="s">
        <v>396</v>
      </c>
      <c r="G72" t="s">
        <v>397</v>
      </c>
      <c r="H72" t="s">
        <v>667</v>
      </c>
      <c r="I72" t="s">
        <v>581</v>
      </c>
      <c r="J72" t="s">
        <v>399</v>
      </c>
      <c r="K72">
        <v>1657471339.0999999</v>
      </c>
      <c r="L72">
        <f t="shared" si="46"/>
        <v>6.1142611736965816E-3</v>
      </c>
      <c r="M72">
        <f t="shared" si="47"/>
        <v>6.1142611736965815</v>
      </c>
      <c r="N72">
        <f t="shared" si="48"/>
        <v>3.0053180055945363</v>
      </c>
      <c r="O72">
        <f t="shared" si="49"/>
        <v>95.743200000000002</v>
      </c>
      <c r="P72">
        <f t="shared" si="50"/>
        <v>81.233545898092459</v>
      </c>
      <c r="Q72">
        <f t="shared" si="51"/>
        <v>8.1036381846771004</v>
      </c>
      <c r="R72">
        <f t="shared" si="52"/>
        <v>9.5510819189956813</v>
      </c>
      <c r="S72">
        <f t="shared" si="53"/>
        <v>0.41749444029260774</v>
      </c>
      <c r="T72">
        <f t="shared" si="54"/>
        <v>2.9230928383089307</v>
      </c>
      <c r="U72">
        <f t="shared" si="55"/>
        <v>0.38697227176052579</v>
      </c>
      <c r="V72">
        <f t="shared" si="56"/>
        <v>0.24441375402424259</v>
      </c>
      <c r="W72">
        <f t="shared" si="57"/>
        <v>289.57604607274027</v>
      </c>
      <c r="X72">
        <f t="shared" si="58"/>
        <v>28.025740857339045</v>
      </c>
      <c r="Y72">
        <f t="shared" si="59"/>
        <v>28.024799999999999</v>
      </c>
      <c r="Z72">
        <f t="shared" si="60"/>
        <v>3.8003295486904056</v>
      </c>
      <c r="AA72">
        <f t="shared" si="61"/>
        <v>60.195818111073621</v>
      </c>
      <c r="AB72">
        <f t="shared" si="62"/>
        <v>2.2721118807373601</v>
      </c>
      <c r="AC72">
        <f t="shared" si="63"/>
        <v>3.7745344311873095</v>
      </c>
      <c r="AD72">
        <f t="shared" si="64"/>
        <v>1.5282176679530455</v>
      </c>
      <c r="AE72">
        <f t="shared" si="65"/>
        <v>-269.63891776001924</v>
      </c>
      <c r="AF72">
        <f t="shared" si="66"/>
        <v>-18.406486432352466</v>
      </c>
      <c r="AG72">
        <f t="shared" si="67"/>
        <v>-1.3721246006452761</v>
      </c>
      <c r="AH72">
        <f t="shared" si="68"/>
        <v>0.15851727972327012</v>
      </c>
      <c r="AI72">
        <v>0</v>
      </c>
      <c r="AJ72">
        <v>0</v>
      </c>
      <c r="AK72">
        <f t="shared" si="69"/>
        <v>1</v>
      </c>
      <c r="AL72">
        <f t="shared" si="70"/>
        <v>0</v>
      </c>
      <c r="AM72">
        <f t="shared" si="71"/>
        <v>52524.351641288238</v>
      </c>
      <c r="AN72" t="s">
        <v>400</v>
      </c>
      <c r="AO72">
        <v>10261.299999999999</v>
      </c>
      <c r="AP72">
        <v>726.8726923076922</v>
      </c>
      <c r="AQ72">
        <v>3279.05</v>
      </c>
      <c r="AR72">
        <f t="shared" si="72"/>
        <v>0.77832826815458989</v>
      </c>
      <c r="AS72">
        <v>-1.5391584728262959</v>
      </c>
      <c r="AT72" t="s">
        <v>688</v>
      </c>
      <c r="AU72">
        <v>10246.9</v>
      </c>
      <c r="AV72">
        <v>737.27761538461539</v>
      </c>
      <c r="AW72">
        <v>932.93499999999995</v>
      </c>
      <c r="AX72">
        <f t="shared" si="73"/>
        <v>0.20972241862014451</v>
      </c>
      <c r="AY72">
        <v>0.5</v>
      </c>
      <c r="AZ72">
        <f t="shared" si="74"/>
        <v>1513.2350995195545</v>
      </c>
      <c r="BA72">
        <f t="shared" si="75"/>
        <v>3.0053180055945363</v>
      </c>
      <c r="BB72">
        <f t="shared" si="76"/>
        <v>158.67966250606804</v>
      </c>
      <c r="BC72">
        <f t="shared" si="77"/>
        <v>3.0031529666895008E-3</v>
      </c>
      <c r="BD72">
        <f t="shared" si="78"/>
        <v>2.5147679098758222</v>
      </c>
      <c r="BE72">
        <f t="shared" si="79"/>
        <v>466.7060335149875</v>
      </c>
      <c r="BF72" t="s">
        <v>689</v>
      </c>
      <c r="BG72">
        <v>559.04999999999995</v>
      </c>
      <c r="BH72">
        <f t="shared" si="80"/>
        <v>559.04999999999995</v>
      </c>
      <c r="BI72">
        <f t="shared" si="81"/>
        <v>0.40076211097236147</v>
      </c>
      <c r="BJ72">
        <f t="shared" si="82"/>
        <v>0.5233089977276022</v>
      </c>
      <c r="BK72">
        <f t="shared" si="83"/>
        <v>0.86254227941176476</v>
      </c>
      <c r="BL72">
        <f t="shared" si="84"/>
        <v>0.94950593733784727</v>
      </c>
      <c r="BM72">
        <f t="shared" si="85"/>
        <v>0.91926019126052394</v>
      </c>
      <c r="BN72">
        <f t="shared" si="86"/>
        <v>0.39680561171926859</v>
      </c>
      <c r="BO72">
        <f t="shared" si="87"/>
        <v>0.60319438828073135</v>
      </c>
      <c r="BP72">
        <v>3770</v>
      </c>
      <c r="BQ72">
        <v>300</v>
      </c>
      <c r="BR72">
        <v>300</v>
      </c>
      <c r="BS72">
        <v>300</v>
      </c>
      <c r="BT72">
        <v>10246.9</v>
      </c>
      <c r="BU72">
        <v>890.34</v>
      </c>
      <c r="BV72">
        <v>-1.11679E-2</v>
      </c>
      <c r="BW72">
        <v>-2.02</v>
      </c>
      <c r="BX72" t="s">
        <v>403</v>
      </c>
      <c r="BY72" t="s">
        <v>403</v>
      </c>
      <c r="BZ72" t="s">
        <v>403</v>
      </c>
      <c r="CA72" t="s">
        <v>403</v>
      </c>
      <c r="CB72" t="s">
        <v>403</v>
      </c>
      <c r="CC72" t="s">
        <v>403</v>
      </c>
      <c r="CD72" t="s">
        <v>403</v>
      </c>
      <c r="CE72" t="s">
        <v>403</v>
      </c>
      <c r="CF72" t="s">
        <v>403</v>
      </c>
      <c r="CG72" t="s">
        <v>403</v>
      </c>
      <c r="CH72">
        <f t="shared" si="88"/>
        <v>1800.06</v>
      </c>
      <c r="CI72">
        <f t="shared" si="89"/>
        <v>1513.2350995195545</v>
      </c>
      <c r="CJ72">
        <f t="shared" si="90"/>
        <v>0.84065814446160381</v>
      </c>
      <c r="CK72">
        <f t="shared" si="91"/>
        <v>0.16087021881089533</v>
      </c>
      <c r="CL72">
        <v>6</v>
      </c>
      <c r="CM72">
        <v>0.5</v>
      </c>
      <c r="CN72" t="s">
        <v>404</v>
      </c>
      <c r="CO72">
        <v>2</v>
      </c>
      <c r="CP72">
        <v>1657471339.0999999</v>
      </c>
      <c r="CQ72">
        <v>95.743200000000002</v>
      </c>
      <c r="CR72">
        <v>100.05200000000001</v>
      </c>
      <c r="CS72">
        <v>22.776399999999999</v>
      </c>
      <c r="CT72">
        <v>15.6065</v>
      </c>
      <c r="CU72">
        <v>95.725999999999999</v>
      </c>
      <c r="CV72">
        <v>22.742000000000001</v>
      </c>
      <c r="CW72">
        <v>500.00700000000001</v>
      </c>
      <c r="CX72">
        <v>99.657300000000006</v>
      </c>
      <c r="CY72">
        <v>9.9987400000000004E-2</v>
      </c>
      <c r="CZ72">
        <v>27.908000000000001</v>
      </c>
      <c r="DA72">
        <v>28.024799999999999</v>
      </c>
      <c r="DB72">
        <v>999.9</v>
      </c>
      <c r="DC72">
        <v>0</v>
      </c>
      <c r="DD72">
        <v>0</v>
      </c>
      <c r="DE72">
        <v>9997.5</v>
      </c>
      <c r="DF72">
        <v>0</v>
      </c>
      <c r="DG72">
        <v>1795.01</v>
      </c>
      <c r="DH72">
        <v>-4.30891</v>
      </c>
      <c r="DI72">
        <v>97.974699999999999</v>
      </c>
      <c r="DJ72">
        <v>101.63800000000001</v>
      </c>
      <c r="DK72">
        <v>7.1698500000000003</v>
      </c>
      <c r="DL72">
        <v>100.05200000000001</v>
      </c>
      <c r="DM72">
        <v>15.6065</v>
      </c>
      <c r="DN72">
        <v>2.2698299999999998</v>
      </c>
      <c r="DO72">
        <v>1.55531</v>
      </c>
      <c r="DP72">
        <v>19.463899999999999</v>
      </c>
      <c r="DQ72">
        <v>13.523</v>
      </c>
      <c r="DR72">
        <v>1800.06</v>
      </c>
      <c r="DS72">
        <v>0.97799899999999995</v>
      </c>
      <c r="DT72">
        <v>2.2001300000000001E-2</v>
      </c>
      <c r="DU72">
        <v>0</v>
      </c>
      <c r="DV72">
        <v>737.05799999999999</v>
      </c>
      <c r="DW72">
        <v>5.0007299999999999</v>
      </c>
      <c r="DX72">
        <v>17914.599999999999</v>
      </c>
      <c r="DY72">
        <v>14733.8</v>
      </c>
      <c r="DZ72">
        <v>47.561999999999998</v>
      </c>
      <c r="EA72">
        <v>49.561999999999998</v>
      </c>
      <c r="EB72">
        <v>48.811999999999998</v>
      </c>
      <c r="EC72">
        <v>47.75</v>
      </c>
      <c r="ED72">
        <v>49</v>
      </c>
      <c r="EE72">
        <v>1755.57</v>
      </c>
      <c r="EF72">
        <v>39.49</v>
      </c>
      <c r="EG72">
        <v>0</v>
      </c>
      <c r="EH72">
        <v>118.5999999046326</v>
      </c>
      <c r="EI72">
        <v>0</v>
      </c>
      <c r="EJ72">
        <v>737.27761538461539</v>
      </c>
      <c r="EK72">
        <v>-1.3867350400935201</v>
      </c>
      <c r="EL72">
        <v>-7.3128205109292681</v>
      </c>
      <c r="EM72">
        <v>17917.380769230771</v>
      </c>
      <c r="EN72">
        <v>15</v>
      </c>
      <c r="EO72">
        <v>1657471299.5999999</v>
      </c>
      <c r="EP72" t="s">
        <v>690</v>
      </c>
      <c r="EQ72">
        <v>1657471283.5999999</v>
      </c>
      <c r="ER72">
        <v>1657471299.5999999</v>
      </c>
      <c r="ES72">
        <v>61</v>
      </c>
      <c r="ET72">
        <v>7.6999999999999999E-2</v>
      </c>
      <c r="EU72">
        <v>0</v>
      </c>
      <c r="EV72">
        <v>2.1000000000000001E-2</v>
      </c>
      <c r="EW72">
        <v>-1.4E-2</v>
      </c>
      <c r="EX72">
        <v>100</v>
      </c>
      <c r="EY72">
        <v>15</v>
      </c>
      <c r="EZ72">
        <v>0.2</v>
      </c>
      <c r="FA72">
        <v>0.01</v>
      </c>
      <c r="FB72">
        <v>-4.3484099999999994</v>
      </c>
      <c r="FC72">
        <v>0.40474243902440288</v>
      </c>
      <c r="FD72">
        <v>5.123775497618914E-2</v>
      </c>
      <c r="FE72">
        <v>1</v>
      </c>
      <c r="FF72">
        <v>7.2042875000000013</v>
      </c>
      <c r="FG72">
        <v>6.6189118198717216E-3</v>
      </c>
      <c r="FH72">
        <v>2.6762963377585821E-2</v>
      </c>
      <c r="FI72">
        <v>1</v>
      </c>
      <c r="FJ72">
        <v>2</v>
      </c>
      <c r="FK72">
        <v>2</v>
      </c>
      <c r="FL72" t="s">
        <v>406</v>
      </c>
      <c r="FM72">
        <v>2.9095200000000001</v>
      </c>
      <c r="FN72">
        <v>2.85405</v>
      </c>
      <c r="FO72">
        <v>2.72033E-2</v>
      </c>
      <c r="FP72">
        <v>2.9018200000000001E-2</v>
      </c>
      <c r="FQ72">
        <v>0.108653</v>
      </c>
      <c r="FR72">
        <v>8.52377E-2</v>
      </c>
      <c r="FS72">
        <v>32221.8</v>
      </c>
      <c r="FT72">
        <v>25866.5</v>
      </c>
      <c r="FU72">
        <v>30520.6</v>
      </c>
      <c r="FV72">
        <v>24596</v>
      </c>
      <c r="FW72">
        <v>35629.300000000003</v>
      </c>
      <c r="FX72">
        <v>30215.1</v>
      </c>
      <c r="FY72">
        <v>41414.199999999997</v>
      </c>
      <c r="FZ72">
        <v>33997.599999999999</v>
      </c>
      <c r="GA72">
        <v>2.0633499999999998</v>
      </c>
      <c r="GB72">
        <v>1.9423999999999999</v>
      </c>
      <c r="GC72">
        <v>4.2811000000000002E-2</v>
      </c>
      <c r="GD72">
        <v>0</v>
      </c>
      <c r="GE72">
        <v>27.325500000000002</v>
      </c>
      <c r="GF72">
        <v>999.9</v>
      </c>
      <c r="GG72">
        <v>47.5</v>
      </c>
      <c r="GH72">
        <v>37.700000000000003</v>
      </c>
      <c r="GI72">
        <v>31.219899999999999</v>
      </c>
      <c r="GJ72">
        <v>61.681600000000003</v>
      </c>
      <c r="GK72">
        <v>25.104199999999999</v>
      </c>
      <c r="GL72">
        <v>1</v>
      </c>
      <c r="GM72">
        <v>0.388206</v>
      </c>
      <c r="GN72">
        <v>2.7221500000000001</v>
      </c>
      <c r="GO72">
        <v>20.281700000000001</v>
      </c>
      <c r="GP72">
        <v>5.2318199999999999</v>
      </c>
      <c r="GQ72">
        <v>11.950100000000001</v>
      </c>
      <c r="GR72">
        <v>4.9870000000000001</v>
      </c>
      <c r="GS72">
        <v>3.2860800000000001</v>
      </c>
      <c r="GT72">
        <v>9999</v>
      </c>
      <c r="GU72">
        <v>9999</v>
      </c>
      <c r="GV72">
        <v>9999</v>
      </c>
      <c r="GW72">
        <v>194.7</v>
      </c>
      <c r="GX72">
        <v>1.86127</v>
      </c>
      <c r="GY72">
        <v>1.8589800000000001</v>
      </c>
      <c r="GZ72">
        <v>1.8594299999999999</v>
      </c>
      <c r="HA72">
        <v>1.8576600000000001</v>
      </c>
      <c r="HB72">
        <v>1.8595900000000001</v>
      </c>
      <c r="HC72">
        <v>1.8569800000000001</v>
      </c>
      <c r="HD72">
        <v>1.8654900000000001</v>
      </c>
      <c r="HE72">
        <v>1.86469</v>
      </c>
      <c r="HF72">
        <v>0</v>
      </c>
      <c r="HG72">
        <v>0</v>
      </c>
      <c r="HH72">
        <v>0</v>
      </c>
      <c r="HI72">
        <v>0</v>
      </c>
      <c r="HJ72" t="s">
        <v>407</v>
      </c>
      <c r="HK72" t="s">
        <v>408</v>
      </c>
      <c r="HL72" t="s">
        <v>409</v>
      </c>
      <c r="HM72" t="s">
        <v>409</v>
      </c>
      <c r="HN72" t="s">
        <v>409</v>
      </c>
      <c r="HO72" t="s">
        <v>409</v>
      </c>
      <c r="HP72">
        <v>0</v>
      </c>
      <c r="HQ72">
        <v>100</v>
      </c>
      <c r="HR72">
        <v>100</v>
      </c>
      <c r="HS72">
        <v>1.7000000000000001E-2</v>
      </c>
      <c r="HT72">
        <v>3.44E-2</v>
      </c>
      <c r="HU72">
        <v>-8.0621371648387952E-2</v>
      </c>
      <c r="HV72">
        <v>1.158620315000149E-3</v>
      </c>
      <c r="HW72">
        <v>-1.4607559310062331E-6</v>
      </c>
      <c r="HX72">
        <v>3.8484305645441042E-10</v>
      </c>
      <c r="HY72">
        <v>-6.2141269635135762E-2</v>
      </c>
      <c r="HZ72">
        <v>3.0484640434847699E-3</v>
      </c>
      <c r="IA72">
        <v>-9.3584587959385786E-5</v>
      </c>
      <c r="IB72">
        <v>6.42983829145831E-6</v>
      </c>
      <c r="IC72">
        <v>4</v>
      </c>
      <c r="ID72">
        <v>2084</v>
      </c>
      <c r="IE72">
        <v>2</v>
      </c>
      <c r="IF72">
        <v>32</v>
      </c>
      <c r="IG72">
        <v>0.9</v>
      </c>
      <c r="IH72">
        <v>0.7</v>
      </c>
      <c r="II72">
        <v>0.34789999999999999</v>
      </c>
      <c r="IJ72">
        <v>2.48291</v>
      </c>
      <c r="IK72">
        <v>1.54297</v>
      </c>
      <c r="IL72">
        <v>2.3547400000000001</v>
      </c>
      <c r="IM72">
        <v>1.54541</v>
      </c>
      <c r="IN72">
        <v>2.3950200000000001</v>
      </c>
      <c r="IO72">
        <v>39.118000000000002</v>
      </c>
      <c r="IP72">
        <v>15.5943</v>
      </c>
      <c r="IQ72">
        <v>18</v>
      </c>
      <c r="IR72">
        <v>509.93299999999999</v>
      </c>
      <c r="IS72">
        <v>499.43400000000003</v>
      </c>
      <c r="IT72">
        <v>23.8811</v>
      </c>
      <c r="IU72">
        <v>32.131300000000003</v>
      </c>
      <c r="IV72">
        <v>30.0002</v>
      </c>
      <c r="IW72">
        <v>32.157299999999999</v>
      </c>
      <c r="IX72">
        <v>32.118400000000001</v>
      </c>
      <c r="IY72">
        <v>7.0536799999999999</v>
      </c>
      <c r="IZ72">
        <v>53.611499999999999</v>
      </c>
      <c r="JA72">
        <v>0</v>
      </c>
      <c r="JB72">
        <v>23.870100000000001</v>
      </c>
      <c r="JC72">
        <v>100</v>
      </c>
      <c r="JD72">
        <v>15.5776</v>
      </c>
      <c r="JE72">
        <v>99.682100000000005</v>
      </c>
      <c r="JF72">
        <v>99.438299999999998</v>
      </c>
    </row>
    <row r="73" spans="1:266" x14ac:dyDescent="0.25">
      <c r="A73">
        <v>57</v>
      </c>
      <c r="B73">
        <v>1657471464.5999999</v>
      </c>
      <c r="C73">
        <v>9889.5</v>
      </c>
      <c r="D73" t="s">
        <v>691</v>
      </c>
      <c r="E73" t="s">
        <v>692</v>
      </c>
      <c r="F73" t="s">
        <v>396</v>
      </c>
      <c r="G73" t="s">
        <v>397</v>
      </c>
      <c r="H73" t="s">
        <v>667</v>
      </c>
      <c r="I73" t="s">
        <v>581</v>
      </c>
      <c r="J73" t="s">
        <v>399</v>
      </c>
      <c r="K73">
        <v>1657471464.5999999</v>
      </c>
      <c r="L73">
        <f t="shared" si="46"/>
        <v>6.1001128975233373E-3</v>
      </c>
      <c r="M73">
        <f t="shared" si="47"/>
        <v>6.1001128975233376</v>
      </c>
      <c r="N73">
        <f t="shared" si="48"/>
        <v>0.94219991386082935</v>
      </c>
      <c r="O73">
        <f t="shared" si="49"/>
        <v>73.365700000000004</v>
      </c>
      <c r="P73">
        <f t="shared" si="50"/>
        <v>67.782517766947109</v>
      </c>
      <c r="Q73">
        <f t="shared" si="51"/>
        <v>6.7606769221405436</v>
      </c>
      <c r="R73">
        <f t="shared" si="52"/>
        <v>7.3175475212069001</v>
      </c>
      <c r="S73">
        <f t="shared" si="53"/>
        <v>0.42009326804533526</v>
      </c>
      <c r="T73">
        <f t="shared" si="54"/>
        <v>2.9280496115756049</v>
      </c>
      <c r="U73">
        <f t="shared" si="55"/>
        <v>0.38925316565274615</v>
      </c>
      <c r="V73">
        <f t="shared" si="56"/>
        <v>0.24586515151978472</v>
      </c>
      <c r="W73">
        <f t="shared" si="57"/>
        <v>289.55951977266608</v>
      </c>
      <c r="X73">
        <f t="shared" si="58"/>
        <v>27.933244841724413</v>
      </c>
      <c r="Y73">
        <f t="shared" si="59"/>
        <v>27.9665</v>
      </c>
      <c r="Z73">
        <f t="shared" si="60"/>
        <v>3.7874349150902487</v>
      </c>
      <c r="AA73">
        <f t="shared" si="61"/>
        <v>60.526514182781234</v>
      </c>
      <c r="AB73">
        <f t="shared" si="62"/>
        <v>2.2718441814675003</v>
      </c>
      <c r="AC73">
        <f t="shared" si="63"/>
        <v>3.7534693879889773</v>
      </c>
      <c r="AD73">
        <f t="shared" si="64"/>
        <v>1.5155907336227483</v>
      </c>
      <c r="AE73">
        <f t="shared" si="65"/>
        <v>-269.01497878077919</v>
      </c>
      <c r="AF73">
        <f t="shared" si="66"/>
        <v>-24.373122445790202</v>
      </c>
      <c r="AG73">
        <f t="shared" si="67"/>
        <v>-1.8124423757812256</v>
      </c>
      <c r="AH73">
        <f t="shared" si="68"/>
        <v>-5.6410238296845563</v>
      </c>
      <c r="AI73">
        <v>0</v>
      </c>
      <c r="AJ73">
        <v>0</v>
      </c>
      <c r="AK73">
        <f t="shared" si="69"/>
        <v>1</v>
      </c>
      <c r="AL73">
        <f t="shared" si="70"/>
        <v>0</v>
      </c>
      <c r="AM73">
        <f t="shared" si="71"/>
        <v>52683.375759080249</v>
      </c>
      <c r="AN73" t="s">
        <v>400</v>
      </c>
      <c r="AO73">
        <v>10261.299999999999</v>
      </c>
      <c r="AP73">
        <v>726.8726923076922</v>
      </c>
      <c r="AQ73">
        <v>3279.05</v>
      </c>
      <c r="AR73">
        <f t="shared" si="72"/>
        <v>0.77832826815458989</v>
      </c>
      <c r="AS73">
        <v>-1.5391584728262959</v>
      </c>
      <c r="AT73" t="s">
        <v>693</v>
      </c>
      <c r="AU73">
        <v>10245.5</v>
      </c>
      <c r="AV73">
        <v>736.76839999999993</v>
      </c>
      <c r="AW73">
        <v>906.76599999999996</v>
      </c>
      <c r="AX73">
        <f t="shared" si="73"/>
        <v>0.18747681320208309</v>
      </c>
      <c r="AY73">
        <v>0.5</v>
      </c>
      <c r="AZ73">
        <f t="shared" si="74"/>
        <v>1513.1508060998272</v>
      </c>
      <c r="BA73">
        <f t="shared" si="75"/>
        <v>0.94219991386082935</v>
      </c>
      <c r="BB73">
        <f t="shared" si="76"/>
        <v>141.84034551087939</v>
      </c>
      <c r="BC73">
        <f t="shared" si="77"/>
        <v>1.6398619203613089E-3</v>
      </c>
      <c r="BD73">
        <f t="shared" si="78"/>
        <v>2.6162030777510408</v>
      </c>
      <c r="BE73">
        <f t="shared" si="79"/>
        <v>460.0639831579428</v>
      </c>
      <c r="BF73" t="s">
        <v>694</v>
      </c>
      <c r="BG73">
        <v>560.59</v>
      </c>
      <c r="BH73">
        <f t="shared" si="80"/>
        <v>560.59</v>
      </c>
      <c r="BI73">
        <f t="shared" si="81"/>
        <v>0.38176993844056784</v>
      </c>
      <c r="BJ73">
        <f t="shared" si="82"/>
        <v>0.49107274912183418</v>
      </c>
      <c r="BK73">
        <f t="shared" si="83"/>
        <v>0.87265731333181285</v>
      </c>
      <c r="BL73">
        <f t="shared" si="84"/>
        <v>0.94499124053445338</v>
      </c>
      <c r="BM73">
        <f t="shared" si="85"/>
        <v>0.92951378920653105</v>
      </c>
      <c r="BN73">
        <f t="shared" si="86"/>
        <v>0.37364587356109336</v>
      </c>
      <c r="BO73">
        <f t="shared" si="87"/>
        <v>0.62635412643890664</v>
      </c>
      <c r="BP73">
        <v>3772</v>
      </c>
      <c r="BQ73">
        <v>300</v>
      </c>
      <c r="BR73">
        <v>300</v>
      </c>
      <c r="BS73">
        <v>300</v>
      </c>
      <c r="BT73">
        <v>10245.5</v>
      </c>
      <c r="BU73">
        <v>871.72</v>
      </c>
      <c r="BV73">
        <v>-1.1166499999999999E-2</v>
      </c>
      <c r="BW73">
        <v>-1.87</v>
      </c>
      <c r="BX73" t="s">
        <v>403</v>
      </c>
      <c r="BY73" t="s">
        <v>403</v>
      </c>
      <c r="BZ73" t="s">
        <v>403</v>
      </c>
      <c r="CA73" t="s">
        <v>403</v>
      </c>
      <c r="CB73" t="s">
        <v>403</v>
      </c>
      <c r="CC73" t="s">
        <v>403</v>
      </c>
      <c r="CD73" t="s">
        <v>403</v>
      </c>
      <c r="CE73" t="s">
        <v>403</v>
      </c>
      <c r="CF73" t="s">
        <v>403</v>
      </c>
      <c r="CG73" t="s">
        <v>403</v>
      </c>
      <c r="CH73">
        <f t="shared" si="88"/>
        <v>1799.96</v>
      </c>
      <c r="CI73">
        <f t="shared" si="89"/>
        <v>1513.1508060998272</v>
      </c>
      <c r="CJ73">
        <f t="shared" si="90"/>
        <v>0.84065801801141526</v>
      </c>
      <c r="CK73">
        <f t="shared" si="91"/>
        <v>0.16086997476203141</v>
      </c>
      <c r="CL73">
        <v>6</v>
      </c>
      <c r="CM73">
        <v>0.5</v>
      </c>
      <c r="CN73" t="s">
        <v>404</v>
      </c>
      <c r="CO73">
        <v>2</v>
      </c>
      <c r="CP73">
        <v>1657471464.5999999</v>
      </c>
      <c r="CQ73">
        <v>73.365700000000004</v>
      </c>
      <c r="CR73">
        <v>75.033199999999994</v>
      </c>
      <c r="CS73">
        <v>22.7775</v>
      </c>
      <c r="CT73">
        <v>15.6249</v>
      </c>
      <c r="CU73">
        <v>73.348799999999997</v>
      </c>
      <c r="CV73">
        <v>22.741900000000001</v>
      </c>
      <c r="CW73">
        <v>500.05599999999998</v>
      </c>
      <c r="CX73">
        <v>99.640500000000003</v>
      </c>
      <c r="CY73">
        <v>0.100217</v>
      </c>
      <c r="CZ73">
        <v>27.812100000000001</v>
      </c>
      <c r="DA73">
        <v>27.9665</v>
      </c>
      <c r="DB73">
        <v>999.9</v>
      </c>
      <c r="DC73">
        <v>0</v>
      </c>
      <c r="DD73">
        <v>0</v>
      </c>
      <c r="DE73">
        <v>10027.5</v>
      </c>
      <c r="DF73">
        <v>0</v>
      </c>
      <c r="DG73">
        <v>1796.58</v>
      </c>
      <c r="DH73">
        <v>-1.66754</v>
      </c>
      <c r="DI73">
        <v>75.075699999999998</v>
      </c>
      <c r="DJ73">
        <v>76.224199999999996</v>
      </c>
      <c r="DK73">
        <v>7.1525800000000004</v>
      </c>
      <c r="DL73">
        <v>75.033199999999994</v>
      </c>
      <c r="DM73">
        <v>15.6249</v>
      </c>
      <c r="DN73">
        <v>2.2695599999999998</v>
      </c>
      <c r="DO73">
        <v>1.55687</v>
      </c>
      <c r="DP73">
        <v>19.462</v>
      </c>
      <c r="DQ73">
        <v>13.538500000000001</v>
      </c>
      <c r="DR73">
        <v>1799.96</v>
      </c>
      <c r="DS73">
        <v>0.97800200000000004</v>
      </c>
      <c r="DT73">
        <v>2.1997699999999999E-2</v>
      </c>
      <c r="DU73">
        <v>0</v>
      </c>
      <c r="DV73">
        <v>736.99699999999996</v>
      </c>
      <c r="DW73">
        <v>5.0007299999999999</v>
      </c>
      <c r="DX73">
        <v>17925.8</v>
      </c>
      <c r="DY73">
        <v>14733</v>
      </c>
      <c r="DZ73">
        <v>47.811999999999998</v>
      </c>
      <c r="EA73">
        <v>49.811999999999998</v>
      </c>
      <c r="EB73">
        <v>49</v>
      </c>
      <c r="EC73">
        <v>48.25</v>
      </c>
      <c r="ED73">
        <v>49.125</v>
      </c>
      <c r="EE73">
        <v>1755.47</v>
      </c>
      <c r="EF73">
        <v>39.479999999999997</v>
      </c>
      <c r="EG73">
        <v>0</v>
      </c>
      <c r="EH73">
        <v>125.2000000476837</v>
      </c>
      <c r="EI73">
        <v>0</v>
      </c>
      <c r="EJ73">
        <v>736.76839999999993</v>
      </c>
      <c r="EK73">
        <v>0.65015384805484588</v>
      </c>
      <c r="EL73">
        <v>9.8461540876542113</v>
      </c>
      <c r="EM73">
        <v>17924.28</v>
      </c>
      <c r="EN73">
        <v>15</v>
      </c>
      <c r="EO73">
        <v>1657471414.5999999</v>
      </c>
      <c r="EP73" t="s">
        <v>695</v>
      </c>
      <c r="EQ73">
        <v>1657471399.5999999</v>
      </c>
      <c r="ER73">
        <v>1657471414.5999999</v>
      </c>
      <c r="ES73">
        <v>62</v>
      </c>
      <c r="ET73">
        <v>0.02</v>
      </c>
      <c r="EU73">
        <v>1E-3</v>
      </c>
      <c r="EV73">
        <v>1.7999999999999999E-2</v>
      </c>
      <c r="EW73">
        <v>-1.0999999999999999E-2</v>
      </c>
      <c r="EX73">
        <v>75</v>
      </c>
      <c r="EY73">
        <v>16</v>
      </c>
      <c r="EZ73">
        <v>0.2</v>
      </c>
      <c r="FA73">
        <v>0.02</v>
      </c>
      <c r="FB73">
        <v>-1.6322617073170731</v>
      </c>
      <c r="FC73">
        <v>-0.30562306620209317</v>
      </c>
      <c r="FD73">
        <v>4.7743737370053878E-2</v>
      </c>
      <c r="FE73">
        <v>1</v>
      </c>
      <c r="FF73">
        <v>7.1014339024390249</v>
      </c>
      <c r="FG73">
        <v>6.5891289198651923E-3</v>
      </c>
      <c r="FH73">
        <v>3.2446434271982683E-2</v>
      </c>
      <c r="FI73">
        <v>1</v>
      </c>
      <c r="FJ73">
        <v>2</v>
      </c>
      <c r="FK73">
        <v>2</v>
      </c>
      <c r="FL73" t="s">
        <v>406</v>
      </c>
      <c r="FM73">
        <v>2.9096799999999998</v>
      </c>
      <c r="FN73">
        <v>2.8545400000000001</v>
      </c>
      <c r="FO73">
        <v>2.09196E-2</v>
      </c>
      <c r="FP73">
        <v>2.1866500000000001E-2</v>
      </c>
      <c r="FQ73">
        <v>0.10864</v>
      </c>
      <c r="FR73">
        <v>8.5300600000000004E-2</v>
      </c>
      <c r="FS73">
        <v>32432.400000000001</v>
      </c>
      <c r="FT73">
        <v>26059.8</v>
      </c>
      <c r="FU73">
        <v>30522.799999999999</v>
      </c>
      <c r="FV73">
        <v>24598.6</v>
      </c>
      <c r="FW73">
        <v>35632.6</v>
      </c>
      <c r="FX73">
        <v>30215.8</v>
      </c>
      <c r="FY73">
        <v>41417.599999999999</v>
      </c>
      <c r="FZ73">
        <v>34000.699999999997</v>
      </c>
      <c r="GA73">
        <v>2.06372</v>
      </c>
      <c r="GB73">
        <v>1.9419299999999999</v>
      </c>
      <c r="GC73">
        <v>2.90126E-2</v>
      </c>
      <c r="GD73">
        <v>0</v>
      </c>
      <c r="GE73">
        <v>27.492599999999999</v>
      </c>
      <c r="GF73">
        <v>999.9</v>
      </c>
      <c r="GG73">
        <v>47.5</v>
      </c>
      <c r="GH73">
        <v>37.700000000000003</v>
      </c>
      <c r="GI73">
        <v>31.226400000000002</v>
      </c>
      <c r="GJ73">
        <v>61.901600000000002</v>
      </c>
      <c r="GK73">
        <v>24.531199999999998</v>
      </c>
      <c r="GL73">
        <v>1</v>
      </c>
      <c r="GM73">
        <v>0.38364100000000001</v>
      </c>
      <c r="GN73">
        <v>2.2022900000000001</v>
      </c>
      <c r="GO73">
        <v>20.290400000000002</v>
      </c>
      <c r="GP73">
        <v>5.2336099999999997</v>
      </c>
      <c r="GQ73">
        <v>11.950100000000001</v>
      </c>
      <c r="GR73">
        <v>4.9869500000000002</v>
      </c>
      <c r="GS73">
        <v>3.286</v>
      </c>
      <c r="GT73">
        <v>9999</v>
      </c>
      <c r="GU73">
        <v>9999</v>
      </c>
      <c r="GV73">
        <v>9999</v>
      </c>
      <c r="GW73">
        <v>194.8</v>
      </c>
      <c r="GX73">
        <v>1.86127</v>
      </c>
      <c r="GY73">
        <v>1.8589899999999999</v>
      </c>
      <c r="GZ73">
        <v>1.8594200000000001</v>
      </c>
      <c r="HA73">
        <v>1.85775</v>
      </c>
      <c r="HB73">
        <v>1.8595999999999999</v>
      </c>
      <c r="HC73">
        <v>1.8569899999999999</v>
      </c>
      <c r="HD73">
        <v>1.86547</v>
      </c>
      <c r="HE73">
        <v>1.8647499999999999</v>
      </c>
      <c r="HF73">
        <v>0</v>
      </c>
      <c r="HG73">
        <v>0</v>
      </c>
      <c r="HH73">
        <v>0</v>
      </c>
      <c r="HI73">
        <v>0</v>
      </c>
      <c r="HJ73" t="s">
        <v>407</v>
      </c>
      <c r="HK73" t="s">
        <v>408</v>
      </c>
      <c r="HL73" t="s">
        <v>409</v>
      </c>
      <c r="HM73" t="s">
        <v>409</v>
      </c>
      <c r="HN73" t="s">
        <v>409</v>
      </c>
      <c r="HO73" t="s">
        <v>409</v>
      </c>
      <c r="HP73">
        <v>0</v>
      </c>
      <c r="HQ73">
        <v>100</v>
      </c>
      <c r="HR73">
        <v>100</v>
      </c>
      <c r="HS73">
        <v>1.7000000000000001E-2</v>
      </c>
      <c r="HT73">
        <v>3.56E-2</v>
      </c>
      <c r="HU73">
        <v>-6.0378287359263087E-2</v>
      </c>
      <c r="HV73">
        <v>1.158620315000149E-3</v>
      </c>
      <c r="HW73">
        <v>-1.4607559310062331E-6</v>
      </c>
      <c r="HX73">
        <v>3.8484305645441042E-10</v>
      </c>
      <c r="HY73">
        <v>-6.0971106793129497E-2</v>
      </c>
      <c r="HZ73">
        <v>3.0484640434847699E-3</v>
      </c>
      <c r="IA73">
        <v>-9.3584587959385786E-5</v>
      </c>
      <c r="IB73">
        <v>6.42983829145831E-6</v>
      </c>
      <c r="IC73">
        <v>4</v>
      </c>
      <c r="ID73">
        <v>2084</v>
      </c>
      <c r="IE73">
        <v>2</v>
      </c>
      <c r="IF73">
        <v>32</v>
      </c>
      <c r="IG73">
        <v>1.1000000000000001</v>
      </c>
      <c r="IH73">
        <v>0.8</v>
      </c>
      <c r="II73">
        <v>0.29174800000000001</v>
      </c>
      <c r="IJ73">
        <v>2.50366</v>
      </c>
      <c r="IK73">
        <v>1.54419</v>
      </c>
      <c r="IL73">
        <v>2.35229</v>
      </c>
      <c r="IM73">
        <v>1.54541</v>
      </c>
      <c r="IN73">
        <v>2.3144499999999999</v>
      </c>
      <c r="IO73">
        <v>39.217300000000002</v>
      </c>
      <c r="IP73">
        <v>15.559200000000001</v>
      </c>
      <c r="IQ73">
        <v>18</v>
      </c>
      <c r="IR73">
        <v>509.98899999999998</v>
      </c>
      <c r="IS73">
        <v>498.952</v>
      </c>
      <c r="IT73">
        <v>23.62</v>
      </c>
      <c r="IU73">
        <v>32.114400000000003</v>
      </c>
      <c r="IV73">
        <v>29.9983</v>
      </c>
      <c r="IW73">
        <v>32.136000000000003</v>
      </c>
      <c r="IX73">
        <v>32.101500000000001</v>
      </c>
      <c r="IY73">
        <v>5.9075600000000001</v>
      </c>
      <c r="IZ73">
        <v>53.706200000000003</v>
      </c>
      <c r="JA73">
        <v>0</v>
      </c>
      <c r="JB73">
        <v>23.643899999999999</v>
      </c>
      <c r="JC73">
        <v>75</v>
      </c>
      <c r="JD73">
        <v>15.520200000000001</v>
      </c>
      <c r="JE73">
        <v>99.689700000000002</v>
      </c>
      <c r="JF73">
        <v>99.447999999999993</v>
      </c>
    </row>
    <row r="74" spans="1:266" x14ac:dyDescent="0.25">
      <c r="A74">
        <v>58</v>
      </c>
      <c r="B74">
        <v>1657471577.0999999</v>
      </c>
      <c r="C74">
        <v>10002</v>
      </c>
      <c r="D74" t="s">
        <v>696</v>
      </c>
      <c r="E74" t="s">
        <v>697</v>
      </c>
      <c r="F74" t="s">
        <v>396</v>
      </c>
      <c r="G74" t="s">
        <v>397</v>
      </c>
      <c r="H74" t="s">
        <v>667</v>
      </c>
      <c r="I74" t="s">
        <v>581</v>
      </c>
      <c r="J74" t="s">
        <v>399</v>
      </c>
      <c r="K74">
        <v>1657471577.0999999</v>
      </c>
      <c r="L74">
        <f t="shared" si="46"/>
        <v>6.1336025851084879E-3</v>
      </c>
      <c r="M74">
        <f t="shared" si="47"/>
        <v>6.1336025851084877</v>
      </c>
      <c r="N74">
        <f t="shared" si="48"/>
        <v>-1.0544956230812168</v>
      </c>
      <c r="O74">
        <f t="shared" si="49"/>
        <v>50.922899999999998</v>
      </c>
      <c r="P74">
        <f t="shared" si="50"/>
        <v>53.898216886486765</v>
      </c>
      <c r="Q74">
        <f t="shared" si="51"/>
        <v>5.3750697844155964</v>
      </c>
      <c r="R74">
        <f t="shared" si="52"/>
        <v>5.0783524379160303</v>
      </c>
      <c r="S74">
        <f t="shared" si="53"/>
        <v>0.42103225093808377</v>
      </c>
      <c r="T74">
        <f t="shared" si="54"/>
        <v>2.9262812283268427</v>
      </c>
      <c r="U74">
        <f t="shared" si="55"/>
        <v>0.39004233328238658</v>
      </c>
      <c r="V74">
        <f t="shared" si="56"/>
        <v>0.24637042516581009</v>
      </c>
      <c r="W74">
        <f t="shared" si="57"/>
        <v>289.56908307295441</v>
      </c>
      <c r="X74">
        <f t="shared" si="58"/>
        <v>27.990750576574879</v>
      </c>
      <c r="Y74">
        <f t="shared" si="59"/>
        <v>27.998899999999999</v>
      </c>
      <c r="Z74">
        <f t="shared" si="60"/>
        <v>3.7945963376061469</v>
      </c>
      <c r="AA74">
        <f t="shared" si="61"/>
        <v>60.352502491765478</v>
      </c>
      <c r="AB74">
        <f t="shared" si="62"/>
        <v>2.2740688074921698</v>
      </c>
      <c r="AC74">
        <f t="shared" si="63"/>
        <v>3.7679776539546883</v>
      </c>
      <c r="AD74">
        <f t="shared" si="64"/>
        <v>1.5205275301139771</v>
      </c>
      <c r="AE74">
        <f t="shared" si="65"/>
        <v>-270.49187400328429</v>
      </c>
      <c r="AF74">
        <f t="shared" si="66"/>
        <v>-19.0418340012938</v>
      </c>
      <c r="AG74">
        <f t="shared" si="67"/>
        <v>-1.4175468166108312</v>
      </c>
      <c r="AH74">
        <f t="shared" si="68"/>
        <v>-1.3821717482344908</v>
      </c>
      <c r="AI74">
        <v>0</v>
      </c>
      <c r="AJ74">
        <v>0</v>
      </c>
      <c r="AK74">
        <f t="shared" si="69"/>
        <v>1</v>
      </c>
      <c r="AL74">
        <f t="shared" si="70"/>
        <v>0</v>
      </c>
      <c r="AM74">
        <f t="shared" si="71"/>
        <v>52620.600920120349</v>
      </c>
      <c r="AN74" t="s">
        <v>400</v>
      </c>
      <c r="AO74">
        <v>10261.299999999999</v>
      </c>
      <c r="AP74">
        <v>726.8726923076922</v>
      </c>
      <c r="AQ74">
        <v>3279.05</v>
      </c>
      <c r="AR74">
        <f t="shared" si="72"/>
        <v>0.77832826815458989</v>
      </c>
      <c r="AS74">
        <v>-1.5391584728262959</v>
      </c>
      <c r="AT74" t="s">
        <v>698</v>
      </c>
      <c r="AU74">
        <v>10244</v>
      </c>
      <c r="AV74">
        <v>738.2425199999999</v>
      </c>
      <c r="AW74">
        <v>886.92899999999997</v>
      </c>
      <c r="AX74">
        <f t="shared" si="73"/>
        <v>0.16764191947720741</v>
      </c>
      <c r="AY74">
        <v>0.5</v>
      </c>
      <c r="AZ74">
        <f t="shared" si="74"/>
        <v>1513.2011995196654</v>
      </c>
      <c r="BA74">
        <f t="shared" si="75"/>
        <v>-1.0544956230812168</v>
      </c>
      <c r="BB74">
        <f t="shared" si="76"/>
        <v>126.83797682134471</v>
      </c>
      <c r="BC74">
        <f t="shared" si="77"/>
        <v>3.2028976047529262E-4</v>
      </c>
      <c r="BD74">
        <f t="shared" si="78"/>
        <v>2.6970828555611557</v>
      </c>
      <c r="BE74">
        <f t="shared" si="79"/>
        <v>454.90186591719868</v>
      </c>
      <c r="BF74" t="s">
        <v>699</v>
      </c>
      <c r="BG74">
        <v>565.44000000000005</v>
      </c>
      <c r="BH74">
        <f t="shared" si="80"/>
        <v>565.44000000000005</v>
      </c>
      <c r="BI74">
        <f t="shared" si="81"/>
        <v>0.36247433560070752</v>
      </c>
      <c r="BJ74">
        <f t="shared" si="82"/>
        <v>0.4624932112762804</v>
      </c>
      <c r="BK74">
        <f t="shared" si="83"/>
        <v>0.88152719071642571</v>
      </c>
      <c r="BL74">
        <f t="shared" si="84"/>
        <v>0.92896357627988613</v>
      </c>
      <c r="BM74">
        <f t="shared" si="85"/>
        <v>0.93728636830603596</v>
      </c>
      <c r="BN74">
        <f t="shared" si="86"/>
        <v>0.35423611387767268</v>
      </c>
      <c r="BO74">
        <f t="shared" si="87"/>
        <v>0.64576388612232738</v>
      </c>
      <c r="BP74">
        <v>3774</v>
      </c>
      <c r="BQ74">
        <v>300</v>
      </c>
      <c r="BR74">
        <v>300</v>
      </c>
      <c r="BS74">
        <v>300</v>
      </c>
      <c r="BT74">
        <v>10244</v>
      </c>
      <c r="BU74">
        <v>855.31</v>
      </c>
      <c r="BV74">
        <v>-1.11646E-2</v>
      </c>
      <c r="BW74">
        <v>-0.35</v>
      </c>
      <c r="BX74" t="s">
        <v>403</v>
      </c>
      <c r="BY74" t="s">
        <v>403</v>
      </c>
      <c r="BZ74" t="s">
        <v>403</v>
      </c>
      <c r="CA74" t="s">
        <v>403</v>
      </c>
      <c r="CB74" t="s">
        <v>403</v>
      </c>
      <c r="CC74" t="s">
        <v>403</v>
      </c>
      <c r="CD74" t="s">
        <v>403</v>
      </c>
      <c r="CE74" t="s">
        <v>403</v>
      </c>
      <c r="CF74" t="s">
        <v>403</v>
      </c>
      <c r="CG74" t="s">
        <v>403</v>
      </c>
      <c r="CH74">
        <f t="shared" si="88"/>
        <v>1800.02</v>
      </c>
      <c r="CI74">
        <f t="shared" si="89"/>
        <v>1513.2011995196654</v>
      </c>
      <c r="CJ74">
        <f t="shared" si="90"/>
        <v>0.84065799242212047</v>
      </c>
      <c r="CK74">
        <f t="shared" si="91"/>
        <v>0.16086992537469275</v>
      </c>
      <c r="CL74">
        <v>6</v>
      </c>
      <c r="CM74">
        <v>0.5</v>
      </c>
      <c r="CN74" t="s">
        <v>404</v>
      </c>
      <c r="CO74">
        <v>2</v>
      </c>
      <c r="CP74">
        <v>1657471577.0999999</v>
      </c>
      <c r="CQ74">
        <v>50.922899999999998</v>
      </c>
      <c r="CR74">
        <v>50.032299999999999</v>
      </c>
      <c r="CS74">
        <v>22.803100000000001</v>
      </c>
      <c r="CT74">
        <v>15.6105</v>
      </c>
      <c r="CU74">
        <v>50.954999999999998</v>
      </c>
      <c r="CV74">
        <v>22.768799999999999</v>
      </c>
      <c r="CW74">
        <v>499.99200000000002</v>
      </c>
      <c r="CX74">
        <v>99.626499999999993</v>
      </c>
      <c r="CY74">
        <v>9.9800700000000006E-2</v>
      </c>
      <c r="CZ74">
        <v>27.8782</v>
      </c>
      <c r="DA74">
        <v>27.998899999999999</v>
      </c>
      <c r="DB74">
        <v>999.9</v>
      </c>
      <c r="DC74">
        <v>0</v>
      </c>
      <c r="DD74">
        <v>0</v>
      </c>
      <c r="DE74">
        <v>10018.799999999999</v>
      </c>
      <c r="DF74">
        <v>0</v>
      </c>
      <c r="DG74">
        <v>1802.38</v>
      </c>
      <c r="DH74">
        <v>0.89055300000000004</v>
      </c>
      <c r="DI74">
        <v>52.111199999999997</v>
      </c>
      <c r="DJ74">
        <v>50.825800000000001</v>
      </c>
      <c r="DK74">
        <v>7.1926100000000002</v>
      </c>
      <c r="DL74">
        <v>50.032299999999999</v>
      </c>
      <c r="DM74">
        <v>15.6105</v>
      </c>
      <c r="DN74">
        <v>2.2717900000000002</v>
      </c>
      <c r="DO74">
        <v>1.55522</v>
      </c>
      <c r="DP74">
        <v>19.477799999999998</v>
      </c>
      <c r="DQ74">
        <v>13.5221</v>
      </c>
      <c r="DR74">
        <v>1800.02</v>
      </c>
      <c r="DS74">
        <v>0.97800600000000004</v>
      </c>
      <c r="DT74">
        <v>2.1994099999999999E-2</v>
      </c>
      <c r="DU74">
        <v>0</v>
      </c>
      <c r="DV74">
        <v>738.71100000000001</v>
      </c>
      <c r="DW74">
        <v>5.0007299999999999</v>
      </c>
      <c r="DX74">
        <v>17962</v>
      </c>
      <c r="DY74">
        <v>14733.5</v>
      </c>
      <c r="DZ74">
        <v>48.061999999999998</v>
      </c>
      <c r="EA74">
        <v>50.125</v>
      </c>
      <c r="EB74">
        <v>49.25</v>
      </c>
      <c r="EC74">
        <v>48.625</v>
      </c>
      <c r="ED74">
        <v>49.436999999999998</v>
      </c>
      <c r="EE74">
        <v>1755.54</v>
      </c>
      <c r="EF74">
        <v>39.479999999999997</v>
      </c>
      <c r="EG74">
        <v>0</v>
      </c>
      <c r="EH74">
        <v>112</v>
      </c>
      <c r="EI74">
        <v>0</v>
      </c>
      <c r="EJ74">
        <v>738.2425199999999</v>
      </c>
      <c r="EK74">
        <v>1.0616923152841959</v>
      </c>
      <c r="EL74">
        <v>-2.5615385387509639</v>
      </c>
      <c r="EM74">
        <v>17965.5</v>
      </c>
      <c r="EN74">
        <v>15</v>
      </c>
      <c r="EO74">
        <v>1657471538.0999999</v>
      </c>
      <c r="EP74" t="s">
        <v>700</v>
      </c>
      <c r="EQ74">
        <v>1657471527.5999999</v>
      </c>
      <c r="ER74">
        <v>1657471538.0999999</v>
      </c>
      <c r="ES74">
        <v>63</v>
      </c>
      <c r="ET74">
        <v>-2.7E-2</v>
      </c>
      <c r="EU74">
        <v>-1E-3</v>
      </c>
      <c r="EV74">
        <v>-3.3000000000000002E-2</v>
      </c>
      <c r="EW74">
        <v>-1.4E-2</v>
      </c>
      <c r="EX74">
        <v>50</v>
      </c>
      <c r="EY74">
        <v>15</v>
      </c>
      <c r="EZ74">
        <v>0.24</v>
      </c>
      <c r="FA74">
        <v>0.01</v>
      </c>
      <c r="FB74">
        <v>0.89774570000000009</v>
      </c>
      <c r="FC74">
        <v>0.39088662664164919</v>
      </c>
      <c r="FD74">
        <v>5.1474278827488208E-2</v>
      </c>
      <c r="FE74">
        <v>1</v>
      </c>
      <c r="FF74">
        <v>7.2219067499999996</v>
      </c>
      <c r="FG74">
        <v>6.7311106941837354E-2</v>
      </c>
      <c r="FH74">
        <v>3.0873908918980449E-2</v>
      </c>
      <c r="FI74">
        <v>1</v>
      </c>
      <c r="FJ74">
        <v>2</v>
      </c>
      <c r="FK74">
        <v>2</v>
      </c>
      <c r="FL74" t="s">
        <v>406</v>
      </c>
      <c r="FM74">
        <v>2.90944</v>
      </c>
      <c r="FN74">
        <v>2.85405</v>
      </c>
      <c r="FO74">
        <v>1.45484E-2</v>
      </c>
      <c r="FP74">
        <v>1.4605E-2</v>
      </c>
      <c r="FQ74">
        <v>0.10871</v>
      </c>
      <c r="FR74">
        <v>8.52271E-2</v>
      </c>
      <c r="FS74">
        <v>32639.200000000001</v>
      </c>
      <c r="FT74">
        <v>26250.400000000001</v>
      </c>
      <c r="FU74">
        <v>30519.1</v>
      </c>
      <c r="FV74">
        <v>24596.1</v>
      </c>
      <c r="FW74">
        <v>35625.800000000003</v>
      </c>
      <c r="FX74">
        <v>30215.7</v>
      </c>
      <c r="FY74">
        <v>41412.9</v>
      </c>
      <c r="FZ74">
        <v>33997.9</v>
      </c>
      <c r="GA74">
        <v>2.0629499999999998</v>
      </c>
      <c r="GB74">
        <v>1.9414499999999999</v>
      </c>
      <c r="GC74">
        <v>3.1590500000000001E-2</v>
      </c>
      <c r="GD74">
        <v>0</v>
      </c>
      <c r="GE74">
        <v>27.482900000000001</v>
      </c>
      <c r="GF74">
        <v>999.9</v>
      </c>
      <c r="GG74">
        <v>47.3</v>
      </c>
      <c r="GH74">
        <v>37.799999999999997</v>
      </c>
      <c r="GI74">
        <v>31.265799999999999</v>
      </c>
      <c r="GJ74">
        <v>61.581600000000002</v>
      </c>
      <c r="GK74">
        <v>24.747599999999998</v>
      </c>
      <c r="GL74">
        <v>1</v>
      </c>
      <c r="GM74">
        <v>0.39063500000000001</v>
      </c>
      <c r="GN74">
        <v>2.9832299999999998</v>
      </c>
      <c r="GO74">
        <v>20.276900000000001</v>
      </c>
      <c r="GP74">
        <v>5.2346599999999999</v>
      </c>
      <c r="GQ74">
        <v>11.950100000000001</v>
      </c>
      <c r="GR74">
        <v>4.9874999999999998</v>
      </c>
      <c r="GS74">
        <v>3.2860800000000001</v>
      </c>
      <c r="GT74">
        <v>9999</v>
      </c>
      <c r="GU74">
        <v>9999</v>
      </c>
      <c r="GV74">
        <v>9999</v>
      </c>
      <c r="GW74">
        <v>194.8</v>
      </c>
      <c r="GX74">
        <v>1.86127</v>
      </c>
      <c r="GY74">
        <v>1.8589899999999999</v>
      </c>
      <c r="GZ74">
        <v>1.8594299999999999</v>
      </c>
      <c r="HA74">
        <v>1.85772</v>
      </c>
      <c r="HB74">
        <v>1.85961</v>
      </c>
      <c r="HC74">
        <v>1.8569899999999999</v>
      </c>
      <c r="HD74">
        <v>1.8654999999999999</v>
      </c>
      <c r="HE74">
        <v>1.86476</v>
      </c>
      <c r="HF74">
        <v>0</v>
      </c>
      <c r="HG74">
        <v>0</v>
      </c>
      <c r="HH74">
        <v>0</v>
      </c>
      <c r="HI74">
        <v>0</v>
      </c>
      <c r="HJ74" t="s">
        <v>407</v>
      </c>
      <c r="HK74" t="s">
        <v>408</v>
      </c>
      <c r="HL74" t="s">
        <v>409</v>
      </c>
      <c r="HM74" t="s">
        <v>409</v>
      </c>
      <c r="HN74" t="s">
        <v>409</v>
      </c>
      <c r="HO74" t="s">
        <v>409</v>
      </c>
      <c r="HP74">
        <v>0</v>
      </c>
      <c r="HQ74">
        <v>100</v>
      </c>
      <c r="HR74">
        <v>100</v>
      </c>
      <c r="HS74">
        <v>-3.2000000000000001E-2</v>
      </c>
      <c r="HT74">
        <v>3.4299999999999997E-2</v>
      </c>
      <c r="HU74">
        <v>-8.7379498110093379E-2</v>
      </c>
      <c r="HV74">
        <v>1.158620315000149E-3</v>
      </c>
      <c r="HW74">
        <v>-1.4607559310062331E-6</v>
      </c>
      <c r="HX74">
        <v>3.8484305645441042E-10</v>
      </c>
      <c r="HY74">
        <v>-6.2463015931677253E-2</v>
      </c>
      <c r="HZ74">
        <v>3.0484640434847699E-3</v>
      </c>
      <c r="IA74">
        <v>-9.3584587959385786E-5</v>
      </c>
      <c r="IB74">
        <v>6.42983829145831E-6</v>
      </c>
      <c r="IC74">
        <v>4</v>
      </c>
      <c r="ID74">
        <v>2084</v>
      </c>
      <c r="IE74">
        <v>2</v>
      </c>
      <c r="IF74">
        <v>32</v>
      </c>
      <c r="IG74">
        <v>0.8</v>
      </c>
      <c r="IH74">
        <v>0.7</v>
      </c>
      <c r="II74">
        <v>0.236816</v>
      </c>
      <c r="IJ74">
        <v>2.51831</v>
      </c>
      <c r="IK74">
        <v>1.54419</v>
      </c>
      <c r="IL74">
        <v>2.35229</v>
      </c>
      <c r="IM74">
        <v>1.54541</v>
      </c>
      <c r="IN74">
        <v>2.31812</v>
      </c>
      <c r="IO74">
        <v>39.316899999999997</v>
      </c>
      <c r="IP74">
        <v>15.5242</v>
      </c>
      <c r="IQ74">
        <v>18</v>
      </c>
      <c r="IR74">
        <v>509.697</v>
      </c>
      <c r="IS74">
        <v>498.786</v>
      </c>
      <c r="IT74">
        <v>23.584499999999998</v>
      </c>
      <c r="IU74">
        <v>32.155799999999999</v>
      </c>
      <c r="IV74">
        <v>30.0001</v>
      </c>
      <c r="IW74">
        <v>32.158700000000003</v>
      </c>
      <c r="IX74">
        <v>32.121299999999998</v>
      </c>
      <c r="IY74">
        <v>4.7965099999999996</v>
      </c>
      <c r="IZ74">
        <v>53.587000000000003</v>
      </c>
      <c r="JA74">
        <v>0</v>
      </c>
      <c r="JB74">
        <v>23.5855</v>
      </c>
      <c r="JC74">
        <v>50</v>
      </c>
      <c r="JD74">
        <v>15.569699999999999</v>
      </c>
      <c r="JE74">
        <v>99.678100000000001</v>
      </c>
      <c r="JF74">
        <v>99.438900000000004</v>
      </c>
    </row>
    <row r="75" spans="1:266" x14ac:dyDescent="0.25">
      <c r="A75">
        <v>59</v>
      </c>
      <c r="B75">
        <v>1657471693.0999999</v>
      </c>
      <c r="C75">
        <v>10118</v>
      </c>
      <c r="D75" t="s">
        <v>701</v>
      </c>
      <c r="E75" t="s">
        <v>702</v>
      </c>
      <c r="F75" t="s">
        <v>396</v>
      </c>
      <c r="G75" t="s">
        <v>397</v>
      </c>
      <c r="H75" t="s">
        <v>667</v>
      </c>
      <c r="I75" t="s">
        <v>581</v>
      </c>
      <c r="J75" t="s">
        <v>399</v>
      </c>
      <c r="K75">
        <v>1657471693.0999999</v>
      </c>
      <c r="L75">
        <f t="shared" si="46"/>
        <v>6.2709198805085391E-3</v>
      </c>
      <c r="M75">
        <f t="shared" si="47"/>
        <v>6.2709198805085391</v>
      </c>
      <c r="N75">
        <f t="shared" si="48"/>
        <v>-3.570342105092065</v>
      </c>
      <c r="O75">
        <f t="shared" si="49"/>
        <v>24.101600000000001</v>
      </c>
      <c r="P75">
        <f t="shared" si="50"/>
        <v>37.494868349808691</v>
      </c>
      <c r="Q75">
        <f t="shared" si="51"/>
        <v>3.7390487060717286</v>
      </c>
      <c r="R75">
        <f t="shared" si="52"/>
        <v>2.4034503989588796</v>
      </c>
      <c r="S75">
        <f t="shared" si="53"/>
        <v>0.43163143662724424</v>
      </c>
      <c r="T75">
        <f t="shared" si="54"/>
        <v>2.9239927423343435</v>
      </c>
      <c r="U75">
        <f t="shared" si="55"/>
        <v>0.39910272764568</v>
      </c>
      <c r="V75">
        <f t="shared" si="56"/>
        <v>0.25215718508084251</v>
      </c>
      <c r="W75">
        <f t="shared" si="57"/>
        <v>289.56212007316873</v>
      </c>
      <c r="X75">
        <f t="shared" si="58"/>
        <v>27.931239676603031</v>
      </c>
      <c r="Y75">
        <f t="shared" si="59"/>
        <v>27.9876</v>
      </c>
      <c r="Z75">
        <f t="shared" si="60"/>
        <v>3.7920973405131333</v>
      </c>
      <c r="AA75">
        <f t="shared" si="61"/>
        <v>60.404386466237746</v>
      </c>
      <c r="AB75">
        <f t="shared" si="62"/>
        <v>2.2728649483067795</v>
      </c>
      <c r="AC75">
        <f t="shared" si="63"/>
        <v>3.7627481732260755</v>
      </c>
      <c r="AD75">
        <f t="shared" si="64"/>
        <v>1.5192323922063538</v>
      </c>
      <c r="AE75">
        <f t="shared" si="65"/>
        <v>-276.54756673042658</v>
      </c>
      <c r="AF75">
        <f t="shared" si="66"/>
        <v>-20.99742112373427</v>
      </c>
      <c r="AG75">
        <f t="shared" si="67"/>
        <v>-1.5640779244090059</v>
      </c>
      <c r="AH75">
        <f t="shared" si="68"/>
        <v>-9.5469457054011144</v>
      </c>
      <c r="AI75">
        <v>0</v>
      </c>
      <c r="AJ75">
        <v>0</v>
      </c>
      <c r="AK75">
        <f t="shared" si="69"/>
        <v>1</v>
      </c>
      <c r="AL75">
        <f t="shared" si="70"/>
        <v>0</v>
      </c>
      <c r="AM75">
        <f t="shared" si="71"/>
        <v>52558.824538229448</v>
      </c>
      <c r="AN75" t="s">
        <v>400</v>
      </c>
      <c r="AO75">
        <v>10261.299999999999</v>
      </c>
      <c r="AP75">
        <v>726.8726923076922</v>
      </c>
      <c r="AQ75">
        <v>3279.05</v>
      </c>
      <c r="AR75">
        <f t="shared" si="72"/>
        <v>0.77832826815458989</v>
      </c>
      <c r="AS75">
        <v>-1.5391584728262959</v>
      </c>
      <c r="AT75" t="s">
        <v>703</v>
      </c>
      <c r="AU75">
        <v>10242.299999999999</v>
      </c>
      <c r="AV75">
        <v>744.11471999999992</v>
      </c>
      <c r="AW75">
        <v>866.399</v>
      </c>
      <c r="AX75">
        <f t="shared" si="73"/>
        <v>0.14114083695849156</v>
      </c>
      <c r="AY75">
        <v>0.5</v>
      </c>
      <c r="AZ75">
        <f t="shared" si="74"/>
        <v>1513.1672995197764</v>
      </c>
      <c r="BA75">
        <f t="shared" si="75"/>
        <v>-3.570342105092065</v>
      </c>
      <c r="BB75">
        <f t="shared" si="76"/>
        <v>106.78484955622086</v>
      </c>
      <c r="BC75">
        <f t="shared" si="77"/>
        <v>-1.3423391008452218E-3</v>
      </c>
      <c r="BD75">
        <f t="shared" si="78"/>
        <v>2.7846881171377165</v>
      </c>
      <c r="BE75">
        <f t="shared" si="79"/>
        <v>449.43962029975717</v>
      </c>
      <c r="BF75" t="s">
        <v>704</v>
      </c>
      <c r="BG75">
        <v>584.19000000000005</v>
      </c>
      <c r="BH75">
        <f t="shared" si="80"/>
        <v>584.19000000000005</v>
      </c>
      <c r="BI75">
        <f t="shared" si="81"/>
        <v>0.32572636856690729</v>
      </c>
      <c r="BJ75">
        <f t="shared" si="82"/>
        <v>0.43331105669911346</v>
      </c>
      <c r="BK75">
        <f t="shared" si="83"/>
        <v>0.89527878999280119</v>
      </c>
      <c r="BL75">
        <f t="shared" si="84"/>
        <v>0.87642453973389078</v>
      </c>
      <c r="BM75">
        <f t="shared" si="85"/>
        <v>0.94533048026413635</v>
      </c>
      <c r="BN75">
        <f t="shared" si="86"/>
        <v>0.34018408641755554</v>
      </c>
      <c r="BO75">
        <f t="shared" si="87"/>
        <v>0.6598159135824444</v>
      </c>
      <c r="BP75">
        <v>3776</v>
      </c>
      <c r="BQ75">
        <v>300</v>
      </c>
      <c r="BR75">
        <v>300</v>
      </c>
      <c r="BS75">
        <v>300</v>
      </c>
      <c r="BT75">
        <v>10242.299999999999</v>
      </c>
      <c r="BU75">
        <v>840.59</v>
      </c>
      <c r="BV75">
        <v>-1.1162399999999999E-2</v>
      </c>
      <c r="BW75">
        <v>-1.17</v>
      </c>
      <c r="BX75" t="s">
        <v>403</v>
      </c>
      <c r="BY75" t="s">
        <v>403</v>
      </c>
      <c r="BZ75" t="s">
        <v>403</v>
      </c>
      <c r="CA75" t="s">
        <v>403</v>
      </c>
      <c r="CB75" t="s">
        <v>403</v>
      </c>
      <c r="CC75" t="s">
        <v>403</v>
      </c>
      <c r="CD75" t="s">
        <v>403</v>
      </c>
      <c r="CE75" t="s">
        <v>403</v>
      </c>
      <c r="CF75" t="s">
        <v>403</v>
      </c>
      <c r="CG75" t="s">
        <v>403</v>
      </c>
      <c r="CH75">
        <f t="shared" si="88"/>
        <v>1799.98</v>
      </c>
      <c r="CI75">
        <f t="shared" si="89"/>
        <v>1513.1672995197764</v>
      </c>
      <c r="CJ75">
        <f t="shared" si="90"/>
        <v>0.84065784037587998</v>
      </c>
      <c r="CK75">
        <f t="shared" si="91"/>
        <v>0.16086963192544845</v>
      </c>
      <c r="CL75">
        <v>6</v>
      </c>
      <c r="CM75">
        <v>0.5</v>
      </c>
      <c r="CN75" t="s">
        <v>404</v>
      </c>
      <c r="CO75">
        <v>2</v>
      </c>
      <c r="CP75">
        <v>1657471693.0999999</v>
      </c>
      <c r="CQ75">
        <v>24.101600000000001</v>
      </c>
      <c r="CR75">
        <v>19.999500000000001</v>
      </c>
      <c r="CS75">
        <v>22.792100000000001</v>
      </c>
      <c r="CT75">
        <v>15.440200000000001</v>
      </c>
      <c r="CU75">
        <v>24.093800000000002</v>
      </c>
      <c r="CV75">
        <v>22.755400000000002</v>
      </c>
      <c r="CW75">
        <v>500.11500000000001</v>
      </c>
      <c r="CX75">
        <v>99.621799999999993</v>
      </c>
      <c r="CY75">
        <v>9.9811800000000006E-2</v>
      </c>
      <c r="CZ75">
        <v>27.854399999999998</v>
      </c>
      <c r="DA75">
        <v>27.9876</v>
      </c>
      <c r="DB75">
        <v>999.9</v>
      </c>
      <c r="DC75">
        <v>0</v>
      </c>
      <c r="DD75">
        <v>0</v>
      </c>
      <c r="DE75">
        <v>10006.200000000001</v>
      </c>
      <c r="DF75">
        <v>0</v>
      </c>
      <c r="DG75">
        <v>1802.67</v>
      </c>
      <c r="DH75">
        <v>4.1020200000000004</v>
      </c>
      <c r="DI75">
        <v>24.663699999999999</v>
      </c>
      <c r="DJ75">
        <v>20.313199999999998</v>
      </c>
      <c r="DK75">
        <v>7.3518499999999998</v>
      </c>
      <c r="DL75">
        <v>19.999500000000001</v>
      </c>
      <c r="DM75">
        <v>15.440200000000001</v>
      </c>
      <c r="DN75">
        <v>2.2705899999999999</v>
      </c>
      <c r="DO75">
        <v>1.5381899999999999</v>
      </c>
      <c r="DP75">
        <v>19.4693</v>
      </c>
      <c r="DQ75">
        <v>13.3531</v>
      </c>
      <c r="DR75">
        <v>1799.98</v>
      </c>
      <c r="DS75">
        <v>0.97800900000000002</v>
      </c>
      <c r="DT75">
        <v>2.1990599999999999E-2</v>
      </c>
      <c r="DU75">
        <v>0</v>
      </c>
      <c r="DV75">
        <v>744.68299999999999</v>
      </c>
      <c r="DW75">
        <v>5.0007299999999999</v>
      </c>
      <c r="DX75">
        <v>18087.5</v>
      </c>
      <c r="DY75">
        <v>14733.3</v>
      </c>
      <c r="DZ75">
        <v>48.375</v>
      </c>
      <c r="EA75">
        <v>50.436999999999998</v>
      </c>
      <c r="EB75">
        <v>49.5</v>
      </c>
      <c r="EC75">
        <v>49.061999999999998</v>
      </c>
      <c r="ED75">
        <v>49.686999999999998</v>
      </c>
      <c r="EE75">
        <v>1755.51</v>
      </c>
      <c r="EF75">
        <v>39.47</v>
      </c>
      <c r="EG75">
        <v>0</v>
      </c>
      <c r="EH75">
        <v>115.5999999046326</v>
      </c>
      <c r="EI75">
        <v>0</v>
      </c>
      <c r="EJ75">
        <v>744.11471999999992</v>
      </c>
      <c r="EK75">
        <v>2.4186923151463571</v>
      </c>
      <c r="EL75">
        <v>94.330770029590539</v>
      </c>
      <c r="EM75">
        <v>18085.871999999999</v>
      </c>
      <c r="EN75">
        <v>15</v>
      </c>
      <c r="EO75">
        <v>1657471653.5999999</v>
      </c>
      <c r="EP75" t="s">
        <v>705</v>
      </c>
      <c r="EQ75">
        <v>1657471637.5999999</v>
      </c>
      <c r="ER75">
        <v>1657471653.5999999</v>
      </c>
      <c r="ES75">
        <v>64</v>
      </c>
      <c r="ET75">
        <v>6.8000000000000005E-2</v>
      </c>
      <c r="EU75">
        <v>2E-3</v>
      </c>
      <c r="EV75">
        <v>3.0000000000000001E-3</v>
      </c>
      <c r="EW75">
        <v>-1.0999999999999999E-2</v>
      </c>
      <c r="EX75">
        <v>20</v>
      </c>
      <c r="EY75">
        <v>16</v>
      </c>
      <c r="EZ75">
        <v>0.26</v>
      </c>
      <c r="FA75">
        <v>0.01</v>
      </c>
      <c r="FB75">
        <v>4.0782757500000004</v>
      </c>
      <c r="FC75">
        <v>0.1081297936210056</v>
      </c>
      <c r="FD75">
        <v>4.0908905136137513E-2</v>
      </c>
      <c r="FE75">
        <v>1</v>
      </c>
      <c r="FF75">
        <v>7.3600455</v>
      </c>
      <c r="FG75">
        <v>5.0599699812375117E-2</v>
      </c>
      <c r="FH75">
        <v>1.7447897717203689E-2</v>
      </c>
      <c r="FI75">
        <v>1</v>
      </c>
      <c r="FJ75">
        <v>2</v>
      </c>
      <c r="FK75">
        <v>2</v>
      </c>
      <c r="FL75" t="s">
        <v>406</v>
      </c>
      <c r="FM75">
        <v>2.9096299999999999</v>
      </c>
      <c r="FN75">
        <v>2.8539500000000002</v>
      </c>
      <c r="FO75">
        <v>6.8637200000000002E-3</v>
      </c>
      <c r="FP75">
        <v>5.8235600000000002E-3</v>
      </c>
      <c r="FQ75">
        <v>0.10864699999999999</v>
      </c>
      <c r="FR75">
        <v>8.4530999999999995E-2</v>
      </c>
      <c r="FS75">
        <v>32891.300000000003</v>
      </c>
      <c r="FT75">
        <v>26480.5</v>
      </c>
      <c r="FU75">
        <v>30517.3</v>
      </c>
      <c r="FV75">
        <v>24592.9</v>
      </c>
      <c r="FW75">
        <v>35625.9</v>
      </c>
      <c r="FX75">
        <v>30234.799999999999</v>
      </c>
      <c r="FY75">
        <v>41410</v>
      </c>
      <c r="FZ75">
        <v>33993.599999999999</v>
      </c>
      <c r="GA75">
        <v>2.0627300000000002</v>
      </c>
      <c r="GB75">
        <v>1.9394499999999999</v>
      </c>
      <c r="GC75">
        <v>2.29403E-2</v>
      </c>
      <c r="GD75">
        <v>0</v>
      </c>
      <c r="GE75">
        <v>27.6129</v>
      </c>
      <c r="GF75">
        <v>999.9</v>
      </c>
      <c r="GG75">
        <v>47.1</v>
      </c>
      <c r="GH75">
        <v>37.9</v>
      </c>
      <c r="GI75">
        <v>31.305399999999999</v>
      </c>
      <c r="GJ75">
        <v>61.531599999999997</v>
      </c>
      <c r="GK75">
        <v>24.535299999999999</v>
      </c>
      <c r="GL75">
        <v>1</v>
      </c>
      <c r="GM75">
        <v>0.39593</v>
      </c>
      <c r="GN75">
        <v>2.3471899999999999</v>
      </c>
      <c r="GO75">
        <v>20.287400000000002</v>
      </c>
      <c r="GP75">
        <v>5.2352600000000002</v>
      </c>
      <c r="GQ75">
        <v>11.950100000000001</v>
      </c>
      <c r="GR75">
        <v>4.9876500000000004</v>
      </c>
      <c r="GS75">
        <v>3.286</v>
      </c>
      <c r="GT75">
        <v>9999</v>
      </c>
      <c r="GU75">
        <v>9999</v>
      </c>
      <c r="GV75">
        <v>9999</v>
      </c>
      <c r="GW75">
        <v>194.8</v>
      </c>
      <c r="GX75">
        <v>1.86127</v>
      </c>
      <c r="GY75">
        <v>1.8590199999999999</v>
      </c>
      <c r="GZ75">
        <v>1.85944</v>
      </c>
      <c r="HA75">
        <v>1.8577600000000001</v>
      </c>
      <c r="HB75">
        <v>1.85965</v>
      </c>
      <c r="HC75">
        <v>1.8569899999999999</v>
      </c>
      <c r="HD75">
        <v>1.86554</v>
      </c>
      <c r="HE75">
        <v>1.86477</v>
      </c>
      <c r="HF75">
        <v>0</v>
      </c>
      <c r="HG75">
        <v>0</v>
      </c>
      <c r="HH75">
        <v>0</v>
      </c>
      <c r="HI75">
        <v>0</v>
      </c>
      <c r="HJ75" t="s">
        <v>407</v>
      </c>
      <c r="HK75" t="s">
        <v>408</v>
      </c>
      <c r="HL75" t="s">
        <v>409</v>
      </c>
      <c r="HM75" t="s">
        <v>409</v>
      </c>
      <c r="HN75" t="s">
        <v>409</v>
      </c>
      <c r="HO75" t="s">
        <v>409</v>
      </c>
      <c r="HP75">
        <v>0</v>
      </c>
      <c r="HQ75">
        <v>100</v>
      </c>
      <c r="HR75">
        <v>100</v>
      </c>
      <c r="HS75">
        <v>8.0000000000000002E-3</v>
      </c>
      <c r="HT75">
        <v>3.6700000000000003E-2</v>
      </c>
      <c r="HU75">
        <v>-1.9305035690099639E-2</v>
      </c>
      <c r="HV75">
        <v>1.158620315000149E-3</v>
      </c>
      <c r="HW75">
        <v>-1.4607559310062331E-6</v>
      </c>
      <c r="HX75">
        <v>3.8484305645441042E-10</v>
      </c>
      <c r="HY75">
        <v>-5.9992570752011927E-2</v>
      </c>
      <c r="HZ75">
        <v>3.0484640434847699E-3</v>
      </c>
      <c r="IA75">
        <v>-9.3584587959385786E-5</v>
      </c>
      <c r="IB75">
        <v>6.42983829145831E-6</v>
      </c>
      <c r="IC75">
        <v>4</v>
      </c>
      <c r="ID75">
        <v>2084</v>
      </c>
      <c r="IE75">
        <v>2</v>
      </c>
      <c r="IF75">
        <v>32</v>
      </c>
      <c r="IG75">
        <v>0.9</v>
      </c>
      <c r="IH75">
        <v>0.7</v>
      </c>
      <c r="II75">
        <v>0.17089799999999999</v>
      </c>
      <c r="IJ75">
        <v>2.5488300000000002</v>
      </c>
      <c r="IK75">
        <v>1.54297</v>
      </c>
      <c r="IL75">
        <v>2.3547400000000001</v>
      </c>
      <c r="IM75">
        <v>1.54541</v>
      </c>
      <c r="IN75">
        <v>2.2766099999999998</v>
      </c>
      <c r="IO75">
        <v>39.441600000000001</v>
      </c>
      <c r="IP75">
        <v>15.497999999999999</v>
      </c>
      <c r="IQ75">
        <v>18</v>
      </c>
      <c r="IR75">
        <v>510</v>
      </c>
      <c r="IS75">
        <v>497.78399999999999</v>
      </c>
      <c r="IT75">
        <v>23.4041</v>
      </c>
      <c r="IU75">
        <v>32.2256</v>
      </c>
      <c r="IV75">
        <v>29.999099999999999</v>
      </c>
      <c r="IW75">
        <v>32.212699999999998</v>
      </c>
      <c r="IX75">
        <v>32.169199999999996</v>
      </c>
      <c r="IY75">
        <v>3.4840100000000001</v>
      </c>
      <c r="IZ75">
        <v>54.065199999999997</v>
      </c>
      <c r="JA75">
        <v>0</v>
      </c>
      <c r="JB75">
        <v>23.528500000000001</v>
      </c>
      <c r="JC75">
        <v>20</v>
      </c>
      <c r="JD75">
        <v>15.4353</v>
      </c>
      <c r="JE75">
        <v>99.671800000000005</v>
      </c>
      <c r="JF75">
        <v>99.426199999999994</v>
      </c>
    </row>
    <row r="76" spans="1:266" x14ac:dyDescent="0.25">
      <c r="A76">
        <v>60</v>
      </c>
      <c r="B76">
        <v>1657471814.5999999</v>
      </c>
      <c r="C76">
        <v>10239.5</v>
      </c>
      <c r="D76" t="s">
        <v>706</v>
      </c>
      <c r="E76" t="s">
        <v>707</v>
      </c>
      <c r="F76" t="s">
        <v>396</v>
      </c>
      <c r="G76" t="s">
        <v>397</v>
      </c>
      <c r="H76" t="s">
        <v>667</v>
      </c>
      <c r="I76" t="s">
        <v>581</v>
      </c>
      <c r="J76" t="s">
        <v>399</v>
      </c>
      <c r="K76">
        <v>1657471814.5999999</v>
      </c>
      <c r="L76">
        <f t="shared" si="46"/>
        <v>6.3062931514610513E-3</v>
      </c>
      <c r="M76">
        <f t="shared" si="47"/>
        <v>6.306293151461051</v>
      </c>
      <c r="N76">
        <f t="shared" si="48"/>
        <v>24.735789132610581</v>
      </c>
      <c r="O76">
        <f t="shared" si="49"/>
        <v>367.56900000000002</v>
      </c>
      <c r="P76">
        <f t="shared" si="50"/>
        <v>263.01663446280156</v>
      </c>
      <c r="Q76">
        <f t="shared" si="51"/>
        <v>26.228378200861567</v>
      </c>
      <c r="R76">
        <f t="shared" si="52"/>
        <v>36.654482963038497</v>
      </c>
      <c r="S76">
        <f t="shared" si="53"/>
        <v>0.4379424359448697</v>
      </c>
      <c r="T76">
        <f t="shared" si="54"/>
        <v>2.9246528966580265</v>
      </c>
      <c r="U76">
        <f t="shared" si="55"/>
        <v>0.40450196523710324</v>
      </c>
      <c r="V76">
        <f t="shared" si="56"/>
        <v>0.25560510208746734</v>
      </c>
      <c r="W76">
        <f t="shared" si="57"/>
        <v>289.57502907250029</v>
      </c>
      <c r="X76">
        <f t="shared" si="58"/>
        <v>27.926091260663345</v>
      </c>
      <c r="Y76">
        <f t="shared" si="59"/>
        <v>27.977699999999999</v>
      </c>
      <c r="Z76">
        <f t="shared" si="60"/>
        <v>3.7899091338325048</v>
      </c>
      <c r="AA76">
        <f t="shared" si="61"/>
        <v>60.647945930471934</v>
      </c>
      <c r="AB76">
        <f t="shared" si="62"/>
        <v>2.2825622463650999</v>
      </c>
      <c r="AC76">
        <f t="shared" si="63"/>
        <v>3.7636266345802984</v>
      </c>
      <c r="AD76">
        <f t="shared" si="64"/>
        <v>1.507346887467405</v>
      </c>
      <c r="AE76">
        <f t="shared" si="65"/>
        <v>-278.10752797943235</v>
      </c>
      <c r="AF76">
        <f t="shared" si="66"/>
        <v>-18.810494714879919</v>
      </c>
      <c r="AG76">
        <f t="shared" si="67"/>
        <v>-1.4008183704022243</v>
      </c>
      <c r="AH76">
        <f t="shared" si="68"/>
        <v>-8.7438119922142299</v>
      </c>
      <c r="AI76">
        <v>0</v>
      </c>
      <c r="AJ76">
        <v>0</v>
      </c>
      <c r="AK76">
        <f t="shared" si="69"/>
        <v>1</v>
      </c>
      <c r="AL76">
        <f t="shared" si="70"/>
        <v>0</v>
      </c>
      <c r="AM76">
        <f t="shared" si="71"/>
        <v>52577.107287813109</v>
      </c>
      <c r="AN76" t="s">
        <v>400</v>
      </c>
      <c r="AO76">
        <v>10261.299999999999</v>
      </c>
      <c r="AP76">
        <v>726.8726923076922</v>
      </c>
      <c r="AQ76">
        <v>3279.05</v>
      </c>
      <c r="AR76">
        <f t="shared" si="72"/>
        <v>0.77832826815458989</v>
      </c>
      <c r="AS76">
        <v>-1.5391584728262959</v>
      </c>
      <c r="AT76" t="s">
        <v>708</v>
      </c>
      <c r="AU76">
        <v>10241.5</v>
      </c>
      <c r="AV76">
        <v>756.58349999999996</v>
      </c>
      <c r="AW76">
        <v>1054.68</v>
      </c>
      <c r="AX76">
        <f t="shared" si="73"/>
        <v>0.28264165434065314</v>
      </c>
      <c r="AY76">
        <v>0.5</v>
      </c>
      <c r="AZ76">
        <f t="shared" si="74"/>
        <v>1513.2269995194301</v>
      </c>
      <c r="BA76">
        <f t="shared" si="75"/>
        <v>24.735789132610581</v>
      </c>
      <c r="BB76">
        <f t="shared" si="76"/>
        <v>213.85049126855722</v>
      </c>
      <c r="BC76">
        <f t="shared" si="77"/>
        <v>1.736352022121021E-2</v>
      </c>
      <c r="BD76">
        <f t="shared" si="78"/>
        <v>2.1090472939659421</v>
      </c>
      <c r="BE76">
        <f t="shared" si="79"/>
        <v>495.3081329190378</v>
      </c>
      <c r="BF76" t="s">
        <v>709</v>
      </c>
      <c r="BG76">
        <v>553.91</v>
      </c>
      <c r="BH76">
        <f t="shared" si="80"/>
        <v>553.91</v>
      </c>
      <c r="BI76">
        <f t="shared" si="81"/>
        <v>0.47480752455721176</v>
      </c>
      <c r="BJ76">
        <f t="shared" si="82"/>
        <v>0.59527627453721277</v>
      </c>
      <c r="BK76">
        <f t="shared" si="83"/>
        <v>0.81624063350873699</v>
      </c>
      <c r="BL76">
        <f t="shared" si="84"/>
        <v>0.90936502330754798</v>
      </c>
      <c r="BM76">
        <f t="shared" si="85"/>
        <v>0.87155778452214461</v>
      </c>
      <c r="BN76">
        <f t="shared" si="86"/>
        <v>0.43581373533642687</v>
      </c>
      <c r="BO76">
        <f t="shared" si="87"/>
        <v>0.56418626466357313</v>
      </c>
      <c r="BP76">
        <v>3778</v>
      </c>
      <c r="BQ76">
        <v>300</v>
      </c>
      <c r="BR76">
        <v>300</v>
      </c>
      <c r="BS76">
        <v>300</v>
      </c>
      <c r="BT76">
        <v>10241.5</v>
      </c>
      <c r="BU76">
        <v>988.31</v>
      </c>
      <c r="BV76">
        <v>-1.1162099999999999E-2</v>
      </c>
      <c r="BW76">
        <v>-3.38</v>
      </c>
      <c r="BX76" t="s">
        <v>403</v>
      </c>
      <c r="BY76" t="s">
        <v>403</v>
      </c>
      <c r="BZ76" t="s">
        <v>403</v>
      </c>
      <c r="CA76" t="s">
        <v>403</v>
      </c>
      <c r="CB76" t="s">
        <v>403</v>
      </c>
      <c r="CC76" t="s">
        <v>403</v>
      </c>
      <c r="CD76" t="s">
        <v>403</v>
      </c>
      <c r="CE76" t="s">
        <v>403</v>
      </c>
      <c r="CF76" t="s">
        <v>403</v>
      </c>
      <c r="CG76" t="s">
        <v>403</v>
      </c>
      <c r="CH76">
        <f t="shared" si="88"/>
        <v>1800.05</v>
      </c>
      <c r="CI76">
        <f t="shared" si="89"/>
        <v>1513.2269995194301</v>
      </c>
      <c r="CJ76">
        <f t="shared" si="90"/>
        <v>0.84065831477982844</v>
      </c>
      <c r="CK76">
        <f t="shared" si="91"/>
        <v>0.16087054752506891</v>
      </c>
      <c r="CL76">
        <v>6</v>
      </c>
      <c r="CM76">
        <v>0.5</v>
      </c>
      <c r="CN76" t="s">
        <v>404</v>
      </c>
      <c r="CO76">
        <v>2</v>
      </c>
      <c r="CP76">
        <v>1657471814.5999999</v>
      </c>
      <c r="CQ76">
        <v>367.56900000000002</v>
      </c>
      <c r="CR76">
        <v>400.029</v>
      </c>
      <c r="CS76">
        <v>22.889399999999998</v>
      </c>
      <c r="CT76">
        <v>15.4961</v>
      </c>
      <c r="CU76">
        <v>367.41399999999999</v>
      </c>
      <c r="CV76">
        <v>22.848199999999999</v>
      </c>
      <c r="CW76">
        <v>500.07</v>
      </c>
      <c r="CX76">
        <v>99.621499999999997</v>
      </c>
      <c r="CY76">
        <v>9.9866499999999997E-2</v>
      </c>
      <c r="CZ76">
        <v>27.8584</v>
      </c>
      <c r="DA76">
        <v>27.977699999999999</v>
      </c>
      <c r="DB76">
        <v>999.9</v>
      </c>
      <c r="DC76">
        <v>0</v>
      </c>
      <c r="DD76">
        <v>0</v>
      </c>
      <c r="DE76">
        <v>10010</v>
      </c>
      <c r="DF76">
        <v>0</v>
      </c>
      <c r="DG76">
        <v>1809.31</v>
      </c>
      <c r="DH76">
        <v>-32.460500000000003</v>
      </c>
      <c r="DI76">
        <v>376.17899999999997</v>
      </c>
      <c r="DJ76">
        <v>406.32499999999999</v>
      </c>
      <c r="DK76">
        <v>7.3933499999999999</v>
      </c>
      <c r="DL76">
        <v>400.029</v>
      </c>
      <c r="DM76">
        <v>15.4961</v>
      </c>
      <c r="DN76">
        <v>2.2802799999999999</v>
      </c>
      <c r="DO76">
        <v>1.5437399999999999</v>
      </c>
      <c r="DP76">
        <v>19.537700000000001</v>
      </c>
      <c r="DQ76">
        <v>13.4084</v>
      </c>
      <c r="DR76">
        <v>1800.05</v>
      </c>
      <c r="DS76">
        <v>0.97799599999999998</v>
      </c>
      <c r="DT76">
        <v>2.2003999999999999E-2</v>
      </c>
      <c r="DU76">
        <v>0</v>
      </c>
      <c r="DV76">
        <v>758.32100000000003</v>
      </c>
      <c r="DW76">
        <v>5.0007299999999999</v>
      </c>
      <c r="DX76">
        <v>18419.900000000001</v>
      </c>
      <c r="DY76">
        <v>14733.7</v>
      </c>
      <c r="DZ76">
        <v>48.686999999999998</v>
      </c>
      <c r="EA76">
        <v>50.625</v>
      </c>
      <c r="EB76">
        <v>49.811999999999998</v>
      </c>
      <c r="EC76">
        <v>49.311999999999998</v>
      </c>
      <c r="ED76">
        <v>49.936999999999998</v>
      </c>
      <c r="EE76">
        <v>1755.55</v>
      </c>
      <c r="EF76">
        <v>39.5</v>
      </c>
      <c r="EG76">
        <v>0</v>
      </c>
      <c r="EH76">
        <v>121</v>
      </c>
      <c r="EI76">
        <v>0</v>
      </c>
      <c r="EJ76">
        <v>756.58349999999996</v>
      </c>
      <c r="EK76">
        <v>9.5030769073680652</v>
      </c>
      <c r="EL76">
        <v>318.13333300207307</v>
      </c>
      <c r="EM76">
        <v>18390.02307692308</v>
      </c>
      <c r="EN76">
        <v>15</v>
      </c>
      <c r="EO76">
        <v>1657471775.5999999</v>
      </c>
      <c r="EP76" t="s">
        <v>710</v>
      </c>
      <c r="EQ76">
        <v>1657471762.5999999</v>
      </c>
      <c r="ER76">
        <v>1657471775.5999999</v>
      </c>
      <c r="ES76">
        <v>65</v>
      </c>
      <c r="ET76">
        <v>-7.3999999999999996E-2</v>
      </c>
      <c r="EU76">
        <v>4.0000000000000001E-3</v>
      </c>
      <c r="EV76">
        <v>0.161</v>
      </c>
      <c r="EW76">
        <v>-8.0000000000000002E-3</v>
      </c>
      <c r="EX76">
        <v>400</v>
      </c>
      <c r="EY76">
        <v>15</v>
      </c>
      <c r="EZ76">
        <v>0.06</v>
      </c>
      <c r="FA76">
        <v>0.02</v>
      </c>
      <c r="FB76">
        <v>-32.434980487804893</v>
      </c>
      <c r="FC76">
        <v>0.48792961672478291</v>
      </c>
      <c r="FD76">
        <v>0.10134117988865871</v>
      </c>
      <c r="FE76">
        <v>1</v>
      </c>
      <c r="FF76">
        <v>7.3744436585365856</v>
      </c>
      <c r="FG76">
        <v>-9.9539372822330767E-3</v>
      </c>
      <c r="FH76">
        <v>2.5138027529592009E-2</v>
      </c>
      <c r="FI76">
        <v>1</v>
      </c>
      <c r="FJ76">
        <v>2</v>
      </c>
      <c r="FK76">
        <v>2</v>
      </c>
      <c r="FL76" t="s">
        <v>406</v>
      </c>
      <c r="FM76">
        <v>2.90924</v>
      </c>
      <c r="FN76">
        <v>2.8540399999999999</v>
      </c>
      <c r="FO76">
        <v>9.1304899999999994E-2</v>
      </c>
      <c r="FP76">
        <v>9.9312600000000001E-2</v>
      </c>
      <c r="FQ76">
        <v>0.108931</v>
      </c>
      <c r="FR76">
        <v>8.4734500000000004E-2</v>
      </c>
      <c r="FS76">
        <v>30085.5</v>
      </c>
      <c r="FT76">
        <v>23983.3</v>
      </c>
      <c r="FU76">
        <v>30509.7</v>
      </c>
      <c r="FV76">
        <v>24586.799999999999</v>
      </c>
      <c r="FW76">
        <v>35605.800000000003</v>
      </c>
      <c r="FX76">
        <v>30222.5</v>
      </c>
      <c r="FY76">
        <v>41399.4</v>
      </c>
      <c r="FZ76">
        <v>33986.9</v>
      </c>
      <c r="GA76">
        <v>2.06107</v>
      </c>
      <c r="GB76">
        <v>1.9387000000000001</v>
      </c>
      <c r="GC76">
        <v>1.21072E-2</v>
      </c>
      <c r="GD76">
        <v>0</v>
      </c>
      <c r="GE76">
        <v>27.78</v>
      </c>
      <c r="GF76">
        <v>999.9</v>
      </c>
      <c r="GG76">
        <v>47</v>
      </c>
      <c r="GH76">
        <v>37.9</v>
      </c>
      <c r="GI76">
        <v>31.2379</v>
      </c>
      <c r="GJ76">
        <v>61.791600000000003</v>
      </c>
      <c r="GK76">
        <v>24.823699999999999</v>
      </c>
      <c r="GL76">
        <v>1</v>
      </c>
      <c r="GM76">
        <v>0.40737800000000002</v>
      </c>
      <c r="GN76">
        <v>2.6118700000000001</v>
      </c>
      <c r="GO76">
        <v>20.283999999999999</v>
      </c>
      <c r="GP76">
        <v>5.23421</v>
      </c>
      <c r="GQ76">
        <v>11.950100000000001</v>
      </c>
      <c r="GR76">
        <v>4.9869500000000002</v>
      </c>
      <c r="GS76">
        <v>3.2860499999999999</v>
      </c>
      <c r="GT76">
        <v>9999</v>
      </c>
      <c r="GU76">
        <v>9999</v>
      </c>
      <c r="GV76">
        <v>9999</v>
      </c>
      <c r="GW76">
        <v>194.9</v>
      </c>
      <c r="GX76">
        <v>1.86131</v>
      </c>
      <c r="GY76">
        <v>1.85904</v>
      </c>
      <c r="GZ76">
        <v>1.85944</v>
      </c>
      <c r="HA76">
        <v>1.8577600000000001</v>
      </c>
      <c r="HB76">
        <v>1.8596299999999999</v>
      </c>
      <c r="HC76">
        <v>1.8569899999999999</v>
      </c>
      <c r="HD76">
        <v>1.86554</v>
      </c>
      <c r="HE76">
        <v>1.86476</v>
      </c>
      <c r="HF76">
        <v>0</v>
      </c>
      <c r="HG76">
        <v>0</v>
      </c>
      <c r="HH76">
        <v>0</v>
      </c>
      <c r="HI76">
        <v>0</v>
      </c>
      <c r="HJ76" t="s">
        <v>407</v>
      </c>
      <c r="HK76" t="s">
        <v>408</v>
      </c>
      <c r="HL76" t="s">
        <v>409</v>
      </c>
      <c r="HM76" t="s">
        <v>409</v>
      </c>
      <c r="HN76" t="s">
        <v>409</v>
      </c>
      <c r="HO76" t="s">
        <v>409</v>
      </c>
      <c r="HP76">
        <v>0</v>
      </c>
      <c r="HQ76">
        <v>100</v>
      </c>
      <c r="HR76">
        <v>100</v>
      </c>
      <c r="HS76">
        <v>0.155</v>
      </c>
      <c r="HT76">
        <v>4.1200000000000001E-2</v>
      </c>
      <c r="HU76">
        <v>-9.3367709511164687E-2</v>
      </c>
      <c r="HV76">
        <v>1.158620315000149E-3</v>
      </c>
      <c r="HW76">
        <v>-1.4607559310062331E-6</v>
      </c>
      <c r="HX76">
        <v>3.8484305645441042E-10</v>
      </c>
      <c r="HY76">
        <v>-5.6311546697925131E-2</v>
      </c>
      <c r="HZ76">
        <v>3.0484640434847699E-3</v>
      </c>
      <c r="IA76">
        <v>-9.3584587959385786E-5</v>
      </c>
      <c r="IB76">
        <v>6.42983829145831E-6</v>
      </c>
      <c r="IC76">
        <v>4</v>
      </c>
      <c r="ID76">
        <v>2084</v>
      </c>
      <c r="IE76">
        <v>2</v>
      </c>
      <c r="IF76">
        <v>32</v>
      </c>
      <c r="IG76">
        <v>0.9</v>
      </c>
      <c r="IH76">
        <v>0.7</v>
      </c>
      <c r="II76">
        <v>1.0083</v>
      </c>
      <c r="IJ76">
        <v>2.4633799999999999</v>
      </c>
      <c r="IK76">
        <v>1.54297</v>
      </c>
      <c r="IL76">
        <v>2.3535200000000001</v>
      </c>
      <c r="IM76">
        <v>1.54541</v>
      </c>
      <c r="IN76">
        <v>2.3779300000000001</v>
      </c>
      <c r="IO76">
        <v>39.541600000000003</v>
      </c>
      <c r="IP76">
        <v>15.480399999999999</v>
      </c>
      <c r="IQ76">
        <v>18</v>
      </c>
      <c r="IR76">
        <v>509.88499999999999</v>
      </c>
      <c r="IS76">
        <v>498.10300000000001</v>
      </c>
      <c r="IT76">
        <v>23.399699999999999</v>
      </c>
      <c r="IU76">
        <v>32.368899999999996</v>
      </c>
      <c r="IV76">
        <v>29.998899999999999</v>
      </c>
      <c r="IW76">
        <v>32.323</v>
      </c>
      <c r="IX76">
        <v>32.268300000000004</v>
      </c>
      <c r="IY76">
        <v>20.259899999999998</v>
      </c>
      <c r="IZ76">
        <v>54.209800000000001</v>
      </c>
      <c r="JA76">
        <v>0</v>
      </c>
      <c r="JB76">
        <v>23.424900000000001</v>
      </c>
      <c r="JC76">
        <v>400</v>
      </c>
      <c r="JD76">
        <v>15.3963</v>
      </c>
      <c r="JE76">
        <v>99.646500000000003</v>
      </c>
      <c r="JF76">
        <v>99.404399999999995</v>
      </c>
    </row>
    <row r="77" spans="1:266" x14ac:dyDescent="0.25">
      <c r="A77">
        <v>61</v>
      </c>
      <c r="B77">
        <v>1657471922.5999999</v>
      </c>
      <c r="C77">
        <v>10347.5</v>
      </c>
      <c r="D77" t="s">
        <v>711</v>
      </c>
      <c r="E77" t="s">
        <v>712</v>
      </c>
      <c r="F77" t="s">
        <v>396</v>
      </c>
      <c r="G77" t="s">
        <v>397</v>
      </c>
      <c r="H77" t="s">
        <v>667</v>
      </c>
      <c r="I77" t="s">
        <v>581</v>
      </c>
      <c r="J77" t="s">
        <v>399</v>
      </c>
      <c r="K77">
        <v>1657471922.5999999</v>
      </c>
      <c r="L77">
        <f t="shared" si="46"/>
        <v>6.4272536867151552E-3</v>
      </c>
      <c r="M77">
        <f t="shared" si="47"/>
        <v>6.4272536867151553</v>
      </c>
      <c r="N77">
        <f t="shared" si="48"/>
        <v>25.695811272677293</v>
      </c>
      <c r="O77">
        <f t="shared" si="49"/>
        <v>366.44799999999998</v>
      </c>
      <c r="P77">
        <f t="shared" si="50"/>
        <v>259.97644210472913</v>
      </c>
      <c r="Q77">
        <f t="shared" si="51"/>
        <v>25.924230762869168</v>
      </c>
      <c r="R77">
        <f t="shared" si="52"/>
        <v>36.541320581519997</v>
      </c>
      <c r="S77">
        <f t="shared" si="53"/>
        <v>0.44646542196887301</v>
      </c>
      <c r="T77">
        <f t="shared" si="54"/>
        <v>2.9247891020227397</v>
      </c>
      <c r="U77">
        <f t="shared" si="55"/>
        <v>0.41176740132388812</v>
      </c>
      <c r="V77">
        <f t="shared" si="56"/>
        <v>0.26024702017054918</v>
      </c>
      <c r="W77">
        <f t="shared" si="57"/>
        <v>289.53512907237143</v>
      </c>
      <c r="X77">
        <f t="shared" si="58"/>
        <v>27.969064246522535</v>
      </c>
      <c r="Y77">
        <f t="shared" si="59"/>
        <v>27.991599999999998</v>
      </c>
      <c r="Z77">
        <f t="shared" si="60"/>
        <v>3.7929817770300991</v>
      </c>
      <c r="AA77">
        <f t="shared" si="61"/>
        <v>60.42018850749583</v>
      </c>
      <c r="AB77">
        <f t="shared" si="62"/>
        <v>2.2839222821985001</v>
      </c>
      <c r="AC77">
        <f t="shared" si="63"/>
        <v>3.7800648071714522</v>
      </c>
      <c r="AD77">
        <f t="shared" si="64"/>
        <v>1.509059494831599</v>
      </c>
      <c r="AE77">
        <f t="shared" si="65"/>
        <v>-283.44188758413833</v>
      </c>
      <c r="AF77">
        <f t="shared" si="66"/>
        <v>-9.2243519589924112</v>
      </c>
      <c r="AG77">
        <f t="shared" si="67"/>
        <v>-0.68720930179537709</v>
      </c>
      <c r="AH77">
        <f t="shared" si="68"/>
        <v>-3.8183197725546556</v>
      </c>
      <c r="AI77">
        <v>0</v>
      </c>
      <c r="AJ77">
        <v>0</v>
      </c>
      <c r="AK77">
        <f t="shared" si="69"/>
        <v>1</v>
      </c>
      <c r="AL77">
        <f t="shared" si="70"/>
        <v>0</v>
      </c>
      <c r="AM77">
        <f t="shared" si="71"/>
        <v>52567.882056913288</v>
      </c>
      <c r="AN77" t="s">
        <v>400</v>
      </c>
      <c r="AO77">
        <v>10261.299999999999</v>
      </c>
      <c r="AP77">
        <v>726.8726923076922</v>
      </c>
      <c r="AQ77">
        <v>3279.05</v>
      </c>
      <c r="AR77">
        <f t="shared" si="72"/>
        <v>0.77832826815458989</v>
      </c>
      <c r="AS77">
        <v>-1.5391584728262959</v>
      </c>
      <c r="AT77" t="s">
        <v>713</v>
      </c>
      <c r="AU77">
        <v>10241.299999999999</v>
      </c>
      <c r="AV77">
        <v>775.27361538461548</v>
      </c>
      <c r="AW77">
        <v>1107.8599999999999</v>
      </c>
      <c r="AX77">
        <f t="shared" si="73"/>
        <v>0.30020614934683487</v>
      </c>
      <c r="AY77">
        <v>0.5</v>
      </c>
      <c r="AZ77">
        <f t="shared" si="74"/>
        <v>1513.0169995193633</v>
      </c>
      <c r="BA77">
        <f t="shared" si="75"/>
        <v>25.695811272677293</v>
      </c>
      <c r="BB77">
        <f t="shared" si="76"/>
        <v>227.10850366100499</v>
      </c>
      <c r="BC77">
        <f t="shared" si="77"/>
        <v>1.8000438695768298E-2</v>
      </c>
      <c r="BD77">
        <f t="shared" si="78"/>
        <v>1.9598053905728168</v>
      </c>
      <c r="BE77">
        <f t="shared" si="79"/>
        <v>506.73155298341345</v>
      </c>
      <c r="BF77" t="s">
        <v>714</v>
      </c>
      <c r="BG77">
        <v>561.04</v>
      </c>
      <c r="BH77">
        <f t="shared" si="80"/>
        <v>561.04</v>
      </c>
      <c r="BI77">
        <f t="shared" si="81"/>
        <v>0.49358222158034404</v>
      </c>
      <c r="BJ77">
        <f t="shared" si="82"/>
        <v>0.60821912990633931</v>
      </c>
      <c r="BK77">
        <f t="shared" si="83"/>
        <v>0.79881604556274644</v>
      </c>
      <c r="BL77">
        <f t="shared" si="84"/>
        <v>0.87295922436341966</v>
      </c>
      <c r="BM77">
        <f t="shared" si="85"/>
        <v>0.85072067424782549</v>
      </c>
      <c r="BN77">
        <f t="shared" si="86"/>
        <v>0.44014816688088215</v>
      </c>
      <c r="BO77">
        <f t="shared" si="87"/>
        <v>0.55985183311911779</v>
      </c>
      <c r="BP77">
        <v>3780</v>
      </c>
      <c r="BQ77">
        <v>300</v>
      </c>
      <c r="BR77">
        <v>300</v>
      </c>
      <c r="BS77">
        <v>300</v>
      </c>
      <c r="BT77">
        <v>10241.299999999999</v>
      </c>
      <c r="BU77">
        <v>1028.02</v>
      </c>
      <c r="BV77">
        <v>-1.1161799999999999E-2</v>
      </c>
      <c r="BW77">
        <v>-6.82</v>
      </c>
      <c r="BX77" t="s">
        <v>403</v>
      </c>
      <c r="BY77" t="s">
        <v>403</v>
      </c>
      <c r="BZ77" t="s">
        <v>403</v>
      </c>
      <c r="CA77" t="s">
        <v>403</v>
      </c>
      <c r="CB77" t="s">
        <v>403</v>
      </c>
      <c r="CC77" t="s">
        <v>403</v>
      </c>
      <c r="CD77" t="s">
        <v>403</v>
      </c>
      <c r="CE77" t="s">
        <v>403</v>
      </c>
      <c r="CF77" t="s">
        <v>403</v>
      </c>
      <c r="CG77" t="s">
        <v>403</v>
      </c>
      <c r="CH77">
        <f t="shared" si="88"/>
        <v>1799.8</v>
      </c>
      <c r="CI77">
        <f t="shared" si="89"/>
        <v>1513.0169995193633</v>
      </c>
      <c r="CJ77">
        <f t="shared" si="90"/>
        <v>0.84065840622255994</v>
      </c>
      <c r="CK77">
        <f t="shared" si="91"/>
        <v>0.16087072400954075</v>
      </c>
      <c r="CL77">
        <v>6</v>
      </c>
      <c r="CM77">
        <v>0.5</v>
      </c>
      <c r="CN77" t="s">
        <v>404</v>
      </c>
      <c r="CO77">
        <v>2</v>
      </c>
      <c r="CP77">
        <v>1657471922.5999999</v>
      </c>
      <c r="CQ77">
        <v>366.44799999999998</v>
      </c>
      <c r="CR77">
        <v>400.101</v>
      </c>
      <c r="CS77">
        <v>22.9039</v>
      </c>
      <c r="CT77">
        <v>15.3697</v>
      </c>
      <c r="CU77">
        <v>366.33300000000003</v>
      </c>
      <c r="CV77">
        <v>22.863499999999998</v>
      </c>
      <c r="CW77">
        <v>500.12299999999999</v>
      </c>
      <c r="CX77">
        <v>99.6173</v>
      </c>
      <c r="CY77">
        <v>0.100315</v>
      </c>
      <c r="CZ77">
        <v>27.9331</v>
      </c>
      <c r="DA77">
        <v>27.991599999999998</v>
      </c>
      <c r="DB77">
        <v>999.9</v>
      </c>
      <c r="DC77">
        <v>0</v>
      </c>
      <c r="DD77">
        <v>0</v>
      </c>
      <c r="DE77">
        <v>10011.200000000001</v>
      </c>
      <c r="DF77">
        <v>0</v>
      </c>
      <c r="DG77">
        <v>1806.61</v>
      </c>
      <c r="DH77">
        <v>-33.652999999999999</v>
      </c>
      <c r="DI77">
        <v>375.03699999999998</v>
      </c>
      <c r="DJ77">
        <v>406.346</v>
      </c>
      <c r="DK77">
        <v>7.5341699999999996</v>
      </c>
      <c r="DL77">
        <v>400.101</v>
      </c>
      <c r="DM77">
        <v>15.3697</v>
      </c>
      <c r="DN77">
        <v>2.2816200000000002</v>
      </c>
      <c r="DO77">
        <v>1.5310900000000001</v>
      </c>
      <c r="DP77">
        <v>19.5473</v>
      </c>
      <c r="DQ77">
        <v>13.2822</v>
      </c>
      <c r="DR77">
        <v>1799.8</v>
      </c>
      <c r="DS77">
        <v>0.97799199999999997</v>
      </c>
      <c r="DT77">
        <v>2.2007599999999999E-2</v>
      </c>
      <c r="DU77">
        <v>0</v>
      </c>
      <c r="DV77">
        <v>776.78399999999999</v>
      </c>
      <c r="DW77">
        <v>5.0007299999999999</v>
      </c>
      <c r="DX77">
        <v>18737.400000000001</v>
      </c>
      <c r="DY77">
        <v>14731.7</v>
      </c>
      <c r="DZ77">
        <v>48.75</v>
      </c>
      <c r="EA77">
        <v>50.75</v>
      </c>
      <c r="EB77">
        <v>49.936999999999998</v>
      </c>
      <c r="EC77">
        <v>49.311999999999998</v>
      </c>
      <c r="ED77">
        <v>50.125</v>
      </c>
      <c r="EE77">
        <v>1755.3</v>
      </c>
      <c r="EF77">
        <v>39.5</v>
      </c>
      <c r="EG77">
        <v>0</v>
      </c>
      <c r="EH77">
        <v>107.7999999523163</v>
      </c>
      <c r="EI77">
        <v>0</v>
      </c>
      <c r="EJ77">
        <v>775.27361538461548</v>
      </c>
      <c r="EK77">
        <v>11.071589729833221</v>
      </c>
      <c r="EL77">
        <v>183.30598301770181</v>
      </c>
      <c r="EM77">
        <v>18720.242307692311</v>
      </c>
      <c r="EN77">
        <v>15</v>
      </c>
      <c r="EO77">
        <v>1657471885.5999999</v>
      </c>
      <c r="EP77" t="s">
        <v>715</v>
      </c>
      <c r="EQ77">
        <v>1657471874.0999999</v>
      </c>
      <c r="ER77">
        <v>1657471885.5999999</v>
      </c>
      <c r="ES77">
        <v>66</v>
      </c>
      <c r="ET77">
        <v>-3.9E-2</v>
      </c>
      <c r="EU77">
        <v>-1E-3</v>
      </c>
      <c r="EV77">
        <v>0.122</v>
      </c>
      <c r="EW77">
        <v>-0.01</v>
      </c>
      <c r="EX77">
        <v>400</v>
      </c>
      <c r="EY77">
        <v>15</v>
      </c>
      <c r="EZ77">
        <v>0.03</v>
      </c>
      <c r="FA77">
        <v>0.02</v>
      </c>
      <c r="FB77">
        <v>-33.519760975609763</v>
      </c>
      <c r="FC77">
        <v>-0.43651777003488079</v>
      </c>
      <c r="FD77">
        <v>0.12613318334408119</v>
      </c>
      <c r="FE77">
        <v>1</v>
      </c>
      <c r="FF77">
        <v>7.5398765853658531</v>
      </c>
      <c r="FG77">
        <v>3.5945226480839032E-2</v>
      </c>
      <c r="FH77">
        <v>3.629525727330498E-2</v>
      </c>
      <c r="FI77">
        <v>1</v>
      </c>
      <c r="FJ77">
        <v>2</v>
      </c>
      <c r="FK77">
        <v>2</v>
      </c>
      <c r="FL77" t="s">
        <v>406</v>
      </c>
      <c r="FM77">
        <v>2.9091399999999998</v>
      </c>
      <c r="FN77">
        <v>2.8544999999999998</v>
      </c>
      <c r="FO77">
        <v>9.1063599999999995E-2</v>
      </c>
      <c r="FP77">
        <v>9.9296400000000007E-2</v>
      </c>
      <c r="FQ77">
        <v>0.10895000000000001</v>
      </c>
      <c r="FR77">
        <v>8.4203600000000003E-2</v>
      </c>
      <c r="FS77">
        <v>30084.7</v>
      </c>
      <c r="FT77">
        <v>23975.5</v>
      </c>
      <c r="FU77">
        <v>30501.5</v>
      </c>
      <c r="FV77">
        <v>24578.799999999999</v>
      </c>
      <c r="FW77">
        <v>35596</v>
      </c>
      <c r="FX77">
        <v>30230.6</v>
      </c>
      <c r="FY77">
        <v>41388.800000000003</v>
      </c>
      <c r="FZ77">
        <v>33976.199999999997</v>
      </c>
      <c r="GA77">
        <v>2.0598800000000002</v>
      </c>
      <c r="GB77">
        <v>1.9372199999999999</v>
      </c>
      <c r="GC77">
        <v>1.4349799999999999E-2</v>
      </c>
      <c r="GD77">
        <v>0</v>
      </c>
      <c r="GE77">
        <v>27.757300000000001</v>
      </c>
      <c r="GF77">
        <v>999.9</v>
      </c>
      <c r="GG77">
        <v>46.9</v>
      </c>
      <c r="GH77">
        <v>38</v>
      </c>
      <c r="GI77">
        <v>31.340299999999999</v>
      </c>
      <c r="GJ77">
        <v>61.821599999999997</v>
      </c>
      <c r="GK77">
        <v>24.459099999999999</v>
      </c>
      <c r="GL77">
        <v>1</v>
      </c>
      <c r="GM77">
        <v>0.41947699999999999</v>
      </c>
      <c r="GN77">
        <v>2.6519699999999999</v>
      </c>
      <c r="GO77">
        <v>20.282800000000002</v>
      </c>
      <c r="GP77">
        <v>5.2301700000000002</v>
      </c>
      <c r="GQ77">
        <v>11.950100000000001</v>
      </c>
      <c r="GR77">
        <v>4.9873000000000003</v>
      </c>
      <c r="GS77">
        <v>3.2860299999999998</v>
      </c>
      <c r="GT77">
        <v>9999</v>
      </c>
      <c r="GU77">
        <v>9999</v>
      </c>
      <c r="GV77">
        <v>9999</v>
      </c>
      <c r="GW77">
        <v>194.9</v>
      </c>
      <c r="GX77">
        <v>1.86128</v>
      </c>
      <c r="GY77">
        <v>1.85904</v>
      </c>
      <c r="GZ77">
        <v>1.85944</v>
      </c>
      <c r="HA77">
        <v>1.8577600000000001</v>
      </c>
      <c r="HB77">
        <v>1.85968</v>
      </c>
      <c r="HC77">
        <v>1.8569899999999999</v>
      </c>
      <c r="HD77">
        <v>1.86554</v>
      </c>
      <c r="HE77">
        <v>1.86477</v>
      </c>
      <c r="HF77">
        <v>0</v>
      </c>
      <c r="HG77">
        <v>0</v>
      </c>
      <c r="HH77">
        <v>0</v>
      </c>
      <c r="HI77">
        <v>0</v>
      </c>
      <c r="HJ77" t="s">
        <v>407</v>
      </c>
      <c r="HK77" t="s">
        <v>408</v>
      </c>
      <c r="HL77" t="s">
        <v>409</v>
      </c>
      <c r="HM77" t="s">
        <v>409</v>
      </c>
      <c r="HN77" t="s">
        <v>409</v>
      </c>
      <c r="HO77" t="s">
        <v>409</v>
      </c>
      <c r="HP77">
        <v>0</v>
      </c>
      <c r="HQ77">
        <v>100</v>
      </c>
      <c r="HR77">
        <v>100</v>
      </c>
      <c r="HS77">
        <v>0.115</v>
      </c>
      <c r="HT77">
        <v>4.0399999999999998E-2</v>
      </c>
      <c r="HU77">
        <v>-0.13270306940164239</v>
      </c>
      <c r="HV77">
        <v>1.158620315000149E-3</v>
      </c>
      <c r="HW77">
        <v>-1.4607559310062331E-6</v>
      </c>
      <c r="HX77">
        <v>3.8484305645441042E-10</v>
      </c>
      <c r="HY77">
        <v>-5.7248426962147748E-2</v>
      </c>
      <c r="HZ77">
        <v>3.0484640434847699E-3</v>
      </c>
      <c r="IA77">
        <v>-9.3584587959385786E-5</v>
      </c>
      <c r="IB77">
        <v>6.42983829145831E-6</v>
      </c>
      <c r="IC77">
        <v>4</v>
      </c>
      <c r="ID77">
        <v>2084</v>
      </c>
      <c r="IE77">
        <v>2</v>
      </c>
      <c r="IF77">
        <v>32</v>
      </c>
      <c r="IG77">
        <v>0.8</v>
      </c>
      <c r="IH77">
        <v>0.6</v>
      </c>
      <c r="II77">
        <v>1.00708</v>
      </c>
      <c r="IJ77">
        <v>2.47437</v>
      </c>
      <c r="IK77">
        <v>1.54419</v>
      </c>
      <c r="IL77">
        <v>2.35229</v>
      </c>
      <c r="IM77">
        <v>1.54541</v>
      </c>
      <c r="IN77">
        <v>2.2802699999999998</v>
      </c>
      <c r="IO77">
        <v>39.591700000000003</v>
      </c>
      <c r="IP77">
        <v>15.445399999999999</v>
      </c>
      <c r="IQ77">
        <v>18</v>
      </c>
      <c r="IR77">
        <v>510.024</v>
      </c>
      <c r="IS77">
        <v>497.90300000000002</v>
      </c>
      <c r="IT77">
        <v>23.517800000000001</v>
      </c>
      <c r="IU77">
        <v>32.489800000000002</v>
      </c>
      <c r="IV77">
        <v>29.998999999999999</v>
      </c>
      <c r="IW77">
        <v>32.430500000000002</v>
      </c>
      <c r="IX77">
        <v>32.366799999999998</v>
      </c>
      <c r="IY77">
        <v>20.252500000000001</v>
      </c>
      <c r="IZ77">
        <v>54.572200000000002</v>
      </c>
      <c r="JA77">
        <v>0</v>
      </c>
      <c r="JB77">
        <v>23.5916</v>
      </c>
      <c r="JC77">
        <v>400</v>
      </c>
      <c r="JD77">
        <v>15.301</v>
      </c>
      <c r="JE77">
        <v>99.620500000000007</v>
      </c>
      <c r="JF77">
        <v>99.372699999999995</v>
      </c>
    </row>
    <row r="78" spans="1:266" x14ac:dyDescent="0.25">
      <c r="A78">
        <v>62</v>
      </c>
      <c r="B78">
        <v>1657472035.0999999</v>
      </c>
      <c r="C78">
        <v>10460</v>
      </c>
      <c r="D78" t="s">
        <v>716</v>
      </c>
      <c r="E78" t="s">
        <v>717</v>
      </c>
      <c r="F78" t="s">
        <v>396</v>
      </c>
      <c r="G78" t="s">
        <v>397</v>
      </c>
      <c r="H78" t="s">
        <v>667</v>
      </c>
      <c r="I78" t="s">
        <v>581</v>
      </c>
      <c r="J78" t="s">
        <v>399</v>
      </c>
      <c r="K78">
        <v>1657472035.0999999</v>
      </c>
      <c r="L78">
        <f t="shared" si="46"/>
        <v>6.5402205213603388E-3</v>
      </c>
      <c r="M78">
        <f t="shared" si="47"/>
        <v>6.5402205213603386</v>
      </c>
      <c r="N78">
        <f t="shared" si="48"/>
        <v>32.067903740033287</v>
      </c>
      <c r="O78">
        <f t="shared" si="49"/>
        <v>457.892</v>
      </c>
      <c r="P78">
        <f t="shared" si="50"/>
        <v>327.63272203825227</v>
      </c>
      <c r="Q78">
        <f t="shared" si="51"/>
        <v>32.670892553886603</v>
      </c>
      <c r="R78">
        <f t="shared" si="52"/>
        <v>45.660092313787999</v>
      </c>
      <c r="S78">
        <f t="shared" si="53"/>
        <v>0.45692490348780296</v>
      </c>
      <c r="T78">
        <f t="shared" si="54"/>
        <v>2.92140796766691</v>
      </c>
      <c r="U78">
        <f t="shared" si="55"/>
        <v>0.42061439651467097</v>
      </c>
      <c r="V78">
        <f t="shared" si="56"/>
        <v>0.26590548278457388</v>
      </c>
      <c r="W78">
        <f t="shared" si="57"/>
        <v>289.57880007227578</v>
      </c>
      <c r="X78">
        <f t="shared" si="58"/>
        <v>28.01042463003412</v>
      </c>
      <c r="Y78">
        <f t="shared" si="59"/>
        <v>27.999099999999999</v>
      </c>
      <c r="Z78">
        <f t="shared" si="60"/>
        <v>3.7946405805800247</v>
      </c>
      <c r="AA78">
        <f t="shared" si="61"/>
        <v>60.369875237666747</v>
      </c>
      <c r="AB78">
        <f t="shared" si="62"/>
        <v>2.2914208181809999</v>
      </c>
      <c r="AC78">
        <f t="shared" si="63"/>
        <v>3.7956361664820988</v>
      </c>
      <c r="AD78">
        <f t="shared" si="64"/>
        <v>1.5032197623990249</v>
      </c>
      <c r="AE78">
        <f t="shared" si="65"/>
        <v>-288.42372499199092</v>
      </c>
      <c r="AF78">
        <f t="shared" si="66"/>
        <v>0.70874525858788984</v>
      </c>
      <c r="AG78">
        <f t="shared" si="67"/>
        <v>5.2882806507915249E-2</v>
      </c>
      <c r="AH78">
        <f t="shared" si="68"/>
        <v>1.9167031453806591</v>
      </c>
      <c r="AI78">
        <v>0</v>
      </c>
      <c r="AJ78">
        <v>0</v>
      </c>
      <c r="AK78">
        <f t="shared" si="69"/>
        <v>1</v>
      </c>
      <c r="AL78">
        <f t="shared" si="70"/>
        <v>0</v>
      </c>
      <c r="AM78">
        <f t="shared" si="71"/>
        <v>52458.396717507967</v>
      </c>
      <c r="AN78" t="s">
        <v>400</v>
      </c>
      <c r="AO78">
        <v>10261.299999999999</v>
      </c>
      <c r="AP78">
        <v>726.8726923076922</v>
      </c>
      <c r="AQ78">
        <v>3279.05</v>
      </c>
      <c r="AR78">
        <f t="shared" si="72"/>
        <v>0.77832826815458989</v>
      </c>
      <c r="AS78">
        <v>-1.5391584728262959</v>
      </c>
      <c r="AT78" t="s">
        <v>718</v>
      </c>
      <c r="AU78">
        <v>10242.6</v>
      </c>
      <c r="AV78">
        <v>818.63519230769248</v>
      </c>
      <c r="AW78">
        <v>1206.0899999999999</v>
      </c>
      <c r="AX78">
        <f t="shared" si="73"/>
        <v>0.32124866941298535</v>
      </c>
      <c r="AY78">
        <v>0.5</v>
      </c>
      <c r="AZ78">
        <f t="shared" si="74"/>
        <v>1513.244099519314</v>
      </c>
      <c r="BA78">
        <f t="shared" si="75"/>
        <v>32.067903740033287</v>
      </c>
      <c r="BB78">
        <f t="shared" si="76"/>
        <v>243.0638267338154</v>
      </c>
      <c r="BC78">
        <f t="shared" si="77"/>
        <v>2.2208619365200206E-2</v>
      </c>
      <c r="BD78">
        <f t="shared" si="78"/>
        <v>1.7187440406603156</v>
      </c>
      <c r="BE78">
        <f t="shared" si="79"/>
        <v>526.33909349697421</v>
      </c>
      <c r="BF78" t="s">
        <v>719</v>
      </c>
      <c r="BG78">
        <v>577.82000000000005</v>
      </c>
      <c r="BH78">
        <f t="shared" si="80"/>
        <v>577.82000000000005</v>
      </c>
      <c r="BI78">
        <f t="shared" si="81"/>
        <v>0.52091469127511214</v>
      </c>
      <c r="BJ78">
        <f t="shared" si="82"/>
        <v>0.61670111208924117</v>
      </c>
      <c r="BK78">
        <f t="shared" si="83"/>
        <v>0.7674133635417939</v>
      </c>
      <c r="BL78">
        <f t="shared" si="84"/>
        <v>0.80851588929062956</v>
      </c>
      <c r="BM78">
        <f t="shared" si="85"/>
        <v>0.81223196905327122</v>
      </c>
      <c r="BN78">
        <f t="shared" si="86"/>
        <v>0.43528819666656898</v>
      </c>
      <c r="BO78">
        <f t="shared" si="87"/>
        <v>0.56471180333343107</v>
      </c>
      <c r="BP78">
        <v>3782</v>
      </c>
      <c r="BQ78">
        <v>300</v>
      </c>
      <c r="BR78">
        <v>300</v>
      </c>
      <c r="BS78">
        <v>300</v>
      </c>
      <c r="BT78">
        <v>10242.6</v>
      </c>
      <c r="BU78">
        <v>1116.19</v>
      </c>
      <c r="BV78">
        <v>-1.1163299999999999E-2</v>
      </c>
      <c r="BW78">
        <v>-3.75</v>
      </c>
      <c r="BX78" t="s">
        <v>403</v>
      </c>
      <c r="BY78" t="s">
        <v>403</v>
      </c>
      <c r="BZ78" t="s">
        <v>403</v>
      </c>
      <c r="CA78" t="s">
        <v>403</v>
      </c>
      <c r="CB78" t="s">
        <v>403</v>
      </c>
      <c r="CC78" t="s">
        <v>403</v>
      </c>
      <c r="CD78" t="s">
        <v>403</v>
      </c>
      <c r="CE78" t="s">
        <v>403</v>
      </c>
      <c r="CF78" t="s">
        <v>403</v>
      </c>
      <c r="CG78" t="s">
        <v>403</v>
      </c>
      <c r="CH78">
        <f t="shared" si="88"/>
        <v>1800.07</v>
      </c>
      <c r="CI78">
        <f t="shared" si="89"/>
        <v>1513.244099519314</v>
      </c>
      <c r="CJ78">
        <f t="shared" si="90"/>
        <v>0.84065847412562511</v>
      </c>
      <c r="CK78">
        <f t="shared" si="91"/>
        <v>0.16087085506245635</v>
      </c>
      <c r="CL78">
        <v>6</v>
      </c>
      <c r="CM78">
        <v>0.5</v>
      </c>
      <c r="CN78" t="s">
        <v>404</v>
      </c>
      <c r="CO78">
        <v>2</v>
      </c>
      <c r="CP78">
        <v>1657472035.0999999</v>
      </c>
      <c r="CQ78">
        <v>457.892</v>
      </c>
      <c r="CR78">
        <v>499.96100000000001</v>
      </c>
      <c r="CS78">
        <v>22.978999999999999</v>
      </c>
      <c r="CT78">
        <v>15.312200000000001</v>
      </c>
      <c r="CU78">
        <v>457.76100000000002</v>
      </c>
      <c r="CV78">
        <v>22.937899999999999</v>
      </c>
      <c r="CW78">
        <v>500.07299999999998</v>
      </c>
      <c r="CX78">
        <v>99.617500000000007</v>
      </c>
      <c r="CY78">
        <v>0.100539</v>
      </c>
      <c r="CZ78">
        <v>28.003599999999999</v>
      </c>
      <c r="DA78">
        <v>27.999099999999999</v>
      </c>
      <c r="DB78">
        <v>999.9</v>
      </c>
      <c r="DC78">
        <v>0</v>
      </c>
      <c r="DD78">
        <v>0</v>
      </c>
      <c r="DE78">
        <v>9991.8799999999992</v>
      </c>
      <c r="DF78">
        <v>0</v>
      </c>
      <c r="DG78">
        <v>1804.64</v>
      </c>
      <c r="DH78">
        <v>-42.068800000000003</v>
      </c>
      <c r="DI78">
        <v>468.661</v>
      </c>
      <c r="DJ78">
        <v>507.73500000000001</v>
      </c>
      <c r="DK78">
        <v>7.6668200000000004</v>
      </c>
      <c r="DL78">
        <v>499.96100000000001</v>
      </c>
      <c r="DM78">
        <v>15.312200000000001</v>
      </c>
      <c r="DN78">
        <v>2.28911</v>
      </c>
      <c r="DO78">
        <v>1.52536</v>
      </c>
      <c r="DP78">
        <v>19.600000000000001</v>
      </c>
      <c r="DQ78">
        <v>13.2248</v>
      </c>
      <c r="DR78">
        <v>1800.07</v>
      </c>
      <c r="DS78">
        <v>0.97799199999999997</v>
      </c>
      <c r="DT78">
        <v>2.2007599999999999E-2</v>
      </c>
      <c r="DU78">
        <v>0</v>
      </c>
      <c r="DV78">
        <v>819.90700000000004</v>
      </c>
      <c r="DW78">
        <v>5.0007299999999999</v>
      </c>
      <c r="DX78">
        <v>19508.7</v>
      </c>
      <c r="DY78">
        <v>14733.9</v>
      </c>
      <c r="DZ78">
        <v>48.625</v>
      </c>
      <c r="EA78">
        <v>50.686999999999998</v>
      </c>
      <c r="EB78">
        <v>49.875</v>
      </c>
      <c r="EC78">
        <v>48.936999999999998</v>
      </c>
      <c r="ED78">
        <v>50.061999999999998</v>
      </c>
      <c r="EE78">
        <v>1755.56</v>
      </c>
      <c r="EF78">
        <v>39.51</v>
      </c>
      <c r="EG78">
        <v>0</v>
      </c>
      <c r="EH78">
        <v>112</v>
      </c>
      <c r="EI78">
        <v>0</v>
      </c>
      <c r="EJ78">
        <v>818.63519230769248</v>
      </c>
      <c r="EK78">
        <v>10.968170922143759</v>
      </c>
      <c r="EL78">
        <v>136.9777774947384</v>
      </c>
      <c r="EM78">
        <v>19470.946153846151</v>
      </c>
      <c r="EN78">
        <v>15</v>
      </c>
      <c r="EO78">
        <v>1657471998.0999999</v>
      </c>
      <c r="EP78" t="s">
        <v>720</v>
      </c>
      <c r="EQ78">
        <v>1657471989.0999999</v>
      </c>
      <c r="ER78">
        <v>1657471998.0999999</v>
      </c>
      <c r="ES78">
        <v>67</v>
      </c>
      <c r="ET78">
        <v>3.0000000000000001E-3</v>
      </c>
      <c r="EU78">
        <v>0</v>
      </c>
      <c r="EV78">
        <v>0.13200000000000001</v>
      </c>
      <c r="EW78">
        <v>-0.01</v>
      </c>
      <c r="EX78">
        <v>500</v>
      </c>
      <c r="EY78">
        <v>15</v>
      </c>
      <c r="EZ78">
        <v>0.03</v>
      </c>
      <c r="FA78">
        <v>0.01</v>
      </c>
      <c r="FB78">
        <v>-42.060899999999997</v>
      </c>
      <c r="FC78">
        <v>0.28205403377114119</v>
      </c>
      <c r="FD78">
        <v>0.1326578173346751</v>
      </c>
      <c r="FE78">
        <v>1</v>
      </c>
      <c r="FF78">
        <v>7.7069522500000014</v>
      </c>
      <c r="FG78">
        <v>6.1763189493424742E-2</v>
      </c>
      <c r="FH78">
        <v>3.357981733776258E-2</v>
      </c>
      <c r="FI78">
        <v>1</v>
      </c>
      <c r="FJ78">
        <v>2</v>
      </c>
      <c r="FK78">
        <v>2</v>
      </c>
      <c r="FL78" t="s">
        <v>406</v>
      </c>
      <c r="FM78">
        <v>2.9089100000000001</v>
      </c>
      <c r="FN78">
        <v>2.8545600000000002</v>
      </c>
      <c r="FO78">
        <v>0.108099</v>
      </c>
      <c r="FP78">
        <v>0.117386</v>
      </c>
      <c r="FQ78">
        <v>0.109183</v>
      </c>
      <c r="FR78">
        <v>8.3958500000000005E-2</v>
      </c>
      <c r="FS78">
        <v>29516.799999999999</v>
      </c>
      <c r="FT78">
        <v>23491.7</v>
      </c>
      <c r="FU78">
        <v>30498.2</v>
      </c>
      <c r="FV78">
        <v>24577.1</v>
      </c>
      <c r="FW78">
        <v>35583.5</v>
      </c>
      <c r="FX78">
        <v>30237.5</v>
      </c>
      <c r="FY78">
        <v>41385</v>
      </c>
      <c r="FZ78">
        <v>33974.800000000003</v>
      </c>
      <c r="GA78">
        <v>2.0589499999999998</v>
      </c>
      <c r="GB78">
        <v>1.9363300000000001</v>
      </c>
      <c r="GC78">
        <v>1.90064E-2</v>
      </c>
      <c r="GD78">
        <v>0</v>
      </c>
      <c r="GE78">
        <v>27.688700000000001</v>
      </c>
      <c r="GF78">
        <v>999.9</v>
      </c>
      <c r="GG78">
        <v>46.9</v>
      </c>
      <c r="GH78">
        <v>38</v>
      </c>
      <c r="GI78">
        <v>31.344999999999999</v>
      </c>
      <c r="GJ78">
        <v>61.651600000000002</v>
      </c>
      <c r="GK78">
        <v>24.511199999999999</v>
      </c>
      <c r="GL78">
        <v>1</v>
      </c>
      <c r="GM78">
        <v>0.42518299999999998</v>
      </c>
      <c r="GN78">
        <v>3.0758000000000001</v>
      </c>
      <c r="GO78">
        <v>20.275400000000001</v>
      </c>
      <c r="GP78">
        <v>5.2346599999999999</v>
      </c>
      <c r="GQ78">
        <v>11.950100000000001</v>
      </c>
      <c r="GR78">
        <v>4.9870999999999999</v>
      </c>
      <c r="GS78">
        <v>3.2860299999999998</v>
      </c>
      <c r="GT78">
        <v>9999</v>
      </c>
      <c r="GU78">
        <v>9999</v>
      </c>
      <c r="GV78">
        <v>9999</v>
      </c>
      <c r="GW78">
        <v>194.9</v>
      </c>
      <c r="GX78">
        <v>1.86128</v>
      </c>
      <c r="GY78">
        <v>1.85904</v>
      </c>
      <c r="GZ78">
        <v>1.85944</v>
      </c>
      <c r="HA78">
        <v>1.8577600000000001</v>
      </c>
      <c r="HB78">
        <v>1.85965</v>
      </c>
      <c r="HC78">
        <v>1.857</v>
      </c>
      <c r="HD78">
        <v>1.86554</v>
      </c>
      <c r="HE78">
        <v>1.86477</v>
      </c>
      <c r="HF78">
        <v>0</v>
      </c>
      <c r="HG78">
        <v>0</v>
      </c>
      <c r="HH78">
        <v>0</v>
      </c>
      <c r="HI78">
        <v>0</v>
      </c>
      <c r="HJ78" t="s">
        <v>407</v>
      </c>
      <c r="HK78" t="s">
        <v>408</v>
      </c>
      <c r="HL78" t="s">
        <v>409</v>
      </c>
      <c r="HM78" t="s">
        <v>409</v>
      </c>
      <c r="HN78" t="s">
        <v>409</v>
      </c>
      <c r="HO78" t="s">
        <v>409</v>
      </c>
      <c r="HP78">
        <v>0</v>
      </c>
      <c r="HQ78">
        <v>100</v>
      </c>
      <c r="HR78">
        <v>100</v>
      </c>
      <c r="HS78">
        <v>0.13100000000000001</v>
      </c>
      <c r="HT78">
        <v>4.1099999999999998E-2</v>
      </c>
      <c r="HU78">
        <v>-0.13007655680529309</v>
      </c>
      <c r="HV78">
        <v>1.158620315000149E-3</v>
      </c>
      <c r="HW78">
        <v>-1.4607559310062331E-6</v>
      </c>
      <c r="HX78">
        <v>3.8484305645441042E-10</v>
      </c>
      <c r="HY78">
        <v>-5.7163379532121243E-2</v>
      </c>
      <c r="HZ78">
        <v>3.0484640434847699E-3</v>
      </c>
      <c r="IA78">
        <v>-9.3584587959385786E-5</v>
      </c>
      <c r="IB78">
        <v>6.42983829145831E-6</v>
      </c>
      <c r="IC78">
        <v>4</v>
      </c>
      <c r="ID78">
        <v>2084</v>
      </c>
      <c r="IE78">
        <v>2</v>
      </c>
      <c r="IF78">
        <v>32</v>
      </c>
      <c r="IG78">
        <v>0.8</v>
      </c>
      <c r="IH78">
        <v>0.6</v>
      </c>
      <c r="II78">
        <v>1.2097199999999999</v>
      </c>
      <c r="IJ78">
        <v>2.4560499999999998</v>
      </c>
      <c r="IK78">
        <v>1.54419</v>
      </c>
      <c r="IL78">
        <v>2.3535200000000001</v>
      </c>
      <c r="IM78">
        <v>1.54541</v>
      </c>
      <c r="IN78">
        <v>2.3168899999999999</v>
      </c>
      <c r="IO78">
        <v>39.641800000000003</v>
      </c>
      <c r="IP78">
        <v>15.427899999999999</v>
      </c>
      <c r="IQ78">
        <v>18</v>
      </c>
      <c r="IR78">
        <v>510.00799999999998</v>
      </c>
      <c r="IS78">
        <v>497.84399999999999</v>
      </c>
      <c r="IT78">
        <v>23.620100000000001</v>
      </c>
      <c r="IU78">
        <v>32.544899999999998</v>
      </c>
      <c r="IV78">
        <v>30.0001</v>
      </c>
      <c r="IW78">
        <v>32.498699999999999</v>
      </c>
      <c r="IX78">
        <v>32.434600000000003</v>
      </c>
      <c r="IY78">
        <v>24.287800000000001</v>
      </c>
      <c r="IZ78">
        <v>55.073099999999997</v>
      </c>
      <c r="JA78">
        <v>0</v>
      </c>
      <c r="JB78">
        <v>23.620999999999999</v>
      </c>
      <c r="JC78">
        <v>500</v>
      </c>
      <c r="JD78">
        <v>15.2172</v>
      </c>
      <c r="JE78">
        <v>99.610600000000005</v>
      </c>
      <c r="JF78">
        <v>99.367500000000007</v>
      </c>
    </row>
    <row r="79" spans="1:266" x14ac:dyDescent="0.25">
      <c r="A79">
        <v>63</v>
      </c>
      <c r="B79">
        <v>1657472154.0999999</v>
      </c>
      <c r="C79">
        <v>10579</v>
      </c>
      <c r="D79" t="s">
        <v>721</v>
      </c>
      <c r="E79" t="s">
        <v>722</v>
      </c>
      <c r="F79" t="s">
        <v>396</v>
      </c>
      <c r="G79" t="s">
        <v>397</v>
      </c>
      <c r="H79" t="s">
        <v>667</v>
      </c>
      <c r="I79" t="s">
        <v>581</v>
      </c>
      <c r="J79" t="s">
        <v>399</v>
      </c>
      <c r="K79">
        <v>1657472154.0999999</v>
      </c>
      <c r="L79">
        <f t="shared" si="46"/>
        <v>6.6724461686132183E-3</v>
      </c>
      <c r="M79">
        <f t="shared" si="47"/>
        <v>6.6724461686132184</v>
      </c>
      <c r="N79">
        <f t="shared" si="48"/>
        <v>36.925412980818066</v>
      </c>
      <c r="O79">
        <f t="shared" si="49"/>
        <v>551.28899999999999</v>
      </c>
      <c r="P79">
        <f t="shared" si="50"/>
        <v>404.19123256504355</v>
      </c>
      <c r="Q79">
        <f t="shared" si="51"/>
        <v>40.306966535269908</v>
      </c>
      <c r="R79">
        <f t="shared" si="52"/>
        <v>54.975925957737303</v>
      </c>
      <c r="S79">
        <f t="shared" si="53"/>
        <v>0.46944801920988499</v>
      </c>
      <c r="T79">
        <f t="shared" si="54"/>
        <v>2.9238001605319455</v>
      </c>
      <c r="U79">
        <f t="shared" si="55"/>
        <v>0.43123762070108312</v>
      </c>
      <c r="V79">
        <f t="shared" si="56"/>
        <v>0.27269692048206906</v>
      </c>
      <c r="W79">
        <f t="shared" si="57"/>
        <v>289.59360207279695</v>
      </c>
      <c r="X79">
        <f t="shared" si="58"/>
        <v>27.995680734510298</v>
      </c>
      <c r="Y79">
        <f t="shared" si="59"/>
        <v>27.9679</v>
      </c>
      <c r="Z79">
        <f t="shared" si="60"/>
        <v>3.7877441153430542</v>
      </c>
      <c r="AA79">
        <f t="shared" si="61"/>
        <v>60.310734828980451</v>
      </c>
      <c r="AB79">
        <f t="shared" si="62"/>
        <v>2.2917929390626899</v>
      </c>
      <c r="AC79">
        <f t="shared" si="63"/>
        <v>3.7999751546078659</v>
      </c>
      <c r="AD79">
        <f t="shared" si="64"/>
        <v>1.4959511762803643</v>
      </c>
      <c r="AE79">
        <f t="shared" si="65"/>
        <v>-294.25487603584293</v>
      </c>
      <c r="AF79">
        <f t="shared" si="66"/>
        <v>8.7168236582791288</v>
      </c>
      <c r="AG79">
        <f t="shared" si="67"/>
        <v>0.64983337235648231</v>
      </c>
      <c r="AH79">
        <f t="shared" si="68"/>
        <v>4.7053830675896116</v>
      </c>
      <c r="AI79">
        <v>0</v>
      </c>
      <c r="AJ79">
        <v>0</v>
      </c>
      <c r="AK79">
        <f t="shared" si="69"/>
        <v>1</v>
      </c>
      <c r="AL79">
        <f t="shared" si="70"/>
        <v>0</v>
      </c>
      <c r="AM79">
        <f t="shared" si="71"/>
        <v>52523.837888085822</v>
      </c>
      <c r="AN79" t="s">
        <v>400</v>
      </c>
      <c r="AO79">
        <v>10261.299999999999</v>
      </c>
      <c r="AP79">
        <v>726.8726923076922</v>
      </c>
      <c r="AQ79">
        <v>3279.05</v>
      </c>
      <c r="AR79">
        <f t="shared" si="72"/>
        <v>0.77832826815458989</v>
      </c>
      <c r="AS79">
        <v>-1.5391584728262959</v>
      </c>
      <c r="AT79" t="s">
        <v>723</v>
      </c>
      <c r="AU79">
        <v>10245.799999999999</v>
      </c>
      <c r="AV79">
        <v>843.11157692307688</v>
      </c>
      <c r="AW79">
        <v>1260.07</v>
      </c>
      <c r="AX79">
        <f t="shared" si="73"/>
        <v>0.33090100000549416</v>
      </c>
      <c r="AY79">
        <v>0.5</v>
      </c>
      <c r="AZ79">
        <f t="shared" si="74"/>
        <v>1513.3274995195839</v>
      </c>
      <c r="BA79">
        <f t="shared" si="75"/>
        <v>36.925412980818066</v>
      </c>
      <c r="BB79">
        <f t="shared" si="76"/>
        <v>250.38079146342213</v>
      </c>
      <c r="BC79">
        <f t="shared" si="77"/>
        <v>2.5417215682563887E-2</v>
      </c>
      <c r="BD79">
        <f t="shared" si="78"/>
        <v>1.6022760640281892</v>
      </c>
      <c r="BE79">
        <f t="shared" si="79"/>
        <v>536.3664327959882</v>
      </c>
      <c r="BF79" t="s">
        <v>724</v>
      </c>
      <c r="BG79">
        <v>590.35</v>
      </c>
      <c r="BH79">
        <f t="shared" si="80"/>
        <v>590.35</v>
      </c>
      <c r="BI79">
        <f t="shared" si="81"/>
        <v>0.53149428206369476</v>
      </c>
      <c r="BJ79">
        <f t="shared" si="82"/>
        <v>0.62258618986579928</v>
      </c>
      <c r="BK79">
        <f t="shared" si="83"/>
        <v>0.75091308067095619</v>
      </c>
      <c r="BL79">
        <f t="shared" si="84"/>
        <v>0.78199648997015814</v>
      </c>
      <c r="BM79">
        <f t="shared" si="85"/>
        <v>0.79108140093353163</v>
      </c>
      <c r="BN79">
        <f t="shared" si="86"/>
        <v>0.43593726767294555</v>
      </c>
      <c r="BO79">
        <f t="shared" si="87"/>
        <v>0.56406273232705439</v>
      </c>
      <c r="BP79">
        <v>3784</v>
      </c>
      <c r="BQ79">
        <v>300</v>
      </c>
      <c r="BR79">
        <v>300</v>
      </c>
      <c r="BS79">
        <v>300</v>
      </c>
      <c r="BT79">
        <v>10245.799999999999</v>
      </c>
      <c r="BU79">
        <v>1168</v>
      </c>
      <c r="BV79">
        <v>-1.1167E-2</v>
      </c>
      <c r="BW79">
        <v>-2.27</v>
      </c>
      <c r="BX79" t="s">
        <v>403</v>
      </c>
      <c r="BY79" t="s">
        <v>403</v>
      </c>
      <c r="BZ79" t="s">
        <v>403</v>
      </c>
      <c r="CA79" t="s">
        <v>403</v>
      </c>
      <c r="CB79" t="s">
        <v>403</v>
      </c>
      <c r="CC79" t="s">
        <v>403</v>
      </c>
      <c r="CD79" t="s">
        <v>403</v>
      </c>
      <c r="CE79" t="s">
        <v>403</v>
      </c>
      <c r="CF79" t="s">
        <v>403</v>
      </c>
      <c r="CG79" t="s">
        <v>403</v>
      </c>
      <c r="CH79">
        <f t="shared" si="88"/>
        <v>1800.17</v>
      </c>
      <c r="CI79">
        <f t="shared" si="89"/>
        <v>1513.3274995195839</v>
      </c>
      <c r="CJ79">
        <f t="shared" si="90"/>
        <v>0.84065810424547893</v>
      </c>
      <c r="CK79">
        <f t="shared" si="91"/>
        <v>0.16087014119377444</v>
      </c>
      <c r="CL79">
        <v>6</v>
      </c>
      <c r="CM79">
        <v>0.5</v>
      </c>
      <c r="CN79" t="s">
        <v>404</v>
      </c>
      <c r="CO79">
        <v>2</v>
      </c>
      <c r="CP79">
        <v>1657472154.0999999</v>
      </c>
      <c r="CQ79">
        <v>551.28899999999999</v>
      </c>
      <c r="CR79">
        <v>600.01099999999997</v>
      </c>
      <c r="CS79">
        <v>22.9817</v>
      </c>
      <c r="CT79">
        <v>15.1592</v>
      </c>
      <c r="CU79">
        <v>551.16600000000005</v>
      </c>
      <c r="CV79">
        <v>22.941099999999999</v>
      </c>
      <c r="CW79">
        <v>500.02699999999999</v>
      </c>
      <c r="CX79">
        <v>99.622799999999998</v>
      </c>
      <c r="CY79">
        <v>9.9715700000000004E-2</v>
      </c>
      <c r="CZ79">
        <v>28.023199999999999</v>
      </c>
      <c r="DA79">
        <v>27.9679</v>
      </c>
      <c r="DB79">
        <v>999.9</v>
      </c>
      <c r="DC79">
        <v>0</v>
      </c>
      <c r="DD79">
        <v>0</v>
      </c>
      <c r="DE79">
        <v>10005</v>
      </c>
      <c r="DF79">
        <v>0</v>
      </c>
      <c r="DG79">
        <v>1806.19</v>
      </c>
      <c r="DH79">
        <v>-48.722799999999999</v>
      </c>
      <c r="DI79">
        <v>564.25599999999997</v>
      </c>
      <c r="DJ79">
        <v>609.24699999999996</v>
      </c>
      <c r="DK79">
        <v>7.8225100000000003</v>
      </c>
      <c r="DL79">
        <v>600.01099999999997</v>
      </c>
      <c r="DM79">
        <v>15.1592</v>
      </c>
      <c r="DN79">
        <v>2.2894999999999999</v>
      </c>
      <c r="DO79">
        <v>1.5102</v>
      </c>
      <c r="DP79">
        <v>19.602699999999999</v>
      </c>
      <c r="DQ79">
        <v>13.0718</v>
      </c>
      <c r="DR79">
        <v>1800.17</v>
      </c>
      <c r="DS79">
        <v>0.97800200000000004</v>
      </c>
      <c r="DT79">
        <v>2.1997699999999999E-2</v>
      </c>
      <c r="DU79">
        <v>0</v>
      </c>
      <c r="DV79">
        <v>843.71400000000006</v>
      </c>
      <c r="DW79">
        <v>5.0007299999999999</v>
      </c>
      <c r="DX79">
        <v>19848.7</v>
      </c>
      <c r="DY79">
        <v>14734.8</v>
      </c>
      <c r="DZ79">
        <v>48.125</v>
      </c>
      <c r="EA79">
        <v>50.436999999999998</v>
      </c>
      <c r="EB79">
        <v>49.625</v>
      </c>
      <c r="EC79">
        <v>48.125</v>
      </c>
      <c r="ED79">
        <v>49.686999999999998</v>
      </c>
      <c r="EE79">
        <v>1755.68</v>
      </c>
      <c r="EF79">
        <v>39.49</v>
      </c>
      <c r="EG79">
        <v>0</v>
      </c>
      <c r="EH79">
        <v>118.5999999046326</v>
      </c>
      <c r="EI79">
        <v>0</v>
      </c>
      <c r="EJ79">
        <v>843.11157692307688</v>
      </c>
      <c r="EK79">
        <v>6.0902222120431357</v>
      </c>
      <c r="EL79">
        <v>-5.993162450495805</v>
      </c>
      <c r="EM79">
        <v>19830.526923076919</v>
      </c>
      <c r="EN79">
        <v>15</v>
      </c>
      <c r="EO79">
        <v>1657472110.0999999</v>
      </c>
      <c r="EP79" t="s">
        <v>725</v>
      </c>
      <c r="EQ79">
        <v>1657472100.5999999</v>
      </c>
      <c r="ER79">
        <v>1657472110.0999999</v>
      </c>
      <c r="ES79">
        <v>68</v>
      </c>
      <c r="ET79">
        <v>-6.0000000000000001E-3</v>
      </c>
      <c r="EU79">
        <v>-1E-3</v>
      </c>
      <c r="EV79">
        <v>0.11600000000000001</v>
      </c>
      <c r="EW79">
        <v>-1.0999999999999999E-2</v>
      </c>
      <c r="EX79">
        <v>600</v>
      </c>
      <c r="EY79">
        <v>15</v>
      </c>
      <c r="EZ79">
        <v>0.03</v>
      </c>
      <c r="FA79">
        <v>0.01</v>
      </c>
      <c r="FB79">
        <v>-48.759817499999997</v>
      </c>
      <c r="FC79">
        <v>-0.45470206378969191</v>
      </c>
      <c r="FD79">
        <v>0.16760499528280801</v>
      </c>
      <c r="FE79">
        <v>1</v>
      </c>
      <c r="FF79">
        <v>7.8558587499999986</v>
      </c>
      <c r="FG79">
        <v>-1.2991407129466439E-2</v>
      </c>
      <c r="FH79">
        <v>2.0455916282031979E-2</v>
      </c>
      <c r="FI79">
        <v>1</v>
      </c>
      <c r="FJ79">
        <v>2</v>
      </c>
      <c r="FK79">
        <v>2</v>
      </c>
      <c r="FL79" t="s">
        <v>406</v>
      </c>
      <c r="FM79">
        <v>2.90876</v>
      </c>
      <c r="FN79">
        <v>2.8538399999999999</v>
      </c>
      <c r="FO79">
        <v>0.123914</v>
      </c>
      <c r="FP79">
        <v>0.133828</v>
      </c>
      <c r="FQ79">
        <v>0.109193</v>
      </c>
      <c r="FR79">
        <v>8.3339999999999997E-2</v>
      </c>
      <c r="FS79">
        <v>28992.3</v>
      </c>
      <c r="FT79">
        <v>23054.6</v>
      </c>
      <c r="FU79">
        <v>30497.7</v>
      </c>
      <c r="FV79">
        <v>24578.3</v>
      </c>
      <c r="FW79">
        <v>35582.5</v>
      </c>
      <c r="FX79">
        <v>30259.599999999999</v>
      </c>
      <c r="FY79">
        <v>41384.199999999997</v>
      </c>
      <c r="FZ79">
        <v>33976.6</v>
      </c>
      <c r="GA79">
        <v>2.0591499999999998</v>
      </c>
      <c r="GB79">
        <v>1.9358</v>
      </c>
      <c r="GC79">
        <v>2.17929E-2</v>
      </c>
      <c r="GD79">
        <v>0</v>
      </c>
      <c r="GE79">
        <v>27.611899999999999</v>
      </c>
      <c r="GF79">
        <v>999.9</v>
      </c>
      <c r="GG79">
        <v>47</v>
      </c>
      <c r="GH79">
        <v>38.1</v>
      </c>
      <c r="GI79">
        <v>31.5808</v>
      </c>
      <c r="GJ79">
        <v>61.601599999999998</v>
      </c>
      <c r="GK79">
        <v>24.495200000000001</v>
      </c>
      <c r="GL79">
        <v>1</v>
      </c>
      <c r="GM79">
        <v>0.42440600000000001</v>
      </c>
      <c r="GN79">
        <v>2.87344</v>
      </c>
      <c r="GO79">
        <v>20.279599999999999</v>
      </c>
      <c r="GP79">
        <v>5.2345100000000002</v>
      </c>
      <c r="GQ79">
        <v>11.950100000000001</v>
      </c>
      <c r="GR79">
        <v>4.9866000000000001</v>
      </c>
      <c r="GS79">
        <v>3.2860299999999998</v>
      </c>
      <c r="GT79">
        <v>9999</v>
      </c>
      <c r="GU79">
        <v>9999</v>
      </c>
      <c r="GV79">
        <v>9999</v>
      </c>
      <c r="GW79">
        <v>194.9</v>
      </c>
      <c r="GX79">
        <v>1.86127</v>
      </c>
      <c r="GY79">
        <v>1.85904</v>
      </c>
      <c r="GZ79">
        <v>1.85944</v>
      </c>
      <c r="HA79">
        <v>1.8577600000000001</v>
      </c>
      <c r="HB79">
        <v>1.8596699999999999</v>
      </c>
      <c r="HC79">
        <v>1.857</v>
      </c>
      <c r="HD79">
        <v>1.8655299999999999</v>
      </c>
      <c r="HE79">
        <v>1.86477</v>
      </c>
      <c r="HF79">
        <v>0</v>
      </c>
      <c r="HG79">
        <v>0</v>
      </c>
      <c r="HH79">
        <v>0</v>
      </c>
      <c r="HI79">
        <v>0</v>
      </c>
      <c r="HJ79" t="s">
        <v>407</v>
      </c>
      <c r="HK79" t="s">
        <v>408</v>
      </c>
      <c r="HL79" t="s">
        <v>409</v>
      </c>
      <c r="HM79" t="s">
        <v>409</v>
      </c>
      <c r="HN79" t="s">
        <v>409</v>
      </c>
      <c r="HO79" t="s">
        <v>409</v>
      </c>
      <c r="HP79">
        <v>0</v>
      </c>
      <c r="HQ79">
        <v>100</v>
      </c>
      <c r="HR79">
        <v>100</v>
      </c>
      <c r="HS79">
        <v>0.123</v>
      </c>
      <c r="HT79">
        <v>4.0599999999999997E-2</v>
      </c>
      <c r="HU79">
        <v>-0.13656360857483699</v>
      </c>
      <c r="HV79">
        <v>1.158620315000149E-3</v>
      </c>
      <c r="HW79">
        <v>-1.4607559310062331E-6</v>
      </c>
      <c r="HX79">
        <v>3.8484305645441042E-10</v>
      </c>
      <c r="HY79">
        <v>-5.7768468623808737E-2</v>
      </c>
      <c r="HZ79">
        <v>3.0484640434847699E-3</v>
      </c>
      <c r="IA79">
        <v>-9.3584587959385786E-5</v>
      </c>
      <c r="IB79">
        <v>6.42983829145831E-6</v>
      </c>
      <c r="IC79">
        <v>4</v>
      </c>
      <c r="ID79">
        <v>2084</v>
      </c>
      <c r="IE79">
        <v>2</v>
      </c>
      <c r="IF79">
        <v>32</v>
      </c>
      <c r="IG79">
        <v>0.9</v>
      </c>
      <c r="IH79">
        <v>0.7</v>
      </c>
      <c r="II79">
        <v>1.40381</v>
      </c>
      <c r="IJ79">
        <v>2.4597199999999999</v>
      </c>
      <c r="IK79">
        <v>1.54297</v>
      </c>
      <c r="IL79">
        <v>2.35229</v>
      </c>
      <c r="IM79">
        <v>1.54541</v>
      </c>
      <c r="IN79">
        <v>2.2680699999999998</v>
      </c>
      <c r="IO79">
        <v>39.591700000000003</v>
      </c>
      <c r="IP79">
        <v>15.392899999999999</v>
      </c>
      <c r="IQ79">
        <v>18</v>
      </c>
      <c r="IR79">
        <v>510.32799999999997</v>
      </c>
      <c r="IS79">
        <v>497.70299999999997</v>
      </c>
      <c r="IT79">
        <v>23.757300000000001</v>
      </c>
      <c r="IU79">
        <v>32.555599999999998</v>
      </c>
      <c r="IV79">
        <v>29.9999</v>
      </c>
      <c r="IW79">
        <v>32.522799999999997</v>
      </c>
      <c r="IX79">
        <v>32.461399999999998</v>
      </c>
      <c r="IY79">
        <v>28.1843</v>
      </c>
      <c r="IZ79">
        <v>55.447000000000003</v>
      </c>
      <c r="JA79">
        <v>0</v>
      </c>
      <c r="JB79">
        <v>23.7834</v>
      </c>
      <c r="JC79">
        <v>600</v>
      </c>
      <c r="JD79">
        <v>15.188499999999999</v>
      </c>
      <c r="JE79">
        <v>99.608900000000006</v>
      </c>
      <c r="JF79">
        <v>99.372699999999995</v>
      </c>
    </row>
    <row r="80" spans="1:266" x14ac:dyDescent="0.25">
      <c r="A80">
        <v>64</v>
      </c>
      <c r="B80">
        <v>1657472302.0999999</v>
      </c>
      <c r="C80">
        <v>10727</v>
      </c>
      <c r="D80" t="s">
        <v>726</v>
      </c>
      <c r="E80" t="s">
        <v>727</v>
      </c>
      <c r="F80" t="s">
        <v>396</v>
      </c>
      <c r="G80" t="s">
        <v>397</v>
      </c>
      <c r="H80" t="s">
        <v>667</v>
      </c>
      <c r="I80" t="s">
        <v>581</v>
      </c>
      <c r="J80" t="s">
        <v>399</v>
      </c>
      <c r="K80">
        <v>1657472302.0999999</v>
      </c>
      <c r="L80">
        <f t="shared" si="46"/>
        <v>6.7064851387401E-3</v>
      </c>
      <c r="M80">
        <f t="shared" si="47"/>
        <v>6.7064851387401001</v>
      </c>
      <c r="N80">
        <f t="shared" si="48"/>
        <v>41.938716247022789</v>
      </c>
      <c r="O80">
        <f t="shared" si="49"/>
        <v>743.78099999999995</v>
      </c>
      <c r="P80">
        <f t="shared" si="50"/>
        <v>575.4362442458638</v>
      </c>
      <c r="Q80">
        <f t="shared" si="51"/>
        <v>57.384136515131196</v>
      </c>
      <c r="R80">
        <f t="shared" si="52"/>
        <v>74.171953658039996</v>
      </c>
      <c r="S80">
        <f t="shared" si="53"/>
        <v>0.47446972815265182</v>
      </c>
      <c r="T80">
        <f t="shared" si="54"/>
        <v>2.9229242569295222</v>
      </c>
      <c r="U80">
        <f t="shared" si="55"/>
        <v>0.4354631725956058</v>
      </c>
      <c r="V80">
        <f t="shared" si="56"/>
        <v>0.2754013420910259</v>
      </c>
      <c r="W80">
        <f t="shared" si="57"/>
        <v>289.53615877662941</v>
      </c>
      <c r="X80">
        <f t="shared" si="58"/>
        <v>27.999069364792881</v>
      </c>
      <c r="Y80">
        <f t="shared" si="59"/>
        <v>27.964300000000001</v>
      </c>
      <c r="Z80">
        <f t="shared" si="60"/>
        <v>3.7869490734710918</v>
      </c>
      <c r="AA80">
        <f t="shared" si="61"/>
        <v>60.429505885767973</v>
      </c>
      <c r="AB80">
        <f t="shared" si="62"/>
        <v>2.2979931803920004</v>
      </c>
      <c r="AC80">
        <f t="shared" si="63"/>
        <v>3.8027667886875953</v>
      </c>
      <c r="AD80">
        <f t="shared" si="64"/>
        <v>1.4889558930790914</v>
      </c>
      <c r="AE80">
        <f t="shared" si="65"/>
        <v>-295.75599461843842</v>
      </c>
      <c r="AF80">
        <f t="shared" si="66"/>
        <v>11.267019516579778</v>
      </c>
      <c r="AG80">
        <f t="shared" si="67"/>
        <v>0.84023816168910281</v>
      </c>
      <c r="AH80">
        <f t="shared" si="68"/>
        <v>5.8874218364598772</v>
      </c>
      <c r="AI80">
        <v>0</v>
      </c>
      <c r="AJ80">
        <v>0</v>
      </c>
      <c r="AK80">
        <f t="shared" si="69"/>
        <v>1</v>
      </c>
      <c r="AL80">
        <f t="shared" si="70"/>
        <v>0</v>
      </c>
      <c r="AM80">
        <f t="shared" si="71"/>
        <v>52496.465918071437</v>
      </c>
      <c r="AN80" t="s">
        <v>400</v>
      </c>
      <c r="AO80">
        <v>10261.299999999999</v>
      </c>
      <c r="AP80">
        <v>726.8726923076922</v>
      </c>
      <c r="AQ80">
        <v>3279.05</v>
      </c>
      <c r="AR80">
        <f t="shared" si="72"/>
        <v>0.77832826815458989</v>
      </c>
      <c r="AS80">
        <v>-1.5391584728262959</v>
      </c>
      <c r="AT80" t="s">
        <v>728</v>
      </c>
      <c r="AU80">
        <v>10247.4</v>
      </c>
      <c r="AV80">
        <v>839.65153846153851</v>
      </c>
      <c r="AW80">
        <v>1258.95</v>
      </c>
      <c r="AX80">
        <f t="shared" si="73"/>
        <v>0.33305410186144135</v>
      </c>
      <c r="AY80">
        <v>0.5</v>
      </c>
      <c r="AZ80">
        <f t="shared" si="74"/>
        <v>1513.0251061018805</v>
      </c>
      <c r="BA80">
        <f t="shared" si="75"/>
        <v>41.938716247022789</v>
      </c>
      <c r="BB80">
        <f t="shared" si="76"/>
        <v>251.95960890328692</v>
      </c>
      <c r="BC80">
        <f t="shared" si="77"/>
        <v>2.8735725894109172E-2</v>
      </c>
      <c r="BD80">
        <f t="shared" si="78"/>
        <v>1.6045911275269074</v>
      </c>
      <c r="BE80">
        <f t="shared" si="79"/>
        <v>536.16339652847432</v>
      </c>
      <c r="BF80" t="s">
        <v>729</v>
      </c>
      <c r="BG80">
        <v>587.80999999999995</v>
      </c>
      <c r="BH80">
        <f t="shared" si="80"/>
        <v>587.80999999999995</v>
      </c>
      <c r="BI80">
        <f t="shared" si="81"/>
        <v>0.53309503951705794</v>
      </c>
      <c r="BJ80">
        <f t="shared" si="82"/>
        <v>0.62475558235012285</v>
      </c>
      <c r="BK80">
        <f t="shared" si="83"/>
        <v>0.75062053179946786</v>
      </c>
      <c r="BL80">
        <f t="shared" si="84"/>
        <v>0.7880404886218817</v>
      </c>
      <c r="BM80">
        <f t="shared" si="85"/>
        <v>0.79152024191712012</v>
      </c>
      <c r="BN80">
        <f t="shared" si="86"/>
        <v>0.43736902993603882</v>
      </c>
      <c r="BO80">
        <f t="shared" si="87"/>
        <v>0.56263097006396112</v>
      </c>
      <c r="BP80">
        <v>3786</v>
      </c>
      <c r="BQ80">
        <v>300</v>
      </c>
      <c r="BR80">
        <v>300</v>
      </c>
      <c r="BS80">
        <v>300</v>
      </c>
      <c r="BT80">
        <v>10247.4</v>
      </c>
      <c r="BU80">
        <v>1168.42</v>
      </c>
      <c r="BV80">
        <v>-1.1169200000000001E-2</v>
      </c>
      <c r="BW80">
        <v>-1.51</v>
      </c>
      <c r="BX80" t="s">
        <v>403</v>
      </c>
      <c r="BY80" t="s">
        <v>403</v>
      </c>
      <c r="BZ80" t="s">
        <v>403</v>
      </c>
      <c r="CA80" t="s">
        <v>403</v>
      </c>
      <c r="CB80" t="s">
        <v>403</v>
      </c>
      <c r="CC80" t="s">
        <v>403</v>
      </c>
      <c r="CD80" t="s">
        <v>403</v>
      </c>
      <c r="CE80" t="s">
        <v>403</v>
      </c>
      <c r="CF80" t="s">
        <v>403</v>
      </c>
      <c r="CG80" t="s">
        <v>403</v>
      </c>
      <c r="CH80">
        <f t="shared" si="88"/>
        <v>1799.81</v>
      </c>
      <c r="CI80">
        <f t="shared" si="89"/>
        <v>1513.0251061018805</v>
      </c>
      <c r="CJ80">
        <f t="shared" si="90"/>
        <v>0.84065823953744034</v>
      </c>
      <c r="CK80">
        <f t="shared" si="91"/>
        <v>0.16087040230725988</v>
      </c>
      <c r="CL80">
        <v>6</v>
      </c>
      <c r="CM80">
        <v>0.5</v>
      </c>
      <c r="CN80" t="s">
        <v>404</v>
      </c>
      <c r="CO80">
        <v>2</v>
      </c>
      <c r="CP80">
        <v>1657472302.0999999</v>
      </c>
      <c r="CQ80">
        <v>743.78099999999995</v>
      </c>
      <c r="CR80">
        <v>800.08299999999997</v>
      </c>
      <c r="CS80">
        <v>23.043800000000001</v>
      </c>
      <c r="CT80">
        <v>15.1829</v>
      </c>
      <c r="CU80">
        <v>743.529</v>
      </c>
      <c r="CV80">
        <v>23.004100000000001</v>
      </c>
      <c r="CW80">
        <v>500.09100000000001</v>
      </c>
      <c r="CX80">
        <v>99.622799999999998</v>
      </c>
      <c r="CY80">
        <v>0.10004</v>
      </c>
      <c r="CZ80">
        <v>28.035799999999998</v>
      </c>
      <c r="DA80">
        <v>27.964300000000001</v>
      </c>
      <c r="DB80">
        <v>999.9</v>
      </c>
      <c r="DC80">
        <v>0</v>
      </c>
      <c r="DD80">
        <v>0</v>
      </c>
      <c r="DE80">
        <v>10000</v>
      </c>
      <c r="DF80">
        <v>0</v>
      </c>
      <c r="DG80">
        <v>1812.84</v>
      </c>
      <c r="DH80">
        <v>-56.302100000000003</v>
      </c>
      <c r="DI80">
        <v>761.32500000000005</v>
      </c>
      <c r="DJ80">
        <v>812.41800000000001</v>
      </c>
      <c r="DK80">
        <v>7.86097</v>
      </c>
      <c r="DL80">
        <v>800.08299999999997</v>
      </c>
      <c r="DM80">
        <v>15.1829</v>
      </c>
      <c r="DN80">
        <v>2.29569</v>
      </c>
      <c r="DO80">
        <v>1.5125599999999999</v>
      </c>
      <c r="DP80">
        <v>19.6462</v>
      </c>
      <c r="DQ80">
        <v>13.095700000000001</v>
      </c>
      <c r="DR80">
        <v>1799.81</v>
      </c>
      <c r="DS80">
        <v>0.97799499999999995</v>
      </c>
      <c r="DT80">
        <v>2.2004800000000001E-2</v>
      </c>
      <c r="DU80">
        <v>0</v>
      </c>
      <c r="DV80">
        <v>838.97</v>
      </c>
      <c r="DW80">
        <v>5.0007299999999999</v>
      </c>
      <c r="DX80">
        <v>19748.3</v>
      </c>
      <c r="DY80">
        <v>14731.8</v>
      </c>
      <c r="DZ80">
        <v>47.811999999999998</v>
      </c>
      <c r="EA80">
        <v>50.125</v>
      </c>
      <c r="EB80">
        <v>49.25</v>
      </c>
      <c r="EC80">
        <v>47.811999999999998</v>
      </c>
      <c r="ED80">
        <v>49.311999999999998</v>
      </c>
      <c r="EE80">
        <v>1755.31</v>
      </c>
      <c r="EF80">
        <v>39.49</v>
      </c>
      <c r="EG80">
        <v>0</v>
      </c>
      <c r="EH80">
        <v>147.4000000953674</v>
      </c>
      <c r="EI80">
        <v>0</v>
      </c>
      <c r="EJ80">
        <v>839.65153846153851</v>
      </c>
      <c r="EK80">
        <v>-4.0689230769872751</v>
      </c>
      <c r="EL80">
        <v>-8.6051277314881105</v>
      </c>
      <c r="EM80">
        <v>19749.219230769231</v>
      </c>
      <c r="EN80">
        <v>15</v>
      </c>
      <c r="EO80">
        <v>1657472237.5999999</v>
      </c>
      <c r="EP80" t="s">
        <v>730</v>
      </c>
      <c r="EQ80">
        <v>1657472237.5999999</v>
      </c>
      <c r="ER80">
        <v>1657472232.0999999</v>
      </c>
      <c r="ES80">
        <v>69</v>
      </c>
      <c r="ET80">
        <v>0.17699999999999999</v>
      </c>
      <c r="EU80">
        <v>-1E-3</v>
      </c>
      <c r="EV80">
        <v>0.23</v>
      </c>
      <c r="EW80">
        <v>-1.2999999999999999E-2</v>
      </c>
      <c r="EX80">
        <v>800</v>
      </c>
      <c r="EY80">
        <v>15</v>
      </c>
      <c r="EZ80">
        <v>0.03</v>
      </c>
      <c r="FA80">
        <v>0.01</v>
      </c>
      <c r="FB80">
        <v>-56.257327500000009</v>
      </c>
      <c r="FC80">
        <v>2.5032270168986331E-2</v>
      </c>
      <c r="FD80">
        <v>0.1297041325237944</v>
      </c>
      <c r="FE80">
        <v>1</v>
      </c>
      <c r="FF80">
        <v>7.8587217499999991</v>
      </c>
      <c r="FG80">
        <v>-9.4134146341461097E-2</v>
      </c>
      <c r="FH80">
        <v>1.177156253169049E-2</v>
      </c>
      <c r="FI80">
        <v>1</v>
      </c>
      <c r="FJ80">
        <v>2</v>
      </c>
      <c r="FK80">
        <v>2</v>
      </c>
      <c r="FL80" t="s">
        <v>406</v>
      </c>
      <c r="FM80">
        <v>2.90903</v>
      </c>
      <c r="FN80">
        <v>2.8541300000000001</v>
      </c>
      <c r="FO80">
        <v>0.15278</v>
      </c>
      <c r="FP80">
        <v>0.16303999999999999</v>
      </c>
      <c r="FQ80">
        <v>0.10941099999999999</v>
      </c>
      <c r="FR80">
        <v>8.3438799999999994E-2</v>
      </c>
      <c r="FS80">
        <v>28039.8</v>
      </c>
      <c r="FT80">
        <v>22279.599999999999</v>
      </c>
      <c r="FU80">
        <v>30502</v>
      </c>
      <c r="FV80">
        <v>24582.3</v>
      </c>
      <c r="FW80">
        <v>35578.699999999997</v>
      </c>
      <c r="FX80">
        <v>30260.799999999999</v>
      </c>
      <c r="FY80">
        <v>41389.9</v>
      </c>
      <c r="FZ80">
        <v>33981.599999999999</v>
      </c>
      <c r="GA80">
        <v>2.0602299999999998</v>
      </c>
      <c r="GB80">
        <v>1.93648</v>
      </c>
      <c r="GC80">
        <v>1.9446000000000001E-2</v>
      </c>
      <c r="GD80">
        <v>0</v>
      </c>
      <c r="GE80">
        <v>27.646699999999999</v>
      </c>
      <c r="GF80">
        <v>999.9</v>
      </c>
      <c r="GG80">
        <v>47.4</v>
      </c>
      <c r="GH80">
        <v>38.1</v>
      </c>
      <c r="GI80">
        <v>31.848099999999999</v>
      </c>
      <c r="GJ80">
        <v>61.801600000000001</v>
      </c>
      <c r="GK80">
        <v>24.459099999999999</v>
      </c>
      <c r="GL80">
        <v>1</v>
      </c>
      <c r="GM80">
        <v>0.41681099999999999</v>
      </c>
      <c r="GN80">
        <v>2.5186000000000002</v>
      </c>
      <c r="GO80">
        <v>20.286200000000001</v>
      </c>
      <c r="GP80">
        <v>5.2348100000000004</v>
      </c>
      <c r="GQ80">
        <v>11.950100000000001</v>
      </c>
      <c r="GR80">
        <v>4.9871999999999996</v>
      </c>
      <c r="GS80">
        <v>3.2860499999999999</v>
      </c>
      <c r="GT80">
        <v>9999</v>
      </c>
      <c r="GU80">
        <v>9999</v>
      </c>
      <c r="GV80">
        <v>9999</v>
      </c>
      <c r="GW80">
        <v>195</v>
      </c>
      <c r="GX80">
        <v>1.86127</v>
      </c>
      <c r="GY80">
        <v>1.8590500000000001</v>
      </c>
      <c r="GZ80">
        <v>1.85944</v>
      </c>
      <c r="HA80">
        <v>1.8577600000000001</v>
      </c>
      <c r="HB80">
        <v>1.8596299999999999</v>
      </c>
      <c r="HC80">
        <v>1.8569899999999999</v>
      </c>
      <c r="HD80">
        <v>1.86554</v>
      </c>
      <c r="HE80">
        <v>1.8647800000000001</v>
      </c>
      <c r="HF80">
        <v>0</v>
      </c>
      <c r="HG80">
        <v>0</v>
      </c>
      <c r="HH80">
        <v>0</v>
      </c>
      <c r="HI80">
        <v>0</v>
      </c>
      <c r="HJ80" t="s">
        <v>407</v>
      </c>
      <c r="HK80" t="s">
        <v>408</v>
      </c>
      <c r="HL80" t="s">
        <v>409</v>
      </c>
      <c r="HM80" t="s">
        <v>409</v>
      </c>
      <c r="HN80" t="s">
        <v>409</v>
      </c>
      <c r="HO80" t="s">
        <v>409</v>
      </c>
      <c r="HP80">
        <v>0</v>
      </c>
      <c r="HQ80">
        <v>100</v>
      </c>
      <c r="HR80">
        <v>100</v>
      </c>
      <c r="HS80">
        <v>0.252</v>
      </c>
      <c r="HT80">
        <v>3.9699999999999999E-2</v>
      </c>
      <c r="HU80">
        <v>4.0836796974316469E-2</v>
      </c>
      <c r="HV80">
        <v>1.158620315000149E-3</v>
      </c>
      <c r="HW80">
        <v>-1.4607559310062331E-6</v>
      </c>
      <c r="HX80">
        <v>3.8484305645441042E-10</v>
      </c>
      <c r="HY80">
        <v>-5.914498104698801E-2</v>
      </c>
      <c r="HZ80">
        <v>3.0484640434847699E-3</v>
      </c>
      <c r="IA80">
        <v>-9.3584587959385786E-5</v>
      </c>
      <c r="IB80">
        <v>6.42983829145831E-6</v>
      </c>
      <c r="IC80">
        <v>4</v>
      </c>
      <c r="ID80">
        <v>2084</v>
      </c>
      <c r="IE80">
        <v>2</v>
      </c>
      <c r="IF80">
        <v>32</v>
      </c>
      <c r="IG80">
        <v>1.1000000000000001</v>
      </c>
      <c r="IH80">
        <v>1.2</v>
      </c>
      <c r="II80">
        <v>1.7785599999999999</v>
      </c>
      <c r="IJ80">
        <v>2.4536099999999998</v>
      </c>
      <c r="IK80">
        <v>1.54297</v>
      </c>
      <c r="IL80">
        <v>2.3547400000000001</v>
      </c>
      <c r="IM80">
        <v>1.54541</v>
      </c>
      <c r="IN80">
        <v>2.2851599999999999</v>
      </c>
      <c r="IO80">
        <v>39.516599999999997</v>
      </c>
      <c r="IP80">
        <v>15.3666</v>
      </c>
      <c r="IQ80">
        <v>18</v>
      </c>
      <c r="IR80">
        <v>510.78199999999998</v>
      </c>
      <c r="IS80">
        <v>498.05200000000002</v>
      </c>
      <c r="IT80">
        <v>23.7973</v>
      </c>
      <c r="IU80">
        <v>32.507399999999997</v>
      </c>
      <c r="IV80">
        <v>29.998799999999999</v>
      </c>
      <c r="IW80">
        <v>32.4968</v>
      </c>
      <c r="IX80">
        <v>32.446399999999997</v>
      </c>
      <c r="IY80">
        <v>35.691499999999998</v>
      </c>
      <c r="IZ80">
        <v>55.8354</v>
      </c>
      <c r="JA80">
        <v>0</v>
      </c>
      <c r="JB80">
        <v>23.825800000000001</v>
      </c>
      <c r="JC80">
        <v>800</v>
      </c>
      <c r="JD80">
        <v>15.130599999999999</v>
      </c>
      <c r="JE80">
        <v>99.622600000000006</v>
      </c>
      <c r="JF80">
        <v>99.387699999999995</v>
      </c>
    </row>
    <row r="81" spans="1:266" x14ac:dyDescent="0.25">
      <c r="A81">
        <v>65</v>
      </c>
      <c r="B81">
        <v>1657472460.0999999</v>
      </c>
      <c r="C81">
        <v>10885</v>
      </c>
      <c r="D81" t="s">
        <v>731</v>
      </c>
      <c r="E81" t="s">
        <v>732</v>
      </c>
      <c r="F81" t="s">
        <v>396</v>
      </c>
      <c r="G81" t="s">
        <v>397</v>
      </c>
      <c r="H81" t="s">
        <v>667</v>
      </c>
      <c r="I81" t="s">
        <v>581</v>
      </c>
      <c r="J81" t="s">
        <v>399</v>
      </c>
      <c r="K81">
        <v>1657472460.0999999</v>
      </c>
      <c r="L81">
        <f t="shared" ref="L81:L112" si="92">(M81)/1000</f>
        <v>6.588771535800177E-3</v>
      </c>
      <c r="M81">
        <f t="shared" ref="M81:M112" si="93">1000*CW81*AK81*(CS81-CT81)/(100*CL81*(1000-AK81*CS81))</f>
        <v>6.588771535800177</v>
      </c>
      <c r="N81">
        <f t="shared" ref="N81:N112" si="94">CW81*AK81*(CR81-CQ81*(1000-AK81*CT81)/(1000-AK81*CS81))/(100*CL81)</f>
        <v>42.952805105396351</v>
      </c>
      <c r="O81">
        <f t="shared" ref="O81:O112" si="95">CQ81 - IF(AK81&gt;1, N81*CL81*100/(AM81*DE81), 0)</f>
        <v>940.702</v>
      </c>
      <c r="P81">
        <f t="shared" ref="P81:P112" si="96">((V81-L81/2)*O81-N81)/(V81+L81/2)</f>
        <v>758.97611533296902</v>
      </c>
      <c r="Q81">
        <f t="shared" ref="Q81:Q112" si="97">P81*(CX81+CY81)/1000</f>
        <v>75.679963823481046</v>
      </c>
      <c r="R81">
        <f t="shared" ref="R81:R112" si="98">(CQ81 - IF(AK81&gt;1, N81*CL81*100/(AM81*DE81), 0))*(CX81+CY81)/1000</f>
        <v>93.800439685040203</v>
      </c>
      <c r="S81">
        <f t="shared" ref="S81:S112" si="99">2/((1/U81-1/T81)+SIGN(U81)*SQRT((1/U81-1/T81)*(1/U81-1/T81) + 4*CM81/((CM81+1)*(CM81+1))*(2*1/U81*1/T81-1/T81*1/T81)))</f>
        <v>0.45925165645296778</v>
      </c>
      <c r="T81">
        <f t="shared" ref="T81:T112" si="100">IF(LEFT(CN81,1)&lt;&gt;"0",IF(LEFT(CN81,1)="1",3,CO81),$D$5+$E$5*(DE81*CX81/($K$5*1000))+$F$5*(DE81*CX81/($K$5*1000))*MAX(MIN(CL81,$J$5),$I$5)*MAX(MIN(CL81,$J$5),$I$5)+$G$5*MAX(MIN(CL81,$J$5),$I$5)*(DE81*CX81/($K$5*1000))+$H$5*(DE81*CX81/($K$5*1000))*(DE81*CX81/($K$5*1000)))</f>
        <v>2.9224277651983028</v>
      </c>
      <c r="U81">
        <f t="shared" ref="U81:U112" si="101">L81*(1000-(1000*0.61365*EXP(17.502*Y81/(240.97+Y81))/(CX81+CY81)+CS81)/2)/(1000*0.61365*EXP(17.502*Y81/(240.97+Y81))/(CX81+CY81)-CS81)</f>
        <v>0.4225979964079043</v>
      </c>
      <c r="V81">
        <f t="shared" ref="V81:V112" si="102">1/((CM81+1)/(S81/1.6)+1/(T81/1.37)) + CM81/((CM81+1)/(S81/1.6) + CM81/(T81/1.37))</f>
        <v>0.26717272879161258</v>
      </c>
      <c r="W81">
        <f t="shared" ref="W81:W112" si="103">(CH81*CK81)</f>
        <v>289.57923807275057</v>
      </c>
      <c r="X81">
        <f t="shared" ref="X81:X112" si="104">(CZ81+(W81+2*0.95*0.0000000567*(((CZ81+$B$7)+273)^4-(CZ81+273)^4)-44100*L81)/(1.84*29.3*T81+8*0.95*0.0000000567*(CZ81+273)^3))</f>
        <v>28.096879063291997</v>
      </c>
      <c r="Y81">
        <f t="shared" ref="Y81:Y112" si="105">($C$7*DA81+$D$7*DB81+$E$7*X81)</f>
        <v>28.0124</v>
      </c>
      <c r="Z81">
        <f t="shared" ref="Z81:Z112" si="106">0.61365*EXP(17.502*Y81/(240.97+Y81))</f>
        <v>3.797583748617642</v>
      </c>
      <c r="AA81">
        <f t="shared" ref="AA81:AA112" si="107">(AB81/AC81*100)</f>
        <v>59.995589469019194</v>
      </c>
      <c r="AB81">
        <f t="shared" ref="AB81:AB112" si="108">CS81*(CX81+CY81)/1000</f>
        <v>2.2904030389234897</v>
      </c>
      <c r="AC81">
        <f t="shared" ref="AC81:AC112" si="109">0.61365*EXP(17.502*CZ81/(240.97+CZ81))</f>
        <v>3.8176190269890071</v>
      </c>
      <c r="AD81">
        <f t="shared" ref="AD81:AD112" si="110">(Z81-CS81*(CX81+CY81)/1000)</f>
        <v>1.5071807096941523</v>
      </c>
      <c r="AE81">
        <f t="shared" ref="AE81:AE112" si="111">(-L81*44100)</f>
        <v>-290.56482472878781</v>
      </c>
      <c r="AF81">
        <f t="shared" ref="AF81:AF112" si="112">2*29.3*T81*0.92*(CZ81-Y81)</f>
        <v>14.227119488666462</v>
      </c>
      <c r="AG81">
        <f t="shared" ref="AG81:AG112" si="113">2*0.95*0.0000000567*(((CZ81+$B$7)+273)^4-(Y81+273)^4)</f>
        <v>1.0617761854778511</v>
      </c>
      <c r="AH81">
        <f t="shared" ref="AH81:AH112" si="114">W81+AG81+AE81+AF81</f>
        <v>14.303309018107088</v>
      </c>
      <c r="AI81">
        <v>0</v>
      </c>
      <c r="AJ81">
        <v>0</v>
      </c>
      <c r="AK81">
        <f t="shared" ref="AK81:AK112" si="115">IF(AI81*$H$13&gt;=AM81,1,(AM81/(AM81-AI81*$H$13)))</f>
        <v>1</v>
      </c>
      <c r="AL81">
        <f t="shared" ref="AL81:AL112" si="116">(AK81-1)*100</f>
        <v>0</v>
      </c>
      <c r="AM81">
        <f t="shared" ref="AM81:AM112" si="117">MAX(0,($B$13+$C$13*DE81)/(1+$D$13*DE81)*CX81/(CZ81+273)*$E$13)</f>
        <v>52470.333940707504</v>
      </c>
      <c r="AN81" t="s">
        <v>400</v>
      </c>
      <c r="AO81">
        <v>10261.299999999999</v>
      </c>
      <c r="AP81">
        <v>726.8726923076922</v>
      </c>
      <c r="AQ81">
        <v>3279.05</v>
      </c>
      <c r="AR81">
        <f t="shared" ref="AR81:AR112" si="118">1-AP81/AQ81</f>
        <v>0.77832826815458989</v>
      </c>
      <c r="AS81">
        <v>-1.5391584728262959</v>
      </c>
      <c r="AT81" t="s">
        <v>733</v>
      </c>
      <c r="AU81">
        <v>10247.799999999999</v>
      </c>
      <c r="AV81">
        <v>817.92816000000005</v>
      </c>
      <c r="AW81">
        <v>1221.05</v>
      </c>
      <c r="AX81">
        <f t="shared" ref="AX81:AX112" si="119">1-AV81/AW81</f>
        <v>0.33014359772327084</v>
      </c>
      <c r="AY81">
        <v>0.5</v>
      </c>
      <c r="AZ81">
        <f t="shared" ref="AZ81:AZ112" si="120">CI81</f>
        <v>1513.2518995195599</v>
      </c>
      <c r="BA81">
        <f t="shared" ref="BA81:BA112" si="121">N81</f>
        <v>42.952805105396351</v>
      </c>
      <c r="BB81">
        <f t="shared" ref="BB81:BB112" si="122">AX81*AY81*AZ81</f>
        <v>249.79521318448053</v>
      </c>
      <c r="BC81">
        <f t="shared" ref="BC81:BC112" si="123">(BA81-AS81)/AZ81</f>
        <v>2.9401558056757329E-2</v>
      </c>
      <c r="BD81">
        <f t="shared" ref="BD81:BD112" si="124">(AQ81-AW81)/AW81</f>
        <v>1.6854346668850579</v>
      </c>
      <c r="BE81">
        <f t="shared" ref="BE81:BE112" si="125">AP81/(AR81+AP81/AW81)</f>
        <v>529.16838664597617</v>
      </c>
      <c r="BF81" t="s">
        <v>734</v>
      </c>
      <c r="BG81">
        <v>573.59</v>
      </c>
      <c r="BH81">
        <f t="shared" ref="BH81:BH112" si="126">IF(BG81&lt;&gt;0, BG81, BE81)</f>
        <v>573.59</v>
      </c>
      <c r="BI81">
        <f t="shared" ref="BI81:BI112" si="127">1-BH81/AW81</f>
        <v>0.5302485565701649</v>
      </c>
      <c r="BJ81">
        <f t="shared" ref="BJ81:BJ112" si="128">(AW81-AV81)/(AW81-BH81)</f>
        <v>0.62262045531770294</v>
      </c>
      <c r="BK81">
        <f t="shared" ref="BK81:BK112" si="129">(AQ81-AW81)/(AQ81-BH81)</f>
        <v>0.76068395023397128</v>
      </c>
      <c r="BL81">
        <f t="shared" ref="BL81:BL112" si="130">(AW81-AV81)/(AW81-AP81)</f>
        <v>0.81574332476431277</v>
      </c>
      <c r="BM81">
        <f t="shared" ref="BM81:BM112" si="131">(AQ81-AW81)/(AQ81-AP81)</f>
        <v>0.80637030734391024</v>
      </c>
      <c r="BN81">
        <f t="shared" ref="BN81:BN112" si="132">(BJ81*BH81/AV81)</f>
        <v>0.43662620316884704</v>
      </c>
      <c r="BO81">
        <f t="shared" ref="BO81:BO112" si="133">(1-BN81)</f>
        <v>0.56337379683115296</v>
      </c>
      <c r="BP81">
        <v>3788</v>
      </c>
      <c r="BQ81">
        <v>300</v>
      </c>
      <c r="BR81">
        <v>300</v>
      </c>
      <c r="BS81">
        <v>300</v>
      </c>
      <c r="BT81">
        <v>10247.799999999999</v>
      </c>
      <c r="BU81">
        <v>1133.72</v>
      </c>
      <c r="BV81">
        <v>-1.1169800000000001E-2</v>
      </c>
      <c r="BW81">
        <v>-0.81</v>
      </c>
      <c r="BX81" t="s">
        <v>403</v>
      </c>
      <c r="BY81" t="s">
        <v>403</v>
      </c>
      <c r="BZ81" t="s">
        <v>403</v>
      </c>
      <c r="CA81" t="s">
        <v>403</v>
      </c>
      <c r="CB81" t="s">
        <v>403</v>
      </c>
      <c r="CC81" t="s">
        <v>403</v>
      </c>
      <c r="CD81" t="s">
        <v>403</v>
      </c>
      <c r="CE81" t="s">
        <v>403</v>
      </c>
      <c r="CF81" t="s">
        <v>403</v>
      </c>
      <c r="CG81" t="s">
        <v>403</v>
      </c>
      <c r="CH81">
        <f t="shared" ref="CH81:CH112" si="134">$B$11*DF81+$C$11*DG81+$F$11*DR81*(1-DU81)</f>
        <v>1800.08</v>
      </c>
      <c r="CI81">
        <f t="shared" ref="CI81:CI112" si="135">CH81*CJ81</f>
        <v>1513.2518995195599</v>
      </c>
      <c r="CJ81">
        <f t="shared" ref="CJ81:CJ112" si="136">($B$11*$D$9+$C$11*$D$9+$F$11*((EE81+DW81)/MAX(EE81+DW81+EF81, 0.1)*$I$9+EF81/MAX(EE81+DW81+EF81, 0.1)*$J$9))/($B$11+$C$11+$F$11)</f>
        <v>0.84065813714921556</v>
      </c>
      <c r="CK81">
        <f t="shared" ref="CK81:CK112" si="137">($B$11*$K$9+$C$11*$K$9+$F$11*((EE81+DW81)/MAX(EE81+DW81+EF81, 0.1)*$P$9+EF81/MAX(EE81+DW81+EF81, 0.1)*$Q$9))/($B$11+$C$11+$F$11)</f>
        <v>0.16087020469798596</v>
      </c>
      <c r="CL81">
        <v>6</v>
      </c>
      <c r="CM81">
        <v>0.5</v>
      </c>
      <c r="CN81" t="s">
        <v>404</v>
      </c>
      <c r="CO81">
        <v>2</v>
      </c>
      <c r="CP81">
        <v>1657472460.0999999</v>
      </c>
      <c r="CQ81">
        <v>940.702</v>
      </c>
      <c r="CR81">
        <v>999.68600000000004</v>
      </c>
      <c r="CS81">
        <v>22.969899999999999</v>
      </c>
      <c r="CT81">
        <v>15.2446</v>
      </c>
      <c r="CU81">
        <v>940.6</v>
      </c>
      <c r="CV81">
        <v>22.925599999999999</v>
      </c>
      <c r="CW81">
        <v>499.97500000000002</v>
      </c>
      <c r="CX81">
        <v>99.613299999999995</v>
      </c>
      <c r="CY81">
        <v>9.9935099999999999E-2</v>
      </c>
      <c r="CZ81">
        <v>28.102699999999999</v>
      </c>
      <c r="DA81">
        <v>28.0124</v>
      </c>
      <c r="DB81">
        <v>999.9</v>
      </c>
      <c r="DC81">
        <v>0</v>
      </c>
      <c r="DD81">
        <v>0</v>
      </c>
      <c r="DE81">
        <v>9998.1200000000008</v>
      </c>
      <c r="DF81">
        <v>0</v>
      </c>
      <c r="DG81">
        <v>1814.3</v>
      </c>
      <c r="DH81">
        <v>-58.984400000000001</v>
      </c>
      <c r="DI81">
        <v>962.81799999999998</v>
      </c>
      <c r="DJ81">
        <v>1015.16</v>
      </c>
      <c r="DK81">
        <v>7.7253100000000003</v>
      </c>
      <c r="DL81">
        <v>999.68600000000004</v>
      </c>
      <c r="DM81">
        <v>15.2446</v>
      </c>
      <c r="DN81">
        <v>2.2881100000000001</v>
      </c>
      <c r="DO81">
        <v>1.5185599999999999</v>
      </c>
      <c r="DP81">
        <v>19.5929</v>
      </c>
      <c r="DQ81">
        <v>13.1564</v>
      </c>
      <c r="DR81">
        <v>1800.08</v>
      </c>
      <c r="DS81">
        <v>0.97799899999999995</v>
      </c>
      <c r="DT81">
        <v>2.2001300000000001E-2</v>
      </c>
      <c r="DU81">
        <v>0</v>
      </c>
      <c r="DV81">
        <v>817.13</v>
      </c>
      <c r="DW81">
        <v>5.0007299999999999</v>
      </c>
      <c r="DX81">
        <v>19354.8</v>
      </c>
      <c r="DY81">
        <v>14734</v>
      </c>
      <c r="DZ81">
        <v>47.625</v>
      </c>
      <c r="EA81">
        <v>50</v>
      </c>
      <c r="EB81">
        <v>49.061999999999998</v>
      </c>
      <c r="EC81">
        <v>47.936999999999998</v>
      </c>
      <c r="ED81">
        <v>49.061999999999998</v>
      </c>
      <c r="EE81">
        <v>1755.59</v>
      </c>
      <c r="EF81">
        <v>39.49</v>
      </c>
      <c r="EG81">
        <v>0</v>
      </c>
      <c r="EH81">
        <v>157.5999999046326</v>
      </c>
      <c r="EI81">
        <v>0</v>
      </c>
      <c r="EJ81">
        <v>817.92816000000005</v>
      </c>
      <c r="EK81">
        <v>-5.3673846233549707</v>
      </c>
      <c r="EL81">
        <v>-354.7538469593992</v>
      </c>
      <c r="EM81">
        <v>19386.7</v>
      </c>
      <c r="EN81">
        <v>15</v>
      </c>
      <c r="EO81">
        <v>1657472381.5999999</v>
      </c>
      <c r="EP81" t="s">
        <v>735</v>
      </c>
      <c r="EQ81">
        <v>1657472366.5999999</v>
      </c>
      <c r="ER81">
        <v>1657472381.5999999</v>
      </c>
      <c r="ES81">
        <v>70</v>
      </c>
      <c r="ET81">
        <v>-5.6000000000000001E-2</v>
      </c>
      <c r="EU81">
        <v>5.0000000000000001E-3</v>
      </c>
      <c r="EV81">
        <v>6.7000000000000004E-2</v>
      </c>
      <c r="EW81">
        <v>-7.0000000000000001E-3</v>
      </c>
      <c r="EX81">
        <v>1000</v>
      </c>
      <c r="EY81">
        <v>15</v>
      </c>
      <c r="EZ81">
        <v>0.08</v>
      </c>
      <c r="FA81">
        <v>0.01</v>
      </c>
      <c r="FB81">
        <v>-59.413445000000003</v>
      </c>
      <c r="FC81">
        <v>-0.46430544090050491</v>
      </c>
      <c r="FD81">
        <v>0.23116150301250379</v>
      </c>
      <c r="FE81">
        <v>1</v>
      </c>
      <c r="FF81">
        <v>7.7070910000000001</v>
      </c>
      <c r="FG81">
        <v>3.541463414612742E-3</v>
      </c>
      <c r="FH81">
        <v>1.313174603775142E-2</v>
      </c>
      <c r="FI81">
        <v>1</v>
      </c>
      <c r="FJ81">
        <v>2</v>
      </c>
      <c r="FK81">
        <v>2</v>
      </c>
      <c r="FL81" t="s">
        <v>406</v>
      </c>
      <c r="FM81">
        <v>2.9088799999999999</v>
      </c>
      <c r="FN81">
        <v>2.8540100000000002</v>
      </c>
      <c r="FO81">
        <v>0.178701</v>
      </c>
      <c r="FP81">
        <v>0.18871399999999999</v>
      </c>
      <c r="FQ81">
        <v>0.109154</v>
      </c>
      <c r="FR81">
        <v>8.3691000000000002E-2</v>
      </c>
      <c r="FS81">
        <v>27185.1</v>
      </c>
      <c r="FT81">
        <v>21599.4</v>
      </c>
      <c r="FU81">
        <v>30506.799999999999</v>
      </c>
      <c r="FV81">
        <v>24587.200000000001</v>
      </c>
      <c r="FW81">
        <v>35594.5</v>
      </c>
      <c r="FX81">
        <v>30258.400000000001</v>
      </c>
      <c r="FY81">
        <v>41396.199999999997</v>
      </c>
      <c r="FZ81">
        <v>33988.199999999997</v>
      </c>
      <c r="GA81">
        <v>2.06087</v>
      </c>
      <c r="GB81">
        <v>1.9379</v>
      </c>
      <c r="GC81">
        <v>2.41771E-2</v>
      </c>
      <c r="GD81">
        <v>0</v>
      </c>
      <c r="GE81">
        <v>27.6175</v>
      </c>
      <c r="GF81">
        <v>999.9</v>
      </c>
      <c r="GG81">
        <v>47.7</v>
      </c>
      <c r="GH81">
        <v>38.1</v>
      </c>
      <c r="GI81">
        <v>32.053600000000003</v>
      </c>
      <c r="GJ81">
        <v>61.6616</v>
      </c>
      <c r="GK81">
        <v>24.8277</v>
      </c>
      <c r="GL81">
        <v>1</v>
      </c>
      <c r="GM81">
        <v>0.41043200000000002</v>
      </c>
      <c r="GN81">
        <v>2.7845200000000001</v>
      </c>
      <c r="GO81">
        <v>20.281400000000001</v>
      </c>
      <c r="GP81">
        <v>5.23421</v>
      </c>
      <c r="GQ81">
        <v>11.950100000000001</v>
      </c>
      <c r="GR81">
        <v>4.9873000000000003</v>
      </c>
      <c r="GS81">
        <v>3.2860299999999998</v>
      </c>
      <c r="GT81">
        <v>9999</v>
      </c>
      <c r="GU81">
        <v>9999</v>
      </c>
      <c r="GV81">
        <v>9999</v>
      </c>
      <c r="GW81">
        <v>195</v>
      </c>
      <c r="GX81">
        <v>1.86127</v>
      </c>
      <c r="GY81">
        <v>1.85903</v>
      </c>
      <c r="GZ81">
        <v>1.85944</v>
      </c>
      <c r="HA81">
        <v>1.8577399999999999</v>
      </c>
      <c r="HB81">
        <v>1.8595900000000001</v>
      </c>
      <c r="HC81">
        <v>1.8569899999999999</v>
      </c>
      <c r="HD81">
        <v>1.86548</v>
      </c>
      <c r="HE81">
        <v>1.8647499999999999</v>
      </c>
      <c r="HF81">
        <v>0</v>
      </c>
      <c r="HG81">
        <v>0</v>
      </c>
      <c r="HH81">
        <v>0</v>
      </c>
      <c r="HI81">
        <v>0</v>
      </c>
      <c r="HJ81" t="s">
        <v>407</v>
      </c>
      <c r="HK81" t="s">
        <v>408</v>
      </c>
      <c r="HL81" t="s">
        <v>409</v>
      </c>
      <c r="HM81" t="s">
        <v>409</v>
      </c>
      <c r="HN81" t="s">
        <v>409</v>
      </c>
      <c r="HO81" t="s">
        <v>409</v>
      </c>
      <c r="HP81">
        <v>0</v>
      </c>
      <c r="HQ81">
        <v>100</v>
      </c>
      <c r="HR81">
        <v>100</v>
      </c>
      <c r="HS81">
        <v>0.10199999999999999</v>
      </c>
      <c r="HT81">
        <v>4.4299999999999999E-2</v>
      </c>
      <c r="HU81">
        <v>-1.5556243493186741E-2</v>
      </c>
      <c r="HV81">
        <v>1.158620315000149E-3</v>
      </c>
      <c r="HW81">
        <v>-1.4607559310062331E-6</v>
      </c>
      <c r="HX81">
        <v>3.8484305645441042E-10</v>
      </c>
      <c r="HY81">
        <v>-5.3895526083685613E-2</v>
      </c>
      <c r="HZ81">
        <v>3.0484640434847699E-3</v>
      </c>
      <c r="IA81">
        <v>-9.3584587959385786E-5</v>
      </c>
      <c r="IB81">
        <v>6.42983829145831E-6</v>
      </c>
      <c r="IC81">
        <v>4</v>
      </c>
      <c r="ID81">
        <v>2084</v>
      </c>
      <c r="IE81">
        <v>2</v>
      </c>
      <c r="IF81">
        <v>32</v>
      </c>
      <c r="IG81">
        <v>1.6</v>
      </c>
      <c r="IH81">
        <v>1.3</v>
      </c>
      <c r="II81">
        <v>2.1398899999999998</v>
      </c>
      <c r="IJ81">
        <v>2.4352999999999998</v>
      </c>
      <c r="IK81">
        <v>1.54297</v>
      </c>
      <c r="IL81">
        <v>2.3535200000000001</v>
      </c>
      <c r="IM81">
        <v>1.54541</v>
      </c>
      <c r="IN81">
        <v>2.3852500000000001</v>
      </c>
      <c r="IO81">
        <v>39.3917</v>
      </c>
      <c r="IP81">
        <v>15.340400000000001</v>
      </c>
      <c r="IQ81">
        <v>18</v>
      </c>
      <c r="IR81">
        <v>510.666</v>
      </c>
      <c r="IS81">
        <v>498.59899999999999</v>
      </c>
      <c r="IT81">
        <v>23.9498</v>
      </c>
      <c r="IU81">
        <v>32.425400000000003</v>
      </c>
      <c r="IV81">
        <v>30</v>
      </c>
      <c r="IW81">
        <v>32.433399999999999</v>
      </c>
      <c r="IX81">
        <v>32.392400000000002</v>
      </c>
      <c r="IY81">
        <v>42.928800000000003</v>
      </c>
      <c r="IZ81">
        <v>56.111199999999997</v>
      </c>
      <c r="JA81">
        <v>0</v>
      </c>
      <c r="JB81">
        <v>23.949100000000001</v>
      </c>
      <c r="JC81">
        <v>1000</v>
      </c>
      <c r="JD81">
        <v>15.2471</v>
      </c>
      <c r="JE81">
        <v>99.638099999999994</v>
      </c>
      <c r="JF81">
        <v>99.407300000000006</v>
      </c>
    </row>
    <row r="82" spans="1:266" x14ac:dyDescent="0.25">
      <c r="A82">
        <v>66</v>
      </c>
      <c r="B82">
        <v>1657472649</v>
      </c>
      <c r="C82">
        <v>11073.900000095369</v>
      </c>
      <c r="D82" t="s">
        <v>736</v>
      </c>
      <c r="E82" t="s">
        <v>737</v>
      </c>
      <c r="F82" t="s">
        <v>396</v>
      </c>
      <c r="G82" t="s">
        <v>397</v>
      </c>
      <c r="H82" t="s">
        <v>667</v>
      </c>
      <c r="I82" t="s">
        <v>581</v>
      </c>
      <c r="J82" t="s">
        <v>399</v>
      </c>
      <c r="K82">
        <v>1657472649</v>
      </c>
      <c r="L82">
        <f t="shared" si="92"/>
        <v>5.5540070769683246E-3</v>
      </c>
      <c r="M82">
        <f t="shared" si="93"/>
        <v>5.5540070769683245</v>
      </c>
      <c r="N82">
        <f t="shared" si="94"/>
        <v>43.555931811336066</v>
      </c>
      <c r="O82">
        <f t="shared" si="95"/>
        <v>1140.1300000000001</v>
      </c>
      <c r="P82">
        <f t="shared" si="96"/>
        <v>918.510457909048</v>
      </c>
      <c r="Q82">
        <f t="shared" si="97"/>
        <v>91.582328575764024</v>
      </c>
      <c r="R82">
        <f t="shared" si="98"/>
        <v>113.67944630351199</v>
      </c>
      <c r="S82">
        <f t="shared" si="99"/>
        <v>0.37743929211422644</v>
      </c>
      <c r="T82">
        <f t="shared" si="100"/>
        <v>2.9281209609255905</v>
      </c>
      <c r="U82">
        <f t="shared" si="101"/>
        <v>0.35234396880358615</v>
      </c>
      <c r="V82">
        <f t="shared" si="102"/>
        <v>0.22233050020108228</v>
      </c>
      <c r="W82">
        <f t="shared" si="103"/>
        <v>289.59577707256727</v>
      </c>
      <c r="X82">
        <f t="shared" si="104"/>
        <v>28.331117803102597</v>
      </c>
      <c r="Y82">
        <f t="shared" si="105"/>
        <v>28.011399999999998</v>
      </c>
      <c r="Z82">
        <f t="shared" si="106"/>
        <v>3.7973623885669157</v>
      </c>
      <c r="AA82">
        <f t="shared" si="107"/>
        <v>59.674537333532975</v>
      </c>
      <c r="AB82">
        <f t="shared" si="108"/>
        <v>2.27351913086056</v>
      </c>
      <c r="AC82">
        <f t="shared" si="109"/>
        <v>3.809864696819357</v>
      </c>
      <c r="AD82">
        <f t="shared" si="110"/>
        <v>1.5238432577063556</v>
      </c>
      <c r="AE82">
        <f t="shared" si="111"/>
        <v>-244.93171209430312</v>
      </c>
      <c r="AF82">
        <f t="shared" si="112"/>
        <v>8.9033523486417145</v>
      </c>
      <c r="AG82">
        <f t="shared" si="113"/>
        <v>0.66305055623728271</v>
      </c>
      <c r="AH82">
        <f t="shared" si="114"/>
        <v>54.230467883143163</v>
      </c>
      <c r="AI82">
        <v>0</v>
      </c>
      <c r="AJ82">
        <v>0</v>
      </c>
      <c r="AK82">
        <f t="shared" si="115"/>
        <v>1</v>
      </c>
      <c r="AL82">
        <f t="shared" si="116"/>
        <v>0</v>
      </c>
      <c r="AM82">
        <f t="shared" si="117"/>
        <v>52639.965348176032</v>
      </c>
      <c r="AN82" t="s">
        <v>400</v>
      </c>
      <c r="AO82">
        <v>10261.299999999999</v>
      </c>
      <c r="AP82">
        <v>726.8726923076922</v>
      </c>
      <c r="AQ82">
        <v>3279.05</v>
      </c>
      <c r="AR82">
        <f t="shared" si="118"/>
        <v>0.77832826815458989</v>
      </c>
      <c r="AS82">
        <v>-1.5391584728262959</v>
      </c>
      <c r="AT82" t="s">
        <v>738</v>
      </c>
      <c r="AU82">
        <v>10248.200000000001</v>
      </c>
      <c r="AV82">
        <v>795.96019999999999</v>
      </c>
      <c r="AW82">
        <v>1181.44</v>
      </c>
      <c r="AX82">
        <f t="shared" si="119"/>
        <v>0.32627962486457207</v>
      </c>
      <c r="AY82">
        <v>0.5</v>
      </c>
      <c r="AZ82">
        <f t="shared" si="120"/>
        <v>1513.336199519465</v>
      </c>
      <c r="BA82">
        <f t="shared" si="121"/>
        <v>43.555931811336066</v>
      </c>
      <c r="BB82">
        <f t="shared" si="122"/>
        <v>246.88538373659412</v>
      </c>
      <c r="BC82">
        <f t="shared" si="123"/>
        <v>2.9798461371955264E-2</v>
      </c>
      <c r="BD82">
        <f t="shared" si="124"/>
        <v>1.7754689192849404</v>
      </c>
      <c r="BE82">
        <f t="shared" si="125"/>
        <v>521.58989487211909</v>
      </c>
      <c r="BF82" t="s">
        <v>739</v>
      </c>
      <c r="BG82">
        <v>569.25</v>
      </c>
      <c r="BH82">
        <f t="shared" si="126"/>
        <v>569.25</v>
      </c>
      <c r="BI82">
        <f t="shared" si="127"/>
        <v>0.51817273835319611</v>
      </c>
      <c r="BJ82">
        <f t="shared" si="128"/>
        <v>0.62967346738757579</v>
      </c>
      <c r="BK82">
        <f t="shared" si="129"/>
        <v>0.7740829581518931</v>
      </c>
      <c r="BL82">
        <f t="shared" si="130"/>
        <v>0.84801479005817015</v>
      </c>
      <c r="BM82">
        <f t="shared" si="131"/>
        <v>0.82189038891528654</v>
      </c>
      <c r="BN82">
        <f t="shared" si="132"/>
        <v>0.4503260606628039</v>
      </c>
      <c r="BO82">
        <f t="shared" si="133"/>
        <v>0.5496739393371961</v>
      </c>
      <c r="BP82">
        <v>3790</v>
      </c>
      <c r="BQ82">
        <v>300</v>
      </c>
      <c r="BR82">
        <v>300</v>
      </c>
      <c r="BS82">
        <v>300</v>
      </c>
      <c r="BT82">
        <v>10248.200000000001</v>
      </c>
      <c r="BU82">
        <v>1102.48</v>
      </c>
      <c r="BV82">
        <v>-1.11702E-2</v>
      </c>
      <c r="BW82">
        <v>0.72</v>
      </c>
      <c r="BX82" t="s">
        <v>403</v>
      </c>
      <c r="BY82" t="s">
        <v>403</v>
      </c>
      <c r="BZ82" t="s">
        <v>403</v>
      </c>
      <c r="CA82" t="s">
        <v>403</v>
      </c>
      <c r="CB82" t="s">
        <v>403</v>
      </c>
      <c r="CC82" t="s">
        <v>403</v>
      </c>
      <c r="CD82" t="s">
        <v>403</v>
      </c>
      <c r="CE82" t="s">
        <v>403</v>
      </c>
      <c r="CF82" t="s">
        <v>403</v>
      </c>
      <c r="CG82" t="s">
        <v>403</v>
      </c>
      <c r="CH82">
        <f t="shared" si="134"/>
        <v>1800.18</v>
      </c>
      <c r="CI82">
        <f t="shared" si="135"/>
        <v>1513.336199519465</v>
      </c>
      <c r="CJ82">
        <f t="shared" si="136"/>
        <v>0.84065826723964543</v>
      </c>
      <c r="CK82">
        <f t="shared" si="137"/>
        <v>0.16087045577251569</v>
      </c>
      <c r="CL82">
        <v>6</v>
      </c>
      <c r="CM82">
        <v>0.5</v>
      </c>
      <c r="CN82" t="s">
        <v>404</v>
      </c>
      <c r="CO82">
        <v>2</v>
      </c>
      <c r="CP82">
        <v>1657472649</v>
      </c>
      <c r="CQ82">
        <v>1140.1300000000001</v>
      </c>
      <c r="CR82">
        <v>1199.99</v>
      </c>
      <c r="CS82">
        <v>22.8019</v>
      </c>
      <c r="CT82">
        <v>16.2897</v>
      </c>
      <c r="CU82">
        <v>1140.3</v>
      </c>
      <c r="CV82">
        <v>22.7605</v>
      </c>
      <c r="CW82">
        <v>500.04899999999998</v>
      </c>
      <c r="CX82">
        <v>99.607799999999997</v>
      </c>
      <c r="CY82">
        <v>9.9642400000000006E-2</v>
      </c>
      <c r="CZ82">
        <v>28.067799999999998</v>
      </c>
      <c r="DA82">
        <v>28.011399999999998</v>
      </c>
      <c r="DB82">
        <v>999.9</v>
      </c>
      <c r="DC82">
        <v>0</v>
      </c>
      <c r="DD82">
        <v>0</v>
      </c>
      <c r="DE82">
        <v>10031.200000000001</v>
      </c>
      <c r="DF82">
        <v>0</v>
      </c>
      <c r="DG82">
        <v>1820.49</v>
      </c>
      <c r="DH82">
        <v>-59.851300000000002</v>
      </c>
      <c r="DI82">
        <v>1166.74</v>
      </c>
      <c r="DJ82">
        <v>1219.8599999999999</v>
      </c>
      <c r="DK82">
        <v>6.5121900000000004</v>
      </c>
      <c r="DL82">
        <v>1199.99</v>
      </c>
      <c r="DM82">
        <v>16.2897</v>
      </c>
      <c r="DN82">
        <v>2.2712400000000001</v>
      </c>
      <c r="DO82">
        <v>1.6225799999999999</v>
      </c>
      <c r="DP82">
        <v>19.4739</v>
      </c>
      <c r="DQ82">
        <v>14.174899999999999</v>
      </c>
      <c r="DR82">
        <v>1800.18</v>
      </c>
      <c r="DS82">
        <v>0.97799899999999995</v>
      </c>
      <c r="DT82">
        <v>2.2001300000000001E-2</v>
      </c>
      <c r="DU82">
        <v>0</v>
      </c>
      <c r="DV82">
        <v>796.03700000000003</v>
      </c>
      <c r="DW82">
        <v>5.0007299999999999</v>
      </c>
      <c r="DX82">
        <v>18970.900000000001</v>
      </c>
      <c r="DY82">
        <v>14734.9</v>
      </c>
      <c r="DZ82">
        <v>47.5</v>
      </c>
      <c r="EA82">
        <v>49.875</v>
      </c>
      <c r="EB82">
        <v>48.875</v>
      </c>
      <c r="EC82">
        <v>47.811999999999998</v>
      </c>
      <c r="ED82">
        <v>49</v>
      </c>
      <c r="EE82">
        <v>1755.68</v>
      </c>
      <c r="EF82">
        <v>39.5</v>
      </c>
      <c r="EG82">
        <v>0</v>
      </c>
      <c r="EH82">
        <v>188.79999995231631</v>
      </c>
      <c r="EI82">
        <v>0</v>
      </c>
      <c r="EJ82">
        <v>795.96019999999999</v>
      </c>
      <c r="EK82">
        <v>-1.4087692369218441</v>
      </c>
      <c r="EL82">
        <v>-27.61538422293934</v>
      </c>
      <c r="EM82">
        <v>18985.86</v>
      </c>
      <c r="EN82">
        <v>15</v>
      </c>
      <c r="EO82">
        <v>1657472534.5</v>
      </c>
      <c r="EP82" t="s">
        <v>740</v>
      </c>
      <c r="EQ82">
        <v>1657472530</v>
      </c>
      <c r="ER82">
        <v>1657472534.5</v>
      </c>
      <c r="ES82">
        <v>71</v>
      </c>
      <c r="ET82">
        <v>-0.14599999999999999</v>
      </c>
      <c r="EU82">
        <v>-1E-3</v>
      </c>
      <c r="EV82">
        <v>-0.21</v>
      </c>
      <c r="EW82">
        <v>-7.0000000000000001E-3</v>
      </c>
      <c r="EX82">
        <v>1201</v>
      </c>
      <c r="EY82">
        <v>15</v>
      </c>
      <c r="EZ82">
        <v>0.04</v>
      </c>
      <c r="FA82">
        <v>0.01</v>
      </c>
      <c r="FB82">
        <v>-60.053472499999998</v>
      </c>
      <c r="FC82">
        <v>0.79263151969996204</v>
      </c>
      <c r="FD82">
        <v>0.55353114455624719</v>
      </c>
      <c r="FE82">
        <v>0</v>
      </c>
      <c r="FF82">
        <v>6.5947145000000003</v>
      </c>
      <c r="FG82">
        <v>-0.39856412757974757</v>
      </c>
      <c r="FH82">
        <v>4.1988340581047008E-2</v>
      </c>
      <c r="FI82">
        <v>0</v>
      </c>
      <c r="FJ82">
        <v>0</v>
      </c>
      <c r="FK82">
        <v>2</v>
      </c>
      <c r="FL82" t="s">
        <v>491</v>
      </c>
      <c r="FM82">
        <v>2.9091999999999998</v>
      </c>
      <c r="FN82">
        <v>2.8540000000000001</v>
      </c>
      <c r="FO82">
        <v>0.20233899999999999</v>
      </c>
      <c r="FP82">
        <v>0.212029</v>
      </c>
      <c r="FQ82">
        <v>0.10861</v>
      </c>
      <c r="FR82">
        <v>8.7861700000000001E-2</v>
      </c>
      <c r="FS82">
        <v>26403.1</v>
      </c>
      <c r="FT82">
        <v>20981.8</v>
      </c>
      <c r="FU82">
        <v>30508.799999999999</v>
      </c>
      <c r="FV82">
        <v>24592</v>
      </c>
      <c r="FW82">
        <v>35617.9</v>
      </c>
      <c r="FX82">
        <v>30126.7</v>
      </c>
      <c r="FY82">
        <v>41398</v>
      </c>
      <c r="FZ82">
        <v>33994.699999999997</v>
      </c>
      <c r="GA82">
        <v>2.0608</v>
      </c>
      <c r="GB82">
        <v>1.94025</v>
      </c>
      <c r="GC82">
        <v>2.15471E-2</v>
      </c>
      <c r="GD82">
        <v>0</v>
      </c>
      <c r="GE82">
        <v>27.659600000000001</v>
      </c>
      <c r="GF82">
        <v>999.9</v>
      </c>
      <c r="GG82">
        <v>47.9</v>
      </c>
      <c r="GH82">
        <v>38.1</v>
      </c>
      <c r="GI82">
        <v>32.1877</v>
      </c>
      <c r="GJ82">
        <v>61.601599999999998</v>
      </c>
      <c r="GK82">
        <v>24.5593</v>
      </c>
      <c r="GL82">
        <v>1</v>
      </c>
      <c r="GM82">
        <v>0.40570099999999998</v>
      </c>
      <c r="GN82">
        <v>3.0261100000000001</v>
      </c>
      <c r="GO82">
        <v>20.276900000000001</v>
      </c>
      <c r="GP82">
        <v>5.2343599999999997</v>
      </c>
      <c r="GQ82">
        <v>11.950100000000001</v>
      </c>
      <c r="GR82">
        <v>4.9871999999999996</v>
      </c>
      <c r="GS82">
        <v>3.2860800000000001</v>
      </c>
      <c r="GT82">
        <v>9999</v>
      </c>
      <c r="GU82">
        <v>9999</v>
      </c>
      <c r="GV82">
        <v>9999</v>
      </c>
      <c r="GW82">
        <v>195.1</v>
      </c>
      <c r="GX82">
        <v>1.86127</v>
      </c>
      <c r="GY82">
        <v>1.8589899999999999</v>
      </c>
      <c r="GZ82">
        <v>1.8594200000000001</v>
      </c>
      <c r="HA82">
        <v>1.8576900000000001</v>
      </c>
      <c r="HB82">
        <v>1.8595900000000001</v>
      </c>
      <c r="HC82">
        <v>1.8569899999999999</v>
      </c>
      <c r="HD82">
        <v>1.8654999999999999</v>
      </c>
      <c r="HE82">
        <v>1.86477</v>
      </c>
      <c r="HF82">
        <v>0</v>
      </c>
      <c r="HG82">
        <v>0</v>
      </c>
      <c r="HH82">
        <v>0</v>
      </c>
      <c r="HI82">
        <v>0</v>
      </c>
      <c r="HJ82" t="s">
        <v>407</v>
      </c>
      <c r="HK82" t="s">
        <v>408</v>
      </c>
      <c r="HL82" t="s">
        <v>409</v>
      </c>
      <c r="HM82" t="s">
        <v>409</v>
      </c>
      <c r="HN82" t="s">
        <v>409</v>
      </c>
      <c r="HO82" t="s">
        <v>409</v>
      </c>
      <c r="HP82">
        <v>0</v>
      </c>
      <c r="HQ82">
        <v>100</v>
      </c>
      <c r="HR82">
        <v>100</v>
      </c>
      <c r="HS82">
        <v>-0.17</v>
      </c>
      <c r="HT82">
        <v>4.1399999999999999E-2</v>
      </c>
      <c r="HU82">
        <v>-0.16097011846420789</v>
      </c>
      <c r="HV82">
        <v>1.158620315000149E-3</v>
      </c>
      <c r="HW82">
        <v>-1.4607559310062331E-6</v>
      </c>
      <c r="HX82">
        <v>3.8484305645441042E-10</v>
      </c>
      <c r="HY82">
        <v>-5.5351753743407138E-2</v>
      </c>
      <c r="HZ82">
        <v>3.0484640434847699E-3</v>
      </c>
      <c r="IA82">
        <v>-9.3584587959385786E-5</v>
      </c>
      <c r="IB82">
        <v>6.42983829145831E-6</v>
      </c>
      <c r="IC82">
        <v>4</v>
      </c>
      <c r="ID82">
        <v>2084</v>
      </c>
      <c r="IE82">
        <v>2</v>
      </c>
      <c r="IF82">
        <v>32</v>
      </c>
      <c r="IG82">
        <v>2</v>
      </c>
      <c r="IH82">
        <v>1.9</v>
      </c>
      <c r="II82">
        <v>2.4902299999999999</v>
      </c>
      <c r="IJ82">
        <v>2.4377399999999998</v>
      </c>
      <c r="IK82">
        <v>1.54297</v>
      </c>
      <c r="IL82">
        <v>2.35229</v>
      </c>
      <c r="IM82">
        <v>1.54541</v>
      </c>
      <c r="IN82">
        <v>2.32422</v>
      </c>
      <c r="IO82">
        <v>39.416600000000003</v>
      </c>
      <c r="IP82">
        <v>15.2966</v>
      </c>
      <c r="IQ82">
        <v>18</v>
      </c>
      <c r="IR82">
        <v>510.077</v>
      </c>
      <c r="IS82">
        <v>499.755</v>
      </c>
      <c r="IT82">
        <v>23.7545</v>
      </c>
      <c r="IU82">
        <v>32.353200000000001</v>
      </c>
      <c r="IV82">
        <v>30.0002</v>
      </c>
      <c r="IW82">
        <v>32.366999999999997</v>
      </c>
      <c r="IX82">
        <v>32.333100000000002</v>
      </c>
      <c r="IY82">
        <v>49.9206</v>
      </c>
      <c r="IZ82">
        <v>52.803600000000003</v>
      </c>
      <c r="JA82">
        <v>0</v>
      </c>
      <c r="JB82">
        <v>23.7363</v>
      </c>
      <c r="JC82">
        <v>1200</v>
      </c>
      <c r="JD82">
        <v>16.4328</v>
      </c>
      <c r="JE82">
        <v>99.643299999999996</v>
      </c>
      <c r="JF82">
        <v>99.426500000000004</v>
      </c>
    </row>
    <row r="83" spans="1:266" x14ac:dyDescent="0.25">
      <c r="A83">
        <v>67</v>
      </c>
      <c r="B83">
        <v>1657472759.5</v>
      </c>
      <c r="C83">
        <v>11184.400000095369</v>
      </c>
      <c r="D83" t="s">
        <v>741</v>
      </c>
      <c r="E83" t="s">
        <v>742</v>
      </c>
      <c r="F83" t="s">
        <v>396</v>
      </c>
      <c r="G83" t="s">
        <v>397</v>
      </c>
      <c r="H83" t="s">
        <v>667</v>
      </c>
      <c r="I83" t="s">
        <v>581</v>
      </c>
      <c r="J83" t="s">
        <v>399</v>
      </c>
      <c r="K83">
        <v>1657472759.5</v>
      </c>
      <c r="L83">
        <f t="shared" si="92"/>
        <v>4.7733914624546797E-3</v>
      </c>
      <c r="M83">
        <f t="shared" si="93"/>
        <v>4.77339146245468</v>
      </c>
      <c r="N83">
        <f t="shared" si="94"/>
        <v>42.825889808987895</v>
      </c>
      <c r="O83">
        <f t="shared" si="95"/>
        <v>1440.03</v>
      </c>
      <c r="P83">
        <f t="shared" si="96"/>
        <v>1182.1157687047164</v>
      </c>
      <c r="Q83">
        <f t="shared" si="97"/>
        <v>117.86004992221615</v>
      </c>
      <c r="R83">
        <f t="shared" si="98"/>
        <v>143.57477683886998</v>
      </c>
      <c r="S83">
        <f t="shared" si="99"/>
        <v>0.32029472623291944</v>
      </c>
      <c r="T83">
        <f t="shared" si="100"/>
        <v>2.9254038742074258</v>
      </c>
      <c r="U83">
        <f t="shared" si="101"/>
        <v>0.30200982676908272</v>
      </c>
      <c r="V83">
        <f t="shared" si="102"/>
        <v>0.19031192530673238</v>
      </c>
      <c r="W83">
        <f t="shared" si="103"/>
        <v>289.55587707243848</v>
      </c>
      <c r="X83">
        <f t="shared" si="104"/>
        <v>28.479057273627237</v>
      </c>
      <c r="Y83">
        <f t="shared" si="105"/>
        <v>28.017499999999998</v>
      </c>
      <c r="Z83">
        <f t="shared" si="106"/>
        <v>3.7987128600004323</v>
      </c>
      <c r="AA83">
        <f t="shared" si="107"/>
        <v>59.796194762216714</v>
      </c>
      <c r="AB83">
        <f t="shared" si="108"/>
        <v>2.2708370483669</v>
      </c>
      <c r="AC83">
        <f t="shared" si="109"/>
        <v>3.7976280219786971</v>
      </c>
      <c r="AD83">
        <f t="shared" si="110"/>
        <v>1.5278758116335323</v>
      </c>
      <c r="AE83">
        <f t="shared" si="111"/>
        <v>-210.50656349425137</v>
      </c>
      <c r="AF83">
        <f t="shared" si="112"/>
        <v>-0.77280043096460649</v>
      </c>
      <c r="AG83">
        <f t="shared" si="113"/>
        <v>-5.7591363472873927E-2</v>
      </c>
      <c r="AH83">
        <f t="shared" si="114"/>
        <v>78.21892178374965</v>
      </c>
      <c r="AI83">
        <v>0</v>
      </c>
      <c r="AJ83">
        <v>0</v>
      </c>
      <c r="AK83">
        <f t="shared" si="115"/>
        <v>1</v>
      </c>
      <c r="AL83">
        <f t="shared" si="116"/>
        <v>0</v>
      </c>
      <c r="AM83">
        <f t="shared" si="117"/>
        <v>52571.352700048621</v>
      </c>
      <c r="AN83" t="s">
        <v>400</v>
      </c>
      <c r="AO83">
        <v>10261.299999999999</v>
      </c>
      <c r="AP83">
        <v>726.8726923076922</v>
      </c>
      <c r="AQ83">
        <v>3279.05</v>
      </c>
      <c r="AR83">
        <f t="shared" si="118"/>
        <v>0.77832826815458989</v>
      </c>
      <c r="AS83">
        <v>-1.5391584728262959</v>
      </c>
      <c r="AT83" t="s">
        <v>743</v>
      </c>
      <c r="AU83">
        <v>10248.1</v>
      </c>
      <c r="AV83">
        <v>783.15235999999993</v>
      </c>
      <c r="AW83">
        <v>1153.72</v>
      </c>
      <c r="AX83">
        <f t="shared" si="119"/>
        <v>0.32119373851541111</v>
      </c>
      <c r="AY83">
        <v>0.5</v>
      </c>
      <c r="AZ83">
        <f t="shared" si="120"/>
        <v>1513.1261995193981</v>
      </c>
      <c r="BA83">
        <f t="shared" si="121"/>
        <v>42.825889808987895</v>
      </c>
      <c r="BB83">
        <f t="shared" si="122"/>
        <v>243.00333043462567</v>
      </c>
      <c r="BC83">
        <f t="shared" si="123"/>
        <v>2.9320124320037215E-2</v>
      </c>
      <c r="BD83">
        <f t="shared" si="124"/>
        <v>1.8421540755122559</v>
      </c>
      <c r="BE83">
        <f t="shared" si="125"/>
        <v>516.11523700487726</v>
      </c>
      <c r="BF83" t="s">
        <v>744</v>
      </c>
      <c r="BG83">
        <v>563.54</v>
      </c>
      <c r="BH83">
        <f t="shared" si="126"/>
        <v>563.54</v>
      </c>
      <c r="BI83">
        <f t="shared" si="127"/>
        <v>0.51154526228200958</v>
      </c>
      <c r="BJ83">
        <f t="shared" si="128"/>
        <v>0.62788918634992719</v>
      </c>
      <c r="BK83">
        <f t="shared" si="129"/>
        <v>0.78266329345132213</v>
      </c>
      <c r="BL83">
        <f t="shared" si="130"/>
        <v>0.868150351008242</v>
      </c>
      <c r="BM83">
        <f t="shared" si="131"/>
        <v>0.83275170325910242</v>
      </c>
      <c r="BN83">
        <f t="shared" si="132"/>
        <v>0.45181587919321087</v>
      </c>
      <c r="BO83">
        <f t="shared" si="133"/>
        <v>0.54818412080678913</v>
      </c>
      <c r="BP83">
        <v>3792</v>
      </c>
      <c r="BQ83">
        <v>300</v>
      </c>
      <c r="BR83">
        <v>300</v>
      </c>
      <c r="BS83">
        <v>300</v>
      </c>
      <c r="BT83">
        <v>10248.1</v>
      </c>
      <c r="BU83">
        <v>1074.9100000000001</v>
      </c>
      <c r="BV83">
        <v>-1.1170100000000001E-2</v>
      </c>
      <c r="BW83">
        <v>0.51</v>
      </c>
      <c r="BX83" t="s">
        <v>403</v>
      </c>
      <c r="BY83" t="s">
        <v>403</v>
      </c>
      <c r="BZ83" t="s">
        <v>403</v>
      </c>
      <c r="CA83" t="s">
        <v>403</v>
      </c>
      <c r="CB83" t="s">
        <v>403</v>
      </c>
      <c r="CC83" t="s">
        <v>403</v>
      </c>
      <c r="CD83" t="s">
        <v>403</v>
      </c>
      <c r="CE83" t="s">
        <v>403</v>
      </c>
      <c r="CF83" t="s">
        <v>403</v>
      </c>
      <c r="CG83" t="s">
        <v>403</v>
      </c>
      <c r="CH83">
        <f t="shared" si="134"/>
        <v>1799.93</v>
      </c>
      <c r="CI83">
        <f t="shared" si="135"/>
        <v>1513.1261995193981</v>
      </c>
      <c r="CJ83">
        <f t="shared" si="136"/>
        <v>0.84065835866916938</v>
      </c>
      <c r="CK83">
        <f t="shared" si="137"/>
        <v>0.16087063223149703</v>
      </c>
      <c r="CL83">
        <v>6</v>
      </c>
      <c r="CM83">
        <v>0.5</v>
      </c>
      <c r="CN83" t="s">
        <v>404</v>
      </c>
      <c r="CO83">
        <v>2</v>
      </c>
      <c r="CP83">
        <v>1657472759.5</v>
      </c>
      <c r="CQ83">
        <v>1440.03</v>
      </c>
      <c r="CR83">
        <v>1499.66</v>
      </c>
      <c r="CS83">
        <v>22.7761</v>
      </c>
      <c r="CT83">
        <v>17.179400000000001</v>
      </c>
      <c r="CU83">
        <v>1440.25</v>
      </c>
      <c r="CV83">
        <v>22.732299999999999</v>
      </c>
      <c r="CW83">
        <v>500.08100000000002</v>
      </c>
      <c r="CX83">
        <v>99.602500000000006</v>
      </c>
      <c r="CY83">
        <v>0.100129</v>
      </c>
      <c r="CZ83">
        <v>28.012599999999999</v>
      </c>
      <c r="DA83">
        <v>28.017499999999998</v>
      </c>
      <c r="DB83">
        <v>999.9</v>
      </c>
      <c r="DC83">
        <v>0</v>
      </c>
      <c r="DD83">
        <v>0</v>
      </c>
      <c r="DE83">
        <v>10016.200000000001</v>
      </c>
      <c r="DF83">
        <v>0</v>
      </c>
      <c r="DG83">
        <v>1817.99</v>
      </c>
      <c r="DH83">
        <v>-59.621200000000002</v>
      </c>
      <c r="DI83">
        <v>1473.6</v>
      </c>
      <c r="DJ83">
        <v>1525.87</v>
      </c>
      <c r="DK83">
        <v>5.5967500000000001</v>
      </c>
      <c r="DL83">
        <v>1499.66</v>
      </c>
      <c r="DM83">
        <v>17.179400000000001</v>
      </c>
      <c r="DN83">
        <v>2.2685599999999999</v>
      </c>
      <c r="DO83">
        <v>1.7111099999999999</v>
      </c>
      <c r="DP83">
        <v>19.454899999999999</v>
      </c>
      <c r="DQ83">
        <v>14.9976</v>
      </c>
      <c r="DR83">
        <v>1799.93</v>
      </c>
      <c r="DS83">
        <v>0.97799499999999995</v>
      </c>
      <c r="DT83">
        <v>2.2004800000000001E-2</v>
      </c>
      <c r="DU83">
        <v>0</v>
      </c>
      <c r="DV83">
        <v>782.92899999999997</v>
      </c>
      <c r="DW83">
        <v>5.0007299999999999</v>
      </c>
      <c r="DX83">
        <v>18760.7</v>
      </c>
      <c r="DY83">
        <v>14732.8</v>
      </c>
      <c r="DZ83">
        <v>47.436999999999998</v>
      </c>
      <c r="EA83">
        <v>49.875</v>
      </c>
      <c r="EB83">
        <v>48.875</v>
      </c>
      <c r="EC83">
        <v>47.875</v>
      </c>
      <c r="ED83">
        <v>49</v>
      </c>
      <c r="EE83">
        <v>1755.43</v>
      </c>
      <c r="EF83">
        <v>39.5</v>
      </c>
      <c r="EG83">
        <v>0</v>
      </c>
      <c r="EH83">
        <v>110.2999999523163</v>
      </c>
      <c r="EI83">
        <v>0</v>
      </c>
      <c r="EJ83">
        <v>783.15235999999993</v>
      </c>
      <c r="EK83">
        <v>-4.936153852947105</v>
      </c>
      <c r="EL83">
        <v>-19.376923527484529</v>
      </c>
      <c r="EM83">
        <v>18785.556</v>
      </c>
      <c r="EN83">
        <v>15</v>
      </c>
      <c r="EO83">
        <v>1657472722</v>
      </c>
      <c r="EP83" t="s">
        <v>745</v>
      </c>
      <c r="EQ83">
        <v>1657472722</v>
      </c>
      <c r="ER83">
        <v>1657472717</v>
      </c>
      <c r="ES83">
        <v>72</v>
      </c>
      <c r="ET83">
        <v>0.158</v>
      </c>
      <c r="EU83">
        <v>3.0000000000000001E-3</v>
      </c>
      <c r="EV83">
        <v>-0.253</v>
      </c>
      <c r="EW83">
        <v>1E-3</v>
      </c>
      <c r="EX83">
        <v>1500</v>
      </c>
      <c r="EY83">
        <v>17</v>
      </c>
      <c r="EZ83">
        <v>7.0000000000000007E-2</v>
      </c>
      <c r="FA83">
        <v>0.01</v>
      </c>
      <c r="FB83">
        <v>-60.102369999999993</v>
      </c>
      <c r="FC83">
        <v>0.31963227016900952</v>
      </c>
      <c r="FD83">
        <v>0.34593710425451579</v>
      </c>
      <c r="FE83">
        <v>1</v>
      </c>
      <c r="FF83">
        <v>5.6284295000000002</v>
      </c>
      <c r="FG83">
        <v>7.973245778610899E-2</v>
      </c>
      <c r="FH83">
        <v>1.737569839603573E-2</v>
      </c>
      <c r="FI83">
        <v>1</v>
      </c>
      <c r="FJ83">
        <v>2</v>
      </c>
      <c r="FK83">
        <v>2</v>
      </c>
      <c r="FL83" t="s">
        <v>406</v>
      </c>
      <c r="FM83">
        <v>2.9093800000000001</v>
      </c>
      <c r="FN83">
        <v>2.8543599999999998</v>
      </c>
      <c r="FO83">
        <v>0.23416999999999999</v>
      </c>
      <c r="FP83">
        <v>0.24337600000000001</v>
      </c>
      <c r="FQ83">
        <v>0.10852199999999999</v>
      </c>
      <c r="FR83">
        <v>9.1330599999999998E-2</v>
      </c>
      <c r="FS83">
        <v>25350.400000000001</v>
      </c>
      <c r="FT83">
        <v>20147.599999999999</v>
      </c>
      <c r="FU83">
        <v>30512.9</v>
      </c>
      <c r="FV83">
        <v>24594.9</v>
      </c>
      <c r="FW83">
        <v>35626.6</v>
      </c>
      <c r="FX83">
        <v>30015.9</v>
      </c>
      <c r="FY83">
        <v>41403.9</v>
      </c>
      <c r="FZ83">
        <v>33998.800000000003</v>
      </c>
      <c r="GA83">
        <v>2.06012</v>
      </c>
      <c r="GB83">
        <v>1.9424699999999999</v>
      </c>
      <c r="GC83">
        <v>2.7432999999999999E-2</v>
      </c>
      <c r="GD83">
        <v>0</v>
      </c>
      <c r="GE83">
        <v>27.569500000000001</v>
      </c>
      <c r="GF83">
        <v>999.9</v>
      </c>
      <c r="GG83">
        <v>47.9</v>
      </c>
      <c r="GH83">
        <v>38.200000000000003</v>
      </c>
      <c r="GI83">
        <v>32.363799999999998</v>
      </c>
      <c r="GJ83">
        <v>61.551600000000001</v>
      </c>
      <c r="GK83">
        <v>24.787700000000001</v>
      </c>
      <c r="GL83">
        <v>1</v>
      </c>
      <c r="GM83">
        <v>0.40185199999999999</v>
      </c>
      <c r="GN83">
        <v>3.2623600000000001</v>
      </c>
      <c r="GO83">
        <v>20.272500000000001</v>
      </c>
      <c r="GP83">
        <v>5.2348100000000004</v>
      </c>
      <c r="GQ83">
        <v>11.950100000000001</v>
      </c>
      <c r="GR83">
        <v>4.9873500000000002</v>
      </c>
      <c r="GS83">
        <v>3.2860499999999999</v>
      </c>
      <c r="GT83">
        <v>9999</v>
      </c>
      <c r="GU83">
        <v>9999</v>
      </c>
      <c r="GV83">
        <v>9999</v>
      </c>
      <c r="GW83">
        <v>195.1</v>
      </c>
      <c r="GX83">
        <v>1.86127</v>
      </c>
      <c r="GY83">
        <v>1.859</v>
      </c>
      <c r="GZ83">
        <v>1.85944</v>
      </c>
      <c r="HA83">
        <v>1.8576999999999999</v>
      </c>
      <c r="HB83">
        <v>1.8595900000000001</v>
      </c>
      <c r="HC83">
        <v>1.8569899999999999</v>
      </c>
      <c r="HD83">
        <v>1.8655200000000001</v>
      </c>
      <c r="HE83">
        <v>1.86476</v>
      </c>
      <c r="HF83">
        <v>0</v>
      </c>
      <c r="HG83">
        <v>0</v>
      </c>
      <c r="HH83">
        <v>0</v>
      </c>
      <c r="HI83">
        <v>0</v>
      </c>
      <c r="HJ83" t="s">
        <v>407</v>
      </c>
      <c r="HK83" t="s">
        <v>408</v>
      </c>
      <c r="HL83" t="s">
        <v>409</v>
      </c>
      <c r="HM83" t="s">
        <v>409</v>
      </c>
      <c r="HN83" t="s">
        <v>409</v>
      </c>
      <c r="HO83" t="s">
        <v>409</v>
      </c>
      <c r="HP83">
        <v>0</v>
      </c>
      <c r="HQ83">
        <v>100</v>
      </c>
      <c r="HR83">
        <v>100</v>
      </c>
      <c r="HS83">
        <v>-0.22</v>
      </c>
      <c r="HT83">
        <v>4.3799999999999999E-2</v>
      </c>
      <c r="HU83">
        <v>-2.5315044420260451E-3</v>
      </c>
      <c r="HV83">
        <v>1.158620315000149E-3</v>
      </c>
      <c r="HW83">
        <v>-1.4607559310062331E-6</v>
      </c>
      <c r="HX83">
        <v>3.8484305645441042E-10</v>
      </c>
      <c r="HY83">
        <v>-5.2626654547918178E-2</v>
      </c>
      <c r="HZ83">
        <v>3.0484640434847699E-3</v>
      </c>
      <c r="IA83">
        <v>-9.3584587959385786E-5</v>
      </c>
      <c r="IB83">
        <v>6.42983829145831E-6</v>
      </c>
      <c r="IC83">
        <v>4</v>
      </c>
      <c r="ID83">
        <v>2084</v>
      </c>
      <c r="IE83">
        <v>2</v>
      </c>
      <c r="IF83">
        <v>32</v>
      </c>
      <c r="IG83">
        <v>0.6</v>
      </c>
      <c r="IH83">
        <v>0.7</v>
      </c>
      <c r="II83">
        <v>2.9956100000000001</v>
      </c>
      <c r="IJ83">
        <v>2.4206500000000002</v>
      </c>
      <c r="IK83">
        <v>1.54419</v>
      </c>
      <c r="IL83">
        <v>2.35229</v>
      </c>
      <c r="IM83">
        <v>1.54541</v>
      </c>
      <c r="IN83">
        <v>2.34985</v>
      </c>
      <c r="IO83">
        <v>39.441600000000001</v>
      </c>
      <c r="IP83">
        <v>15.270300000000001</v>
      </c>
      <c r="IQ83">
        <v>18</v>
      </c>
      <c r="IR83">
        <v>509.30900000000003</v>
      </c>
      <c r="IS83">
        <v>500.95400000000001</v>
      </c>
      <c r="IT83">
        <v>23.473299999999998</v>
      </c>
      <c r="IU83">
        <v>32.305100000000003</v>
      </c>
      <c r="IV83">
        <v>29.9999</v>
      </c>
      <c r="IW83">
        <v>32.324300000000001</v>
      </c>
      <c r="IX83">
        <v>32.289000000000001</v>
      </c>
      <c r="IY83">
        <v>60.040999999999997</v>
      </c>
      <c r="IZ83">
        <v>50.256500000000003</v>
      </c>
      <c r="JA83">
        <v>0</v>
      </c>
      <c r="JB83">
        <v>23.462399999999999</v>
      </c>
      <c r="JC83">
        <v>1500</v>
      </c>
      <c r="JD83">
        <v>17.322500000000002</v>
      </c>
      <c r="JE83">
        <v>99.6571</v>
      </c>
      <c r="JF83">
        <v>99.438400000000001</v>
      </c>
    </row>
    <row r="84" spans="1:266" x14ac:dyDescent="0.25">
      <c r="A84">
        <v>68</v>
      </c>
      <c r="B84">
        <v>1657472928.5</v>
      </c>
      <c r="C84">
        <v>11353.400000095369</v>
      </c>
      <c r="D84" t="s">
        <v>746</v>
      </c>
      <c r="E84" t="s">
        <v>747</v>
      </c>
      <c r="F84" t="s">
        <v>396</v>
      </c>
      <c r="G84" t="s">
        <v>397</v>
      </c>
      <c r="H84" t="s">
        <v>667</v>
      </c>
      <c r="I84" t="s">
        <v>581</v>
      </c>
      <c r="J84" t="s">
        <v>399</v>
      </c>
      <c r="K84">
        <v>1657472928.5</v>
      </c>
      <c r="L84">
        <f t="shared" si="92"/>
        <v>3.392160603901928E-3</v>
      </c>
      <c r="M84">
        <f t="shared" si="93"/>
        <v>3.3921606039019281</v>
      </c>
      <c r="N84">
        <f t="shared" si="94"/>
        <v>43.032220849668242</v>
      </c>
      <c r="O84">
        <f t="shared" si="95"/>
        <v>1741.45</v>
      </c>
      <c r="P84">
        <f t="shared" si="96"/>
        <v>1375.0815330391247</v>
      </c>
      <c r="Q84">
        <f t="shared" si="97"/>
        <v>137.08978928525437</v>
      </c>
      <c r="R84">
        <f t="shared" si="98"/>
        <v>173.61516958428501</v>
      </c>
      <c r="S84">
        <f t="shared" si="99"/>
        <v>0.21848073358886441</v>
      </c>
      <c r="T84">
        <f t="shared" si="100"/>
        <v>2.929122727813442</v>
      </c>
      <c r="U84">
        <f t="shared" si="101"/>
        <v>0.20981426204329576</v>
      </c>
      <c r="V84">
        <f t="shared" si="102"/>
        <v>0.13188391728708693</v>
      </c>
      <c r="W84">
        <f t="shared" si="103"/>
        <v>289.5574730724436</v>
      </c>
      <c r="X84">
        <f t="shared" si="104"/>
        <v>28.702301343670502</v>
      </c>
      <c r="Y84">
        <f t="shared" si="105"/>
        <v>28.072800000000001</v>
      </c>
      <c r="Z84">
        <f t="shared" si="106"/>
        <v>3.810974788377453</v>
      </c>
      <c r="AA84">
        <f t="shared" si="107"/>
        <v>59.667215058154675</v>
      </c>
      <c r="AB84">
        <f t="shared" si="108"/>
        <v>2.24812926733967</v>
      </c>
      <c r="AC84">
        <f t="shared" si="109"/>
        <v>3.7677797851777228</v>
      </c>
      <c r="AD84">
        <f t="shared" si="110"/>
        <v>1.562845521037783</v>
      </c>
      <c r="AE84">
        <f t="shared" si="111"/>
        <v>-149.59428263207502</v>
      </c>
      <c r="AF84">
        <f t="shared" si="112"/>
        <v>-30.872356010117063</v>
      </c>
      <c r="AG84">
        <f t="shared" si="113"/>
        <v>-2.2968622212063083</v>
      </c>
      <c r="AH84">
        <f t="shared" si="114"/>
        <v>106.79397220904521</v>
      </c>
      <c r="AI84">
        <v>0</v>
      </c>
      <c r="AJ84">
        <v>0</v>
      </c>
      <c r="AK84">
        <f t="shared" si="115"/>
        <v>1</v>
      </c>
      <c r="AL84">
        <f t="shared" si="116"/>
        <v>0</v>
      </c>
      <c r="AM84">
        <f t="shared" si="117"/>
        <v>52701.876045401652</v>
      </c>
      <c r="AN84" t="s">
        <v>400</v>
      </c>
      <c r="AO84">
        <v>10261.299999999999</v>
      </c>
      <c r="AP84">
        <v>726.8726923076922</v>
      </c>
      <c r="AQ84">
        <v>3279.05</v>
      </c>
      <c r="AR84">
        <f t="shared" si="118"/>
        <v>0.77832826815458989</v>
      </c>
      <c r="AS84">
        <v>-1.5391584728262959</v>
      </c>
      <c r="AT84" t="s">
        <v>748</v>
      </c>
      <c r="AU84">
        <v>10249.799999999999</v>
      </c>
      <c r="AV84">
        <v>767.32203846153834</v>
      </c>
      <c r="AW84">
        <v>1121.46</v>
      </c>
      <c r="AX84">
        <f t="shared" si="119"/>
        <v>0.31578296286845864</v>
      </c>
      <c r="AY84">
        <v>0.5</v>
      </c>
      <c r="AZ84">
        <f t="shared" si="120"/>
        <v>1513.1345995194008</v>
      </c>
      <c r="BA84">
        <f t="shared" si="121"/>
        <v>43.032220849668242</v>
      </c>
      <c r="BB84">
        <f t="shared" si="122"/>
        <v>238.91106352750748</v>
      </c>
      <c r="BC84">
        <f t="shared" si="123"/>
        <v>2.9456321557018932E-2</v>
      </c>
      <c r="BD84">
        <f t="shared" si="124"/>
        <v>1.9239116865514598</v>
      </c>
      <c r="BE84">
        <f t="shared" si="125"/>
        <v>509.55800629275871</v>
      </c>
      <c r="BF84" t="s">
        <v>749</v>
      </c>
      <c r="BG84">
        <v>559.51</v>
      </c>
      <c r="BH84">
        <f t="shared" si="126"/>
        <v>559.51</v>
      </c>
      <c r="BI84">
        <f t="shared" si="127"/>
        <v>0.50108786760116275</v>
      </c>
      <c r="BJ84">
        <f t="shared" si="128"/>
        <v>0.63019478875071033</v>
      </c>
      <c r="BK84">
        <f t="shared" si="129"/>
        <v>0.79336578980268724</v>
      </c>
      <c r="BL84">
        <f t="shared" si="130"/>
        <v>0.89748948999295275</v>
      </c>
      <c r="BM84">
        <f t="shared" si="131"/>
        <v>0.84539189087567901</v>
      </c>
      <c r="BN84">
        <f t="shared" si="132"/>
        <v>0.45952060357977564</v>
      </c>
      <c r="BO84">
        <f t="shared" si="133"/>
        <v>0.54047939642022436</v>
      </c>
      <c r="BP84">
        <v>3794</v>
      </c>
      <c r="BQ84">
        <v>300</v>
      </c>
      <c r="BR84">
        <v>300</v>
      </c>
      <c r="BS84">
        <v>300</v>
      </c>
      <c r="BT84">
        <v>10249.799999999999</v>
      </c>
      <c r="BU84">
        <v>1046.95</v>
      </c>
      <c r="BV84">
        <v>-1.11723E-2</v>
      </c>
      <c r="BW84">
        <v>-0.18</v>
      </c>
      <c r="BX84" t="s">
        <v>403</v>
      </c>
      <c r="BY84" t="s">
        <v>403</v>
      </c>
      <c r="BZ84" t="s">
        <v>403</v>
      </c>
      <c r="CA84" t="s">
        <v>403</v>
      </c>
      <c r="CB84" t="s">
        <v>403</v>
      </c>
      <c r="CC84" t="s">
        <v>403</v>
      </c>
      <c r="CD84" t="s">
        <v>403</v>
      </c>
      <c r="CE84" t="s">
        <v>403</v>
      </c>
      <c r="CF84" t="s">
        <v>403</v>
      </c>
      <c r="CG84" t="s">
        <v>403</v>
      </c>
      <c r="CH84">
        <f t="shared" si="134"/>
        <v>1799.94</v>
      </c>
      <c r="CI84">
        <f t="shared" si="135"/>
        <v>1513.1345995194008</v>
      </c>
      <c r="CJ84">
        <f t="shared" si="136"/>
        <v>0.84065835501150077</v>
      </c>
      <c r="CK84">
        <f t="shared" si="137"/>
        <v>0.16087062517219664</v>
      </c>
      <c r="CL84">
        <v>6</v>
      </c>
      <c r="CM84">
        <v>0.5</v>
      </c>
      <c r="CN84" t="s">
        <v>404</v>
      </c>
      <c r="CO84">
        <v>2</v>
      </c>
      <c r="CP84">
        <v>1657472928.5</v>
      </c>
      <c r="CQ84">
        <v>1741.45</v>
      </c>
      <c r="CR84">
        <v>1800.17</v>
      </c>
      <c r="CS84">
        <v>22.549900000000001</v>
      </c>
      <c r="CT84">
        <v>18.5716</v>
      </c>
      <c r="CU84">
        <v>1741.65</v>
      </c>
      <c r="CV84">
        <v>22.5077</v>
      </c>
      <c r="CW84">
        <v>500.06299999999999</v>
      </c>
      <c r="CX84">
        <v>99.596199999999996</v>
      </c>
      <c r="CY84">
        <v>9.9553299999999997E-2</v>
      </c>
      <c r="CZ84">
        <v>27.877300000000002</v>
      </c>
      <c r="DA84">
        <v>28.072800000000001</v>
      </c>
      <c r="DB84">
        <v>999.9</v>
      </c>
      <c r="DC84">
        <v>0</v>
      </c>
      <c r="DD84">
        <v>0</v>
      </c>
      <c r="DE84">
        <v>10038.1</v>
      </c>
      <c r="DF84">
        <v>0</v>
      </c>
      <c r="DG84">
        <v>1818.83</v>
      </c>
      <c r="DH84">
        <v>-58.718400000000003</v>
      </c>
      <c r="DI84">
        <v>1781.63</v>
      </c>
      <c r="DJ84">
        <v>1834.23</v>
      </c>
      <c r="DK84">
        <v>3.97838</v>
      </c>
      <c r="DL84">
        <v>1800.17</v>
      </c>
      <c r="DM84">
        <v>18.5716</v>
      </c>
      <c r="DN84">
        <v>2.2458900000000002</v>
      </c>
      <c r="DO84">
        <v>1.8496600000000001</v>
      </c>
      <c r="DP84">
        <v>19.293500000000002</v>
      </c>
      <c r="DQ84">
        <v>16.212900000000001</v>
      </c>
      <c r="DR84">
        <v>1799.94</v>
      </c>
      <c r="DS84">
        <v>0.97799199999999997</v>
      </c>
      <c r="DT84">
        <v>2.2008400000000001E-2</v>
      </c>
      <c r="DU84">
        <v>0</v>
      </c>
      <c r="DV84">
        <v>766.95699999999999</v>
      </c>
      <c r="DW84">
        <v>5.0007299999999999</v>
      </c>
      <c r="DX84">
        <v>18459.5</v>
      </c>
      <c r="DY84">
        <v>14732.9</v>
      </c>
      <c r="DZ84">
        <v>47.061999999999998</v>
      </c>
      <c r="EA84">
        <v>49.5</v>
      </c>
      <c r="EB84">
        <v>48.5</v>
      </c>
      <c r="EC84">
        <v>47.186999999999998</v>
      </c>
      <c r="ED84">
        <v>48.561999999999998</v>
      </c>
      <c r="EE84">
        <v>1755.44</v>
      </c>
      <c r="EF84">
        <v>39.5</v>
      </c>
      <c r="EG84">
        <v>0</v>
      </c>
      <c r="EH84">
        <v>168.5</v>
      </c>
      <c r="EI84">
        <v>0</v>
      </c>
      <c r="EJ84">
        <v>767.32203846153834</v>
      </c>
      <c r="EK84">
        <v>-3.3393162361905269</v>
      </c>
      <c r="EL84">
        <v>-23.811965679314198</v>
      </c>
      <c r="EM84">
        <v>18454.534615384611</v>
      </c>
      <c r="EN84">
        <v>15</v>
      </c>
      <c r="EO84">
        <v>1657472823</v>
      </c>
      <c r="EP84" t="s">
        <v>750</v>
      </c>
      <c r="EQ84">
        <v>1657472816</v>
      </c>
      <c r="ER84">
        <v>1657472823</v>
      </c>
      <c r="ES84">
        <v>73</v>
      </c>
      <c r="ET84">
        <v>0.187</v>
      </c>
      <c r="EU84">
        <v>0</v>
      </c>
      <c r="EV84">
        <v>-0.218</v>
      </c>
      <c r="EW84">
        <v>6.0000000000000001E-3</v>
      </c>
      <c r="EX84">
        <v>1800</v>
      </c>
      <c r="EY84">
        <v>17</v>
      </c>
      <c r="EZ84">
        <v>0.06</v>
      </c>
      <c r="FA84">
        <v>0.02</v>
      </c>
      <c r="FB84">
        <v>-58.646312500000001</v>
      </c>
      <c r="FC84">
        <v>7.1125328330398627E-2</v>
      </c>
      <c r="FD84">
        <v>0.25045786291061017</v>
      </c>
      <c r="FE84">
        <v>1</v>
      </c>
      <c r="FF84">
        <v>4.0231279999999998</v>
      </c>
      <c r="FG84">
        <v>-1.7113170731718391E-2</v>
      </c>
      <c r="FH84">
        <v>2.222372090807475E-2</v>
      </c>
      <c r="FI84">
        <v>1</v>
      </c>
      <c r="FJ84">
        <v>2</v>
      </c>
      <c r="FK84">
        <v>2</v>
      </c>
      <c r="FL84" t="s">
        <v>406</v>
      </c>
      <c r="FM84">
        <v>2.90937</v>
      </c>
      <c r="FN84">
        <v>2.85398</v>
      </c>
      <c r="FO84">
        <v>0.26266299999999998</v>
      </c>
      <c r="FP84">
        <v>0.27143800000000001</v>
      </c>
      <c r="FQ84">
        <v>0.10777</v>
      </c>
      <c r="FR84">
        <v>9.6617099999999997E-2</v>
      </c>
      <c r="FS84">
        <v>24404.6</v>
      </c>
      <c r="FT84">
        <v>19400.5</v>
      </c>
      <c r="FU84">
        <v>30512.799999999999</v>
      </c>
      <c r="FV84">
        <v>24597.7</v>
      </c>
      <c r="FW84">
        <v>35656.199999999997</v>
      </c>
      <c r="FX84">
        <v>29845.1</v>
      </c>
      <c r="FY84">
        <v>41403.199999999997</v>
      </c>
      <c r="FZ84">
        <v>34002.6</v>
      </c>
      <c r="GA84">
        <v>2.0598800000000002</v>
      </c>
      <c r="GB84">
        <v>1.9458500000000001</v>
      </c>
      <c r="GC84">
        <v>3.1389300000000002E-2</v>
      </c>
      <c r="GD84">
        <v>0</v>
      </c>
      <c r="GE84">
        <v>27.560099999999998</v>
      </c>
      <c r="GF84">
        <v>999.9</v>
      </c>
      <c r="GG84">
        <v>48</v>
      </c>
      <c r="GH84">
        <v>38.200000000000003</v>
      </c>
      <c r="GI84">
        <v>32.4313</v>
      </c>
      <c r="GJ84">
        <v>61.361600000000003</v>
      </c>
      <c r="GK84">
        <v>24.5032</v>
      </c>
      <c r="GL84">
        <v>1</v>
      </c>
      <c r="GM84">
        <v>0.39861000000000002</v>
      </c>
      <c r="GN84">
        <v>3.2682199999999999</v>
      </c>
      <c r="GO84">
        <v>20.273499999999999</v>
      </c>
      <c r="GP84">
        <v>5.2286700000000002</v>
      </c>
      <c r="GQ84">
        <v>11.950100000000001</v>
      </c>
      <c r="GR84">
        <v>4.9870999999999999</v>
      </c>
      <c r="GS84">
        <v>3.2857799999999999</v>
      </c>
      <c r="GT84">
        <v>9999</v>
      </c>
      <c r="GU84">
        <v>9999</v>
      </c>
      <c r="GV84">
        <v>9999</v>
      </c>
      <c r="GW84">
        <v>195.2</v>
      </c>
      <c r="GX84">
        <v>1.86127</v>
      </c>
      <c r="GY84">
        <v>1.8589899999999999</v>
      </c>
      <c r="GZ84">
        <v>1.85944</v>
      </c>
      <c r="HA84">
        <v>1.85771</v>
      </c>
      <c r="HB84">
        <v>1.8595900000000001</v>
      </c>
      <c r="HC84">
        <v>1.8569899999999999</v>
      </c>
      <c r="HD84">
        <v>1.86547</v>
      </c>
      <c r="HE84">
        <v>1.86473</v>
      </c>
      <c r="HF84">
        <v>0</v>
      </c>
      <c r="HG84">
        <v>0</v>
      </c>
      <c r="HH84">
        <v>0</v>
      </c>
      <c r="HI84">
        <v>0</v>
      </c>
      <c r="HJ84" t="s">
        <v>407</v>
      </c>
      <c r="HK84" t="s">
        <v>408</v>
      </c>
      <c r="HL84" t="s">
        <v>409</v>
      </c>
      <c r="HM84" t="s">
        <v>409</v>
      </c>
      <c r="HN84" t="s">
        <v>409</v>
      </c>
      <c r="HO84" t="s">
        <v>409</v>
      </c>
      <c r="HP84">
        <v>0</v>
      </c>
      <c r="HQ84">
        <v>100</v>
      </c>
      <c r="HR84">
        <v>100</v>
      </c>
      <c r="HS84">
        <v>-0.2</v>
      </c>
      <c r="HT84">
        <v>4.2200000000000001E-2</v>
      </c>
      <c r="HU84">
        <v>0.18489379312590909</v>
      </c>
      <c r="HV84">
        <v>1.158620315000149E-3</v>
      </c>
      <c r="HW84">
        <v>-1.4607559310062331E-6</v>
      </c>
      <c r="HX84">
        <v>3.8484305645441042E-10</v>
      </c>
      <c r="HY84">
        <v>-5.2262018664329848E-2</v>
      </c>
      <c r="HZ84">
        <v>3.0484640434847699E-3</v>
      </c>
      <c r="IA84">
        <v>-9.3584587959385786E-5</v>
      </c>
      <c r="IB84">
        <v>6.42983829145831E-6</v>
      </c>
      <c r="IC84">
        <v>4</v>
      </c>
      <c r="ID84">
        <v>2084</v>
      </c>
      <c r="IE84">
        <v>2</v>
      </c>
      <c r="IF84">
        <v>32</v>
      </c>
      <c r="IG84">
        <v>1.9</v>
      </c>
      <c r="IH84">
        <v>1.8</v>
      </c>
      <c r="II84">
        <v>3.4777800000000001</v>
      </c>
      <c r="IJ84">
        <v>2.4133300000000002</v>
      </c>
      <c r="IK84">
        <v>1.54297</v>
      </c>
      <c r="IL84">
        <v>2.3535200000000001</v>
      </c>
      <c r="IM84">
        <v>1.54541</v>
      </c>
      <c r="IN84">
        <v>2.3339799999999999</v>
      </c>
      <c r="IO84">
        <v>39.341799999999999</v>
      </c>
      <c r="IP84">
        <v>15.235300000000001</v>
      </c>
      <c r="IQ84">
        <v>18</v>
      </c>
      <c r="IR84">
        <v>508.709</v>
      </c>
      <c r="IS84">
        <v>502.88600000000002</v>
      </c>
      <c r="IT84">
        <v>23.194299999999998</v>
      </c>
      <c r="IU84">
        <v>32.268099999999997</v>
      </c>
      <c r="IV84">
        <v>30.000299999999999</v>
      </c>
      <c r="IW84">
        <v>32.2699</v>
      </c>
      <c r="IX84">
        <v>32.2348</v>
      </c>
      <c r="IY84">
        <v>69.681100000000001</v>
      </c>
      <c r="IZ84">
        <v>46.808700000000002</v>
      </c>
      <c r="JA84">
        <v>0</v>
      </c>
      <c r="JB84">
        <v>23.190999999999999</v>
      </c>
      <c r="JC84">
        <v>1800</v>
      </c>
      <c r="JD84">
        <v>18.6295</v>
      </c>
      <c r="JE84">
        <v>99.656000000000006</v>
      </c>
      <c r="JF84">
        <v>99.449600000000004</v>
      </c>
    </row>
    <row r="85" spans="1:266" x14ac:dyDescent="0.25">
      <c r="A85">
        <v>69</v>
      </c>
      <c r="B85">
        <v>1657473725.5</v>
      </c>
      <c r="C85">
        <v>12150.400000095369</v>
      </c>
      <c r="D85" t="s">
        <v>751</v>
      </c>
      <c r="E85" t="s">
        <v>752</v>
      </c>
      <c r="F85" t="s">
        <v>396</v>
      </c>
      <c r="G85" t="s">
        <v>397</v>
      </c>
      <c r="H85" t="s">
        <v>753</v>
      </c>
      <c r="I85" t="s">
        <v>581</v>
      </c>
      <c r="J85" t="s">
        <v>495</v>
      </c>
      <c r="K85">
        <v>1657473725.5</v>
      </c>
      <c r="L85">
        <f t="shared" si="92"/>
        <v>8.5996637593497832E-3</v>
      </c>
      <c r="M85">
        <f t="shared" si="93"/>
        <v>8.5996637593497827</v>
      </c>
      <c r="N85">
        <f t="shared" si="94"/>
        <v>29.512386593827159</v>
      </c>
      <c r="O85">
        <f t="shared" si="95"/>
        <v>360.86900000000003</v>
      </c>
      <c r="P85">
        <f t="shared" si="96"/>
        <v>273.21816089965114</v>
      </c>
      <c r="Q85">
        <f t="shared" si="97"/>
        <v>27.230116425058686</v>
      </c>
      <c r="R85">
        <f t="shared" si="98"/>
        <v>35.965782259268003</v>
      </c>
      <c r="S85">
        <f t="shared" si="99"/>
        <v>0.65038692524849862</v>
      </c>
      <c r="T85">
        <f t="shared" si="100"/>
        <v>2.9188260207148087</v>
      </c>
      <c r="U85">
        <f t="shared" si="101"/>
        <v>0.57931840500776899</v>
      </c>
      <c r="V85">
        <f t="shared" si="102"/>
        <v>0.3678099960440388</v>
      </c>
      <c r="W85">
        <f t="shared" si="103"/>
        <v>289.52222007303993</v>
      </c>
      <c r="X85">
        <f t="shared" si="104"/>
        <v>28.022948063181733</v>
      </c>
      <c r="Y85">
        <f t="shared" si="105"/>
        <v>28.011500000000002</v>
      </c>
      <c r="Z85">
        <f t="shared" si="106"/>
        <v>3.7973845240654058</v>
      </c>
      <c r="AA85">
        <f t="shared" si="107"/>
        <v>60.312891641775003</v>
      </c>
      <c r="AB85">
        <f t="shared" si="108"/>
        <v>2.3636502127891998</v>
      </c>
      <c r="AC85">
        <f t="shared" si="109"/>
        <v>3.9189800860949702</v>
      </c>
      <c r="AD85">
        <f t="shared" si="110"/>
        <v>1.433734311276206</v>
      </c>
      <c r="AE85">
        <f t="shared" si="111"/>
        <v>-379.24517178732543</v>
      </c>
      <c r="AF85">
        <f t="shared" si="112"/>
        <v>85.257511698711028</v>
      </c>
      <c r="AG85">
        <f t="shared" si="113"/>
        <v>6.3849468988075415</v>
      </c>
      <c r="AH85">
        <f t="shared" si="114"/>
        <v>1.9195068832330549</v>
      </c>
      <c r="AI85">
        <v>0</v>
      </c>
      <c r="AJ85">
        <v>0</v>
      </c>
      <c r="AK85">
        <f t="shared" si="115"/>
        <v>1</v>
      </c>
      <c r="AL85">
        <f t="shared" si="116"/>
        <v>0</v>
      </c>
      <c r="AM85">
        <f t="shared" si="117"/>
        <v>52287.616164003062</v>
      </c>
      <c r="AN85" t="s">
        <v>400</v>
      </c>
      <c r="AO85">
        <v>10261.299999999999</v>
      </c>
      <c r="AP85">
        <v>726.8726923076922</v>
      </c>
      <c r="AQ85">
        <v>3279.05</v>
      </c>
      <c r="AR85">
        <f t="shared" si="118"/>
        <v>0.77832826815458989</v>
      </c>
      <c r="AS85">
        <v>-1.5391584728262959</v>
      </c>
      <c r="AT85" t="s">
        <v>754</v>
      </c>
      <c r="AU85">
        <v>10235</v>
      </c>
      <c r="AV85">
        <v>875.79192307692313</v>
      </c>
      <c r="AW85">
        <v>1316.96</v>
      </c>
      <c r="AX85">
        <f t="shared" si="119"/>
        <v>0.3349897315963104</v>
      </c>
      <c r="AY85">
        <v>0.5</v>
      </c>
      <c r="AZ85">
        <f t="shared" si="120"/>
        <v>1512.9572995197097</v>
      </c>
      <c r="BA85">
        <f t="shared" si="121"/>
        <v>29.512386593827159</v>
      </c>
      <c r="BB85">
        <f t="shared" si="122"/>
        <v>253.4125798413931</v>
      </c>
      <c r="BC85">
        <f t="shared" si="123"/>
        <v>2.0523741864037277E-2</v>
      </c>
      <c r="BD85">
        <f t="shared" si="124"/>
        <v>1.4898630178593124</v>
      </c>
      <c r="BE85">
        <f t="shared" si="125"/>
        <v>546.41379181230752</v>
      </c>
      <c r="BF85" t="s">
        <v>755</v>
      </c>
      <c r="BG85">
        <v>599.82000000000005</v>
      </c>
      <c r="BH85">
        <f t="shared" si="126"/>
        <v>599.82000000000005</v>
      </c>
      <c r="BI85">
        <f t="shared" si="127"/>
        <v>0.54454197545863203</v>
      </c>
      <c r="BJ85">
        <f t="shared" si="128"/>
        <v>0.6151770601599087</v>
      </c>
      <c r="BK85">
        <f t="shared" si="129"/>
        <v>0.73233354359274871</v>
      </c>
      <c r="BL85">
        <f t="shared" si="130"/>
        <v>0.74763186933876125</v>
      </c>
      <c r="BM85">
        <f t="shared" si="131"/>
        <v>0.76879062990107527</v>
      </c>
      <c r="BN85">
        <f t="shared" si="132"/>
        <v>0.42132782285628206</v>
      </c>
      <c r="BO85">
        <f t="shared" si="133"/>
        <v>0.57867217714371799</v>
      </c>
      <c r="BP85">
        <v>3796</v>
      </c>
      <c r="BQ85">
        <v>300</v>
      </c>
      <c r="BR85">
        <v>300</v>
      </c>
      <c r="BS85">
        <v>300</v>
      </c>
      <c r="BT85">
        <v>10235</v>
      </c>
      <c r="BU85">
        <v>1228.0899999999999</v>
      </c>
      <c r="BV85">
        <v>-1.1155999999999999E-2</v>
      </c>
      <c r="BW85">
        <v>-0.37</v>
      </c>
      <c r="BX85" t="s">
        <v>403</v>
      </c>
      <c r="BY85" t="s">
        <v>403</v>
      </c>
      <c r="BZ85" t="s">
        <v>403</v>
      </c>
      <c r="CA85" t="s">
        <v>403</v>
      </c>
      <c r="CB85" t="s">
        <v>403</v>
      </c>
      <c r="CC85" t="s">
        <v>403</v>
      </c>
      <c r="CD85" t="s">
        <v>403</v>
      </c>
      <c r="CE85" t="s">
        <v>403</v>
      </c>
      <c r="CF85" t="s">
        <v>403</v>
      </c>
      <c r="CG85" t="s">
        <v>403</v>
      </c>
      <c r="CH85">
        <f t="shared" si="134"/>
        <v>1799.73</v>
      </c>
      <c r="CI85">
        <f t="shared" si="135"/>
        <v>1512.9572995197097</v>
      </c>
      <c r="CJ85">
        <f t="shared" si="136"/>
        <v>0.84065793175626891</v>
      </c>
      <c r="CK85">
        <f t="shared" si="137"/>
        <v>0.16086980828959896</v>
      </c>
      <c r="CL85">
        <v>6</v>
      </c>
      <c r="CM85">
        <v>0.5</v>
      </c>
      <c r="CN85" t="s">
        <v>404</v>
      </c>
      <c r="CO85">
        <v>2</v>
      </c>
      <c r="CP85">
        <v>1657473725.5</v>
      </c>
      <c r="CQ85">
        <v>360.86900000000003</v>
      </c>
      <c r="CR85">
        <v>400.01</v>
      </c>
      <c r="CS85">
        <v>23.716100000000001</v>
      </c>
      <c r="CT85">
        <v>13.640700000000001</v>
      </c>
      <c r="CU85">
        <v>360.7</v>
      </c>
      <c r="CV85">
        <v>23.6706</v>
      </c>
      <c r="CW85">
        <v>499.97300000000001</v>
      </c>
      <c r="CX85">
        <v>99.5642</v>
      </c>
      <c r="CY85">
        <v>0.100172</v>
      </c>
      <c r="CZ85">
        <v>28.5533</v>
      </c>
      <c r="DA85">
        <v>28.011500000000002</v>
      </c>
      <c r="DB85">
        <v>999.9</v>
      </c>
      <c r="DC85">
        <v>0</v>
      </c>
      <c r="DD85">
        <v>0</v>
      </c>
      <c r="DE85">
        <v>9982.5</v>
      </c>
      <c r="DF85">
        <v>0</v>
      </c>
      <c r="DG85">
        <v>1852.52</v>
      </c>
      <c r="DH85">
        <v>-39.1402</v>
      </c>
      <c r="DI85">
        <v>369.63600000000002</v>
      </c>
      <c r="DJ85">
        <v>405.541</v>
      </c>
      <c r="DK85">
        <v>10.0754</v>
      </c>
      <c r="DL85">
        <v>400.01</v>
      </c>
      <c r="DM85">
        <v>13.640700000000001</v>
      </c>
      <c r="DN85">
        <v>2.3612799999999998</v>
      </c>
      <c r="DO85">
        <v>1.35812</v>
      </c>
      <c r="DP85">
        <v>20.1006</v>
      </c>
      <c r="DQ85">
        <v>11.458</v>
      </c>
      <c r="DR85">
        <v>1799.73</v>
      </c>
      <c r="DS85">
        <v>0.97800699999999996</v>
      </c>
      <c r="DT85">
        <v>2.19933E-2</v>
      </c>
      <c r="DU85">
        <v>0</v>
      </c>
      <c r="DV85">
        <v>874.97400000000005</v>
      </c>
      <c r="DW85">
        <v>5.0007299999999999</v>
      </c>
      <c r="DX85">
        <v>20478.8</v>
      </c>
      <c r="DY85">
        <v>14731.2</v>
      </c>
      <c r="DZ85">
        <v>48.375</v>
      </c>
      <c r="EA85">
        <v>50.811999999999998</v>
      </c>
      <c r="EB85">
        <v>49.75</v>
      </c>
      <c r="EC85">
        <v>49</v>
      </c>
      <c r="ED85">
        <v>49.875</v>
      </c>
      <c r="EE85">
        <v>1755.26</v>
      </c>
      <c r="EF85">
        <v>39.47</v>
      </c>
      <c r="EG85">
        <v>0</v>
      </c>
      <c r="EH85">
        <v>796.59999990463257</v>
      </c>
      <c r="EI85">
        <v>0</v>
      </c>
      <c r="EJ85">
        <v>875.79192307692313</v>
      </c>
      <c r="EK85">
        <v>-5.1833162547737288</v>
      </c>
      <c r="EL85">
        <v>-41.627350468398667</v>
      </c>
      <c r="EM85">
        <v>20474.723076923081</v>
      </c>
      <c r="EN85">
        <v>15</v>
      </c>
      <c r="EO85">
        <v>1657473666.5</v>
      </c>
      <c r="EP85" t="s">
        <v>756</v>
      </c>
      <c r="EQ85">
        <v>1657473655</v>
      </c>
      <c r="ER85">
        <v>1657473666.5</v>
      </c>
      <c r="ES85">
        <v>75</v>
      </c>
      <c r="ET85">
        <v>0.11600000000000001</v>
      </c>
      <c r="EU85">
        <v>-1.4999999999999999E-2</v>
      </c>
      <c r="EV85">
        <v>0.17799999999999999</v>
      </c>
      <c r="EW85">
        <v>-2.1000000000000001E-2</v>
      </c>
      <c r="EX85">
        <v>400</v>
      </c>
      <c r="EY85">
        <v>13</v>
      </c>
      <c r="EZ85">
        <v>0.02</v>
      </c>
      <c r="FA85">
        <v>0.02</v>
      </c>
      <c r="FB85">
        <v>-39.167692500000001</v>
      </c>
      <c r="FC85">
        <v>5.2344090056320819E-2</v>
      </c>
      <c r="FD85">
        <v>6.3084310202696101E-2</v>
      </c>
      <c r="FE85">
        <v>1</v>
      </c>
      <c r="FF85">
        <v>10.0604675</v>
      </c>
      <c r="FG85">
        <v>-4.2638273921227487E-2</v>
      </c>
      <c r="FH85">
        <v>1.2014769816771541E-2</v>
      </c>
      <c r="FI85">
        <v>1</v>
      </c>
      <c r="FJ85">
        <v>2</v>
      </c>
      <c r="FK85">
        <v>2</v>
      </c>
      <c r="FL85" t="s">
        <v>406</v>
      </c>
      <c r="FM85">
        <v>2.9082699999999999</v>
      </c>
      <c r="FN85">
        <v>2.8540999999999999</v>
      </c>
      <c r="FO85">
        <v>8.9853799999999998E-2</v>
      </c>
      <c r="FP85">
        <v>9.9147899999999997E-2</v>
      </c>
      <c r="FQ85">
        <v>0.11151800000000001</v>
      </c>
      <c r="FR85">
        <v>7.70039E-2</v>
      </c>
      <c r="FS85">
        <v>30109.3</v>
      </c>
      <c r="FT85">
        <v>23977.4</v>
      </c>
      <c r="FU85">
        <v>30487.3</v>
      </c>
      <c r="FV85">
        <v>24577.8</v>
      </c>
      <c r="FW85">
        <v>35475.699999999997</v>
      </c>
      <c r="FX85">
        <v>30469.599999999999</v>
      </c>
      <c r="FY85">
        <v>41368.400000000001</v>
      </c>
      <c r="FZ85">
        <v>33977.699999999997</v>
      </c>
      <c r="GA85">
        <v>2.0577200000000002</v>
      </c>
      <c r="GB85">
        <v>1.92658</v>
      </c>
      <c r="GC85">
        <v>-9.0897100000000008E-3</v>
      </c>
      <c r="GD85">
        <v>0</v>
      </c>
      <c r="GE85">
        <v>28.1599</v>
      </c>
      <c r="GF85">
        <v>999.9</v>
      </c>
      <c r="GG85">
        <v>48.5</v>
      </c>
      <c r="GH85">
        <v>38.299999999999997</v>
      </c>
      <c r="GI85">
        <v>32.958799999999997</v>
      </c>
      <c r="GJ85">
        <v>62.181800000000003</v>
      </c>
      <c r="GK85">
        <v>25.088100000000001</v>
      </c>
      <c r="GL85">
        <v>1</v>
      </c>
      <c r="GM85">
        <v>0.43610500000000002</v>
      </c>
      <c r="GN85">
        <v>2.4210799999999999</v>
      </c>
      <c r="GO85">
        <v>20.2393</v>
      </c>
      <c r="GP85">
        <v>5.2351099999999997</v>
      </c>
      <c r="GQ85">
        <v>11.950100000000001</v>
      </c>
      <c r="GR85">
        <v>4.9874999999999998</v>
      </c>
      <c r="GS85">
        <v>3.2860299999999998</v>
      </c>
      <c r="GT85">
        <v>9999</v>
      </c>
      <c r="GU85">
        <v>9999</v>
      </c>
      <c r="GV85">
        <v>9999</v>
      </c>
      <c r="GW85">
        <v>195.4</v>
      </c>
      <c r="GX85">
        <v>1.86205</v>
      </c>
      <c r="GY85">
        <v>1.85982</v>
      </c>
      <c r="GZ85">
        <v>1.8602000000000001</v>
      </c>
      <c r="HA85">
        <v>1.8585199999999999</v>
      </c>
      <c r="HB85">
        <v>1.8603799999999999</v>
      </c>
      <c r="HC85">
        <v>1.8577699999999999</v>
      </c>
      <c r="HD85">
        <v>1.8662799999999999</v>
      </c>
      <c r="HE85">
        <v>1.86554</v>
      </c>
      <c r="HF85">
        <v>0</v>
      </c>
      <c r="HG85">
        <v>0</v>
      </c>
      <c r="HH85">
        <v>0</v>
      </c>
      <c r="HI85">
        <v>0</v>
      </c>
      <c r="HJ85" t="s">
        <v>407</v>
      </c>
      <c r="HK85" t="s">
        <v>408</v>
      </c>
      <c r="HL85" t="s">
        <v>409</v>
      </c>
      <c r="HM85" t="s">
        <v>409</v>
      </c>
      <c r="HN85" t="s">
        <v>409</v>
      </c>
      <c r="HO85" t="s">
        <v>409</v>
      </c>
      <c r="HP85">
        <v>0</v>
      </c>
      <c r="HQ85">
        <v>100</v>
      </c>
      <c r="HR85">
        <v>100</v>
      </c>
      <c r="HS85">
        <v>0.16900000000000001</v>
      </c>
      <c r="HT85">
        <v>4.5499999999999999E-2</v>
      </c>
      <c r="HU85">
        <v>-7.6168159694837978E-2</v>
      </c>
      <c r="HV85">
        <v>1.158620315000149E-3</v>
      </c>
      <c r="HW85">
        <v>-1.4607559310062331E-6</v>
      </c>
      <c r="HX85">
        <v>3.8484305645441042E-10</v>
      </c>
      <c r="HY85">
        <v>-5.9518266365856762E-2</v>
      </c>
      <c r="HZ85">
        <v>3.0484640434847699E-3</v>
      </c>
      <c r="IA85">
        <v>-9.3584587959385786E-5</v>
      </c>
      <c r="IB85">
        <v>6.42983829145831E-6</v>
      </c>
      <c r="IC85">
        <v>4</v>
      </c>
      <c r="ID85">
        <v>2084</v>
      </c>
      <c r="IE85">
        <v>2</v>
      </c>
      <c r="IF85">
        <v>32</v>
      </c>
      <c r="IG85">
        <v>1.2</v>
      </c>
      <c r="IH85">
        <v>1</v>
      </c>
      <c r="II85">
        <v>1.00464</v>
      </c>
      <c r="IJ85">
        <v>2.4414099999999999</v>
      </c>
      <c r="IK85">
        <v>1.54297</v>
      </c>
      <c r="IL85">
        <v>2.3535200000000001</v>
      </c>
      <c r="IM85">
        <v>1.54541</v>
      </c>
      <c r="IN85">
        <v>2.3877000000000002</v>
      </c>
      <c r="IO85">
        <v>40.476500000000001</v>
      </c>
      <c r="IP85">
        <v>23.7986</v>
      </c>
      <c r="IQ85">
        <v>18</v>
      </c>
      <c r="IR85">
        <v>510.73200000000003</v>
      </c>
      <c r="IS85">
        <v>492.55599999999998</v>
      </c>
      <c r="IT85">
        <v>24.5367</v>
      </c>
      <c r="IU85">
        <v>32.742699999999999</v>
      </c>
      <c r="IV85">
        <v>30.0001</v>
      </c>
      <c r="IW85">
        <v>32.680399999999999</v>
      </c>
      <c r="IX85">
        <v>32.621000000000002</v>
      </c>
      <c r="IY85">
        <v>20.182600000000001</v>
      </c>
      <c r="IZ85">
        <v>61.543399999999998</v>
      </c>
      <c r="JA85">
        <v>0</v>
      </c>
      <c r="JB85">
        <v>24.491900000000001</v>
      </c>
      <c r="JC85">
        <v>400</v>
      </c>
      <c r="JD85">
        <v>13.507999999999999</v>
      </c>
      <c r="JE85">
        <v>99.572500000000005</v>
      </c>
      <c r="JF85">
        <v>99.373699999999999</v>
      </c>
    </row>
    <row r="86" spans="1:266" x14ac:dyDescent="0.25">
      <c r="A86">
        <v>70</v>
      </c>
      <c r="B86">
        <v>1657473876.5</v>
      </c>
      <c r="C86">
        <v>12301.400000095369</v>
      </c>
      <c r="D86" t="s">
        <v>757</v>
      </c>
      <c r="E86" t="s">
        <v>758</v>
      </c>
      <c r="F86" t="s">
        <v>396</v>
      </c>
      <c r="G86" t="s">
        <v>397</v>
      </c>
      <c r="H86" t="s">
        <v>753</v>
      </c>
      <c r="I86" t="s">
        <v>581</v>
      </c>
      <c r="J86" t="s">
        <v>495</v>
      </c>
      <c r="K86">
        <v>1657473876.5</v>
      </c>
      <c r="L86">
        <f t="shared" si="92"/>
        <v>8.3126424101010593E-3</v>
      </c>
      <c r="M86">
        <f t="shared" si="93"/>
        <v>8.3126424101010592</v>
      </c>
      <c r="N86">
        <f t="shared" si="94"/>
        <v>21.358227724549568</v>
      </c>
      <c r="O86">
        <f t="shared" si="95"/>
        <v>271.57799999999997</v>
      </c>
      <c r="P86">
        <f t="shared" si="96"/>
        <v>204.20865061817778</v>
      </c>
      <c r="Q86">
        <f t="shared" si="97"/>
        <v>20.352062817780258</v>
      </c>
      <c r="R86">
        <f t="shared" si="98"/>
        <v>27.066299587188599</v>
      </c>
      <c r="S86">
        <f t="shared" si="99"/>
        <v>0.60870740697935688</v>
      </c>
      <c r="T86">
        <f t="shared" si="100"/>
        <v>2.9234186911621833</v>
      </c>
      <c r="U86">
        <f t="shared" si="101"/>
        <v>0.54607448311313445</v>
      </c>
      <c r="V86">
        <f t="shared" si="102"/>
        <v>0.34638526397718772</v>
      </c>
      <c r="W86">
        <f t="shared" si="103"/>
        <v>289.58083407275569</v>
      </c>
      <c r="X86">
        <f t="shared" si="104"/>
        <v>27.906218329579769</v>
      </c>
      <c r="Y86">
        <f t="shared" si="105"/>
        <v>28.0396</v>
      </c>
      <c r="Z86">
        <f t="shared" si="106"/>
        <v>3.8036090611752194</v>
      </c>
      <c r="AA86">
        <f t="shared" si="107"/>
        <v>60.20529208030031</v>
      </c>
      <c r="AB86">
        <f t="shared" si="108"/>
        <v>2.33319240282996</v>
      </c>
      <c r="AC86">
        <f t="shared" si="109"/>
        <v>3.875394209063892</v>
      </c>
      <c r="AD86">
        <f t="shared" si="110"/>
        <v>1.4704166583452594</v>
      </c>
      <c r="AE86">
        <f t="shared" si="111"/>
        <v>-366.58753028545669</v>
      </c>
      <c r="AF86">
        <f t="shared" si="112"/>
        <v>50.623480331113086</v>
      </c>
      <c r="AG86">
        <f t="shared" si="113"/>
        <v>3.7821441651918746</v>
      </c>
      <c r="AH86">
        <f t="shared" si="114"/>
        <v>-22.601071716396035</v>
      </c>
      <c r="AI86">
        <v>0</v>
      </c>
      <c r="AJ86">
        <v>0</v>
      </c>
      <c r="AK86">
        <f t="shared" si="115"/>
        <v>1</v>
      </c>
      <c r="AL86">
        <f t="shared" si="116"/>
        <v>0</v>
      </c>
      <c r="AM86">
        <f t="shared" si="117"/>
        <v>52452.760496710471</v>
      </c>
      <c r="AN86" t="s">
        <v>400</v>
      </c>
      <c r="AO86">
        <v>10261.299999999999</v>
      </c>
      <c r="AP86">
        <v>726.8726923076922</v>
      </c>
      <c r="AQ86">
        <v>3279.05</v>
      </c>
      <c r="AR86">
        <f t="shared" si="118"/>
        <v>0.77832826815458989</v>
      </c>
      <c r="AS86">
        <v>-1.5391584728262959</v>
      </c>
      <c r="AT86" t="s">
        <v>759</v>
      </c>
      <c r="AU86">
        <v>10231.9</v>
      </c>
      <c r="AV86">
        <v>824.03832000000011</v>
      </c>
      <c r="AW86">
        <v>1198.5899999999999</v>
      </c>
      <c r="AX86">
        <f t="shared" si="119"/>
        <v>0.31249357995644866</v>
      </c>
      <c r="AY86">
        <v>0.5</v>
      </c>
      <c r="AZ86">
        <f t="shared" si="120"/>
        <v>1513.2602995195623</v>
      </c>
      <c r="BA86">
        <f t="shared" si="121"/>
        <v>21.358227724549568</v>
      </c>
      <c r="BB86">
        <f t="shared" si="122"/>
        <v>236.44206420141791</v>
      </c>
      <c r="BC86">
        <f t="shared" si="123"/>
        <v>1.5131161641288976E-2</v>
      </c>
      <c r="BD86">
        <f t="shared" si="124"/>
        <v>1.7357561801783765</v>
      </c>
      <c r="BE86">
        <f t="shared" si="125"/>
        <v>524.90572506824219</v>
      </c>
      <c r="BF86" t="s">
        <v>760</v>
      </c>
      <c r="BG86">
        <v>580.27</v>
      </c>
      <c r="BH86">
        <f t="shared" si="126"/>
        <v>580.27</v>
      </c>
      <c r="BI86">
        <f t="shared" si="127"/>
        <v>0.51587281722690825</v>
      </c>
      <c r="BJ86">
        <f t="shared" si="128"/>
        <v>0.60575701901927781</v>
      </c>
      <c r="BK86">
        <f t="shared" si="129"/>
        <v>0.77088906839386684</v>
      </c>
      <c r="BL86">
        <f t="shared" si="130"/>
        <v>0.79401725120570044</v>
      </c>
      <c r="BM86">
        <f t="shared" si="131"/>
        <v>0.81517063635408726</v>
      </c>
      <c r="BN86">
        <f t="shared" si="132"/>
        <v>0.42656101894183307</v>
      </c>
      <c r="BO86">
        <f t="shared" si="133"/>
        <v>0.57343898105816693</v>
      </c>
      <c r="BP86">
        <v>3798</v>
      </c>
      <c r="BQ86">
        <v>300</v>
      </c>
      <c r="BR86">
        <v>300</v>
      </c>
      <c r="BS86">
        <v>300</v>
      </c>
      <c r="BT86">
        <v>10231.9</v>
      </c>
      <c r="BU86">
        <v>1122.8699999999999</v>
      </c>
      <c r="BV86">
        <v>-1.1152199999999999E-2</v>
      </c>
      <c r="BW86">
        <v>-0.2</v>
      </c>
      <c r="BX86" t="s">
        <v>403</v>
      </c>
      <c r="BY86" t="s">
        <v>403</v>
      </c>
      <c r="BZ86" t="s">
        <v>403</v>
      </c>
      <c r="CA86" t="s">
        <v>403</v>
      </c>
      <c r="CB86" t="s">
        <v>403</v>
      </c>
      <c r="CC86" t="s">
        <v>403</v>
      </c>
      <c r="CD86" t="s">
        <v>403</v>
      </c>
      <c r="CE86" t="s">
        <v>403</v>
      </c>
      <c r="CF86" t="s">
        <v>403</v>
      </c>
      <c r="CG86" t="s">
        <v>403</v>
      </c>
      <c r="CH86">
        <f t="shared" si="134"/>
        <v>1800.09</v>
      </c>
      <c r="CI86">
        <f t="shared" si="135"/>
        <v>1513.2602995195623</v>
      </c>
      <c r="CJ86">
        <f t="shared" si="136"/>
        <v>0.84065813349308227</v>
      </c>
      <c r="CK86">
        <f t="shared" si="137"/>
        <v>0.16087019764164887</v>
      </c>
      <c r="CL86">
        <v>6</v>
      </c>
      <c r="CM86">
        <v>0.5</v>
      </c>
      <c r="CN86" t="s">
        <v>404</v>
      </c>
      <c r="CO86">
        <v>2</v>
      </c>
      <c r="CP86">
        <v>1657473876.5</v>
      </c>
      <c r="CQ86">
        <v>271.57799999999997</v>
      </c>
      <c r="CR86">
        <v>299.91300000000001</v>
      </c>
      <c r="CS86">
        <v>23.410799999999998</v>
      </c>
      <c r="CT86">
        <v>13.670500000000001</v>
      </c>
      <c r="CU86">
        <v>271.35300000000001</v>
      </c>
      <c r="CV86">
        <v>23.361999999999998</v>
      </c>
      <c r="CW86">
        <v>500.06900000000002</v>
      </c>
      <c r="CX86">
        <v>99.563299999999998</v>
      </c>
      <c r="CY86">
        <v>9.9778699999999998E-2</v>
      </c>
      <c r="CZ86">
        <v>28.360800000000001</v>
      </c>
      <c r="DA86">
        <v>28.0396</v>
      </c>
      <c r="DB86">
        <v>999.9</v>
      </c>
      <c r="DC86">
        <v>0</v>
      </c>
      <c r="DD86">
        <v>0</v>
      </c>
      <c r="DE86">
        <v>10008.799999999999</v>
      </c>
      <c r="DF86">
        <v>0</v>
      </c>
      <c r="DG86">
        <v>1858.95</v>
      </c>
      <c r="DH86">
        <v>-28.334599999999998</v>
      </c>
      <c r="DI86">
        <v>278.089</v>
      </c>
      <c r="DJ86">
        <v>304.07</v>
      </c>
      <c r="DK86">
        <v>9.7403099999999991</v>
      </c>
      <c r="DL86">
        <v>299.91300000000001</v>
      </c>
      <c r="DM86">
        <v>13.670500000000001</v>
      </c>
      <c r="DN86">
        <v>2.3308599999999999</v>
      </c>
      <c r="DO86">
        <v>1.3610800000000001</v>
      </c>
      <c r="DP86">
        <v>19.891300000000001</v>
      </c>
      <c r="DQ86">
        <v>11.4908</v>
      </c>
      <c r="DR86">
        <v>1800.09</v>
      </c>
      <c r="DS86">
        <v>0.97799999999999998</v>
      </c>
      <c r="DT86">
        <v>2.1999700000000001E-2</v>
      </c>
      <c r="DU86">
        <v>0</v>
      </c>
      <c r="DV86">
        <v>824.08799999999997</v>
      </c>
      <c r="DW86">
        <v>5.0007299999999999</v>
      </c>
      <c r="DX86">
        <v>19564.5</v>
      </c>
      <c r="DY86">
        <v>14734.1</v>
      </c>
      <c r="DZ86">
        <v>48.811999999999998</v>
      </c>
      <c r="EA86">
        <v>51.375</v>
      </c>
      <c r="EB86">
        <v>50.125</v>
      </c>
      <c r="EC86">
        <v>49.561999999999998</v>
      </c>
      <c r="ED86">
        <v>50.25</v>
      </c>
      <c r="EE86">
        <v>1755.6</v>
      </c>
      <c r="EF86">
        <v>39.49</v>
      </c>
      <c r="EG86">
        <v>0</v>
      </c>
      <c r="EH86">
        <v>150.4000000953674</v>
      </c>
      <c r="EI86">
        <v>0</v>
      </c>
      <c r="EJ86">
        <v>824.03832000000011</v>
      </c>
      <c r="EK86">
        <v>-1.6844615264709959</v>
      </c>
      <c r="EL86">
        <v>-91.300000098661044</v>
      </c>
      <c r="EM86">
        <v>19575.036</v>
      </c>
      <c r="EN86">
        <v>15</v>
      </c>
      <c r="EO86">
        <v>1657473826.5</v>
      </c>
      <c r="EP86" t="s">
        <v>761</v>
      </c>
      <c r="EQ86">
        <v>1657473807</v>
      </c>
      <c r="ER86">
        <v>1657473826.5</v>
      </c>
      <c r="ES86">
        <v>76</v>
      </c>
      <c r="ET86">
        <v>8.6999999999999994E-2</v>
      </c>
      <c r="EU86">
        <v>6.0000000000000001E-3</v>
      </c>
      <c r="EV86">
        <v>0.23799999999999999</v>
      </c>
      <c r="EW86">
        <v>-1.2999999999999999E-2</v>
      </c>
      <c r="EX86">
        <v>300</v>
      </c>
      <c r="EY86">
        <v>14</v>
      </c>
      <c r="EZ86">
        <v>7.0000000000000007E-2</v>
      </c>
      <c r="FA86">
        <v>0.01</v>
      </c>
      <c r="FB86">
        <v>-28.5767825</v>
      </c>
      <c r="FC86">
        <v>0.26538123827392363</v>
      </c>
      <c r="FD86">
        <v>5.6387183328749438E-2</v>
      </c>
      <c r="FE86">
        <v>1</v>
      </c>
      <c r="FF86">
        <v>9.803040750000001</v>
      </c>
      <c r="FG86">
        <v>5.9545328330180503E-2</v>
      </c>
      <c r="FH86">
        <v>4.3277627903311619E-2</v>
      </c>
      <c r="FI86">
        <v>1</v>
      </c>
      <c r="FJ86">
        <v>2</v>
      </c>
      <c r="FK86">
        <v>2</v>
      </c>
      <c r="FL86" t="s">
        <v>406</v>
      </c>
      <c r="FM86">
        <v>2.9081399999999999</v>
      </c>
      <c r="FN86">
        <v>2.8539400000000001</v>
      </c>
      <c r="FO86">
        <v>7.1106799999999998E-2</v>
      </c>
      <c r="FP86">
        <v>7.8755099999999995E-2</v>
      </c>
      <c r="FQ86">
        <v>0.110453</v>
      </c>
      <c r="FR86">
        <v>7.70985E-2</v>
      </c>
      <c r="FS86">
        <v>30718.5</v>
      </c>
      <c r="FT86">
        <v>24513.599999999999</v>
      </c>
      <c r="FU86">
        <v>30477.200000000001</v>
      </c>
      <c r="FV86">
        <v>24571.599999999999</v>
      </c>
      <c r="FW86">
        <v>35506.9</v>
      </c>
      <c r="FX86">
        <v>30460.1</v>
      </c>
      <c r="FY86">
        <v>41354.9</v>
      </c>
      <c r="FZ86">
        <v>33970.5</v>
      </c>
      <c r="GA86">
        <v>2.0554299999999999</v>
      </c>
      <c r="GB86">
        <v>1.9224300000000001</v>
      </c>
      <c r="GC86">
        <v>-2.4221800000000002E-2</v>
      </c>
      <c r="GD86">
        <v>0</v>
      </c>
      <c r="GE86">
        <v>28.434899999999999</v>
      </c>
      <c r="GF86">
        <v>999.9</v>
      </c>
      <c r="GG86">
        <v>48.7</v>
      </c>
      <c r="GH86">
        <v>38.299999999999997</v>
      </c>
      <c r="GI86">
        <v>33.098599999999998</v>
      </c>
      <c r="GJ86">
        <v>62.081800000000001</v>
      </c>
      <c r="GK86">
        <v>24.975999999999999</v>
      </c>
      <c r="GL86">
        <v>1</v>
      </c>
      <c r="GM86">
        <v>0.45483000000000001</v>
      </c>
      <c r="GN86">
        <v>3.4732799999999999</v>
      </c>
      <c r="GO86">
        <v>20.2196</v>
      </c>
      <c r="GP86">
        <v>5.2345100000000002</v>
      </c>
      <c r="GQ86">
        <v>11.950100000000001</v>
      </c>
      <c r="GR86">
        <v>4.9872500000000004</v>
      </c>
      <c r="GS86">
        <v>3.286</v>
      </c>
      <c r="GT86">
        <v>9999</v>
      </c>
      <c r="GU86">
        <v>9999</v>
      </c>
      <c r="GV86">
        <v>9999</v>
      </c>
      <c r="GW86">
        <v>195.4</v>
      </c>
      <c r="GX86">
        <v>1.8621399999999999</v>
      </c>
      <c r="GY86">
        <v>1.85989</v>
      </c>
      <c r="GZ86">
        <v>1.8602099999999999</v>
      </c>
      <c r="HA86">
        <v>1.8585400000000001</v>
      </c>
      <c r="HB86">
        <v>1.8605</v>
      </c>
      <c r="HC86">
        <v>1.8578300000000001</v>
      </c>
      <c r="HD86">
        <v>1.8663000000000001</v>
      </c>
      <c r="HE86">
        <v>1.86554</v>
      </c>
      <c r="HF86">
        <v>0</v>
      </c>
      <c r="HG86">
        <v>0</v>
      </c>
      <c r="HH86">
        <v>0</v>
      </c>
      <c r="HI86">
        <v>0</v>
      </c>
      <c r="HJ86" t="s">
        <v>407</v>
      </c>
      <c r="HK86" t="s">
        <v>408</v>
      </c>
      <c r="HL86" t="s">
        <v>409</v>
      </c>
      <c r="HM86" t="s">
        <v>409</v>
      </c>
      <c r="HN86" t="s">
        <v>409</v>
      </c>
      <c r="HO86" t="s">
        <v>409</v>
      </c>
      <c r="HP86">
        <v>0</v>
      </c>
      <c r="HQ86">
        <v>100</v>
      </c>
      <c r="HR86">
        <v>100</v>
      </c>
      <c r="HS86">
        <v>0.22500000000000001</v>
      </c>
      <c r="HT86">
        <v>4.8800000000000003E-2</v>
      </c>
      <c r="HU86">
        <v>1.123221708285063E-2</v>
      </c>
      <c r="HV86">
        <v>1.158620315000149E-3</v>
      </c>
      <c r="HW86">
        <v>-1.4607559310062331E-6</v>
      </c>
      <c r="HX86">
        <v>3.8484305645441042E-10</v>
      </c>
      <c r="HY86">
        <v>-5.3319868569696387E-2</v>
      </c>
      <c r="HZ86">
        <v>3.0484640434847699E-3</v>
      </c>
      <c r="IA86">
        <v>-9.3584587959385786E-5</v>
      </c>
      <c r="IB86">
        <v>6.42983829145831E-6</v>
      </c>
      <c r="IC86">
        <v>4</v>
      </c>
      <c r="ID86">
        <v>2084</v>
      </c>
      <c r="IE86">
        <v>2</v>
      </c>
      <c r="IF86">
        <v>32</v>
      </c>
      <c r="IG86">
        <v>1.2</v>
      </c>
      <c r="IH86">
        <v>0.8</v>
      </c>
      <c r="II86">
        <v>0.79223600000000005</v>
      </c>
      <c r="IJ86">
        <v>2.4560499999999998</v>
      </c>
      <c r="IK86">
        <v>1.54419</v>
      </c>
      <c r="IL86">
        <v>2.3559600000000001</v>
      </c>
      <c r="IM86">
        <v>1.54541</v>
      </c>
      <c r="IN86">
        <v>2.31812</v>
      </c>
      <c r="IO86">
        <v>40.938000000000002</v>
      </c>
      <c r="IP86">
        <v>23.772300000000001</v>
      </c>
      <c r="IQ86">
        <v>18</v>
      </c>
      <c r="IR86">
        <v>510.61099999999999</v>
      </c>
      <c r="IS86">
        <v>490.98500000000001</v>
      </c>
      <c r="IT86">
        <v>23.778700000000001</v>
      </c>
      <c r="IU86">
        <v>32.944400000000002</v>
      </c>
      <c r="IV86">
        <v>30.001899999999999</v>
      </c>
      <c r="IW86">
        <v>32.840899999999998</v>
      </c>
      <c r="IX86">
        <v>32.780999999999999</v>
      </c>
      <c r="IY86">
        <v>15.9564</v>
      </c>
      <c r="IZ86">
        <v>61.594200000000001</v>
      </c>
      <c r="JA86">
        <v>0</v>
      </c>
      <c r="JB86">
        <v>23.716200000000001</v>
      </c>
      <c r="JC86">
        <v>300</v>
      </c>
      <c r="JD86">
        <v>13.589499999999999</v>
      </c>
      <c r="JE86">
        <v>99.5398</v>
      </c>
      <c r="JF86">
        <v>99.350800000000007</v>
      </c>
    </row>
    <row r="87" spans="1:266" x14ac:dyDescent="0.25">
      <c r="A87">
        <v>71</v>
      </c>
      <c r="B87">
        <v>1657474042</v>
      </c>
      <c r="C87">
        <v>12466.900000095369</v>
      </c>
      <c r="D87" t="s">
        <v>762</v>
      </c>
      <c r="E87" t="s">
        <v>763</v>
      </c>
      <c r="F87" t="s">
        <v>396</v>
      </c>
      <c r="G87" t="s">
        <v>397</v>
      </c>
      <c r="H87" t="s">
        <v>753</v>
      </c>
      <c r="I87" t="s">
        <v>581</v>
      </c>
      <c r="J87" t="s">
        <v>495</v>
      </c>
      <c r="K87">
        <v>1657474042</v>
      </c>
      <c r="L87">
        <f t="shared" si="92"/>
        <v>7.9444192045026053E-3</v>
      </c>
      <c r="M87">
        <f t="shared" si="93"/>
        <v>7.944419204502605</v>
      </c>
      <c r="N87">
        <f t="shared" si="94"/>
        <v>12.803414892345849</v>
      </c>
      <c r="O87">
        <f t="shared" si="95"/>
        <v>182.828</v>
      </c>
      <c r="P87">
        <f t="shared" si="96"/>
        <v>140.42014160753939</v>
      </c>
      <c r="Q87">
        <f t="shared" si="97"/>
        <v>13.994666595306001</v>
      </c>
      <c r="R87">
        <f t="shared" si="98"/>
        <v>18.22115314082</v>
      </c>
      <c r="S87">
        <f t="shared" si="99"/>
        <v>0.58145049663138293</v>
      </c>
      <c r="T87">
        <f t="shared" si="100"/>
        <v>2.922534383418649</v>
      </c>
      <c r="U87">
        <f t="shared" si="101"/>
        <v>0.52400292399291792</v>
      </c>
      <c r="V87">
        <f t="shared" si="102"/>
        <v>0.33218900454670719</v>
      </c>
      <c r="W87">
        <f t="shared" si="103"/>
        <v>289.58185107299568</v>
      </c>
      <c r="X87">
        <f t="shared" si="104"/>
        <v>27.935165798205599</v>
      </c>
      <c r="Y87">
        <f t="shared" si="105"/>
        <v>27.9572</v>
      </c>
      <c r="Z87">
        <f t="shared" si="106"/>
        <v>3.7853815009455474</v>
      </c>
      <c r="AA87">
        <f t="shared" si="107"/>
        <v>60.115467085478613</v>
      </c>
      <c r="AB87">
        <f t="shared" si="108"/>
        <v>2.3206785461194999</v>
      </c>
      <c r="AC87">
        <f t="shared" si="109"/>
        <v>3.8603684852347739</v>
      </c>
      <c r="AD87">
        <f t="shared" si="110"/>
        <v>1.4647029548260475</v>
      </c>
      <c r="AE87">
        <f t="shared" si="111"/>
        <v>-350.34888691856492</v>
      </c>
      <c r="AF87">
        <f t="shared" si="112"/>
        <v>53.066098095042179</v>
      </c>
      <c r="AG87">
        <f t="shared" si="113"/>
        <v>3.9628889717074909</v>
      </c>
      <c r="AH87">
        <f t="shared" si="114"/>
        <v>-3.7380487788195467</v>
      </c>
      <c r="AI87">
        <v>0</v>
      </c>
      <c r="AJ87">
        <v>0</v>
      </c>
      <c r="AK87">
        <f t="shared" si="115"/>
        <v>1</v>
      </c>
      <c r="AL87">
        <f t="shared" si="116"/>
        <v>0</v>
      </c>
      <c r="AM87">
        <f t="shared" si="117"/>
        <v>52438.992294511052</v>
      </c>
      <c r="AN87" t="s">
        <v>400</v>
      </c>
      <c r="AO87">
        <v>10261.299999999999</v>
      </c>
      <c r="AP87">
        <v>726.8726923076922</v>
      </c>
      <c r="AQ87">
        <v>3279.05</v>
      </c>
      <c r="AR87">
        <f t="shared" si="118"/>
        <v>0.77832826815458989</v>
      </c>
      <c r="AS87">
        <v>-1.5391584728262959</v>
      </c>
      <c r="AT87" t="s">
        <v>764</v>
      </c>
      <c r="AU87">
        <v>10228.6</v>
      </c>
      <c r="AV87">
        <v>792.4970800000001</v>
      </c>
      <c r="AW87">
        <v>1092.42</v>
      </c>
      <c r="AX87">
        <f t="shared" si="119"/>
        <v>0.27454909283975026</v>
      </c>
      <c r="AY87">
        <v>0.5</v>
      </c>
      <c r="AZ87">
        <f t="shared" si="120"/>
        <v>1513.2683995196869</v>
      </c>
      <c r="BA87">
        <f t="shared" si="121"/>
        <v>12.803414892345849</v>
      </c>
      <c r="BB87">
        <f t="shared" si="122"/>
        <v>207.7332331555954</v>
      </c>
      <c r="BC87">
        <f t="shared" si="123"/>
        <v>9.4778780616343369E-3</v>
      </c>
      <c r="BD87">
        <f t="shared" si="124"/>
        <v>2.0016385639223011</v>
      </c>
      <c r="BE87">
        <f t="shared" si="125"/>
        <v>503.47670953962108</v>
      </c>
      <c r="BF87" t="s">
        <v>765</v>
      </c>
      <c r="BG87">
        <v>571.76</v>
      </c>
      <c r="BH87">
        <f t="shared" si="126"/>
        <v>571.76</v>
      </c>
      <c r="BI87">
        <f t="shared" si="127"/>
        <v>0.47661155965654245</v>
      </c>
      <c r="BJ87">
        <f t="shared" si="128"/>
        <v>0.57604371374793517</v>
      </c>
      <c r="BK87">
        <f t="shared" si="129"/>
        <v>0.80768222096635389</v>
      </c>
      <c r="BL87">
        <f t="shared" si="130"/>
        <v>0.82047634789982937</v>
      </c>
      <c r="BM87">
        <f t="shared" si="131"/>
        <v>0.8567704106644386</v>
      </c>
      <c r="BN87">
        <f t="shared" si="132"/>
        <v>0.41559617326605092</v>
      </c>
      <c r="BO87">
        <f t="shared" si="133"/>
        <v>0.58440382673394908</v>
      </c>
      <c r="BP87">
        <v>3800</v>
      </c>
      <c r="BQ87">
        <v>300</v>
      </c>
      <c r="BR87">
        <v>300</v>
      </c>
      <c r="BS87">
        <v>300</v>
      </c>
      <c r="BT87">
        <v>10228.6</v>
      </c>
      <c r="BU87">
        <v>1032.75</v>
      </c>
      <c r="BV87">
        <v>-1.1148E-2</v>
      </c>
      <c r="BW87">
        <v>-0.33</v>
      </c>
      <c r="BX87" t="s">
        <v>403</v>
      </c>
      <c r="BY87" t="s">
        <v>403</v>
      </c>
      <c r="BZ87" t="s">
        <v>403</v>
      </c>
      <c r="CA87" t="s">
        <v>403</v>
      </c>
      <c r="CB87" t="s">
        <v>403</v>
      </c>
      <c r="CC87" t="s">
        <v>403</v>
      </c>
      <c r="CD87" t="s">
        <v>403</v>
      </c>
      <c r="CE87" t="s">
        <v>403</v>
      </c>
      <c r="CF87" t="s">
        <v>403</v>
      </c>
      <c r="CG87" t="s">
        <v>403</v>
      </c>
      <c r="CH87">
        <f t="shared" si="134"/>
        <v>1800.1</v>
      </c>
      <c r="CI87">
        <f t="shared" si="135"/>
        <v>1513.2683995196869</v>
      </c>
      <c r="CJ87">
        <f t="shared" si="136"/>
        <v>0.84065796317964947</v>
      </c>
      <c r="CK87">
        <f t="shared" si="137"/>
        <v>0.16086986893672334</v>
      </c>
      <c r="CL87">
        <v>6</v>
      </c>
      <c r="CM87">
        <v>0.5</v>
      </c>
      <c r="CN87" t="s">
        <v>404</v>
      </c>
      <c r="CO87">
        <v>2</v>
      </c>
      <c r="CP87">
        <v>1657474042</v>
      </c>
      <c r="CQ87">
        <v>182.828</v>
      </c>
      <c r="CR87">
        <v>199.93299999999999</v>
      </c>
      <c r="CS87">
        <v>23.285299999999999</v>
      </c>
      <c r="CT87">
        <v>13.975099999999999</v>
      </c>
      <c r="CU87">
        <v>182.727</v>
      </c>
      <c r="CV87">
        <v>23.241199999999999</v>
      </c>
      <c r="CW87">
        <v>500.06</v>
      </c>
      <c r="CX87">
        <v>99.562799999999996</v>
      </c>
      <c r="CY87">
        <v>0.10001500000000001</v>
      </c>
      <c r="CZ87">
        <v>28.294</v>
      </c>
      <c r="DA87">
        <v>27.9572</v>
      </c>
      <c r="DB87">
        <v>999.9</v>
      </c>
      <c r="DC87">
        <v>0</v>
      </c>
      <c r="DD87">
        <v>0</v>
      </c>
      <c r="DE87">
        <v>10003.799999999999</v>
      </c>
      <c r="DF87">
        <v>0</v>
      </c>
      <c r="DG87">
        <v>1862.71</v>
      </c>
      <c r="DH87">
        <v>-17.1052</v>
      </c>
      <c r="DI87">
        <v>187.18700000000001</v>
      </c>
      <c r="DJ87">
        <v>202.767</v>
      </c>
      <c r="DK87">
        <v>9.3102800000000006</v>
      </c>
      <c r="DL87">
        <v>199.93299999999999</v>
      </c>
      <c r="DM87">
        <v>13.975099999999999</v>
      </c>
      <c r="DN87">
        <v>2.3183500000000001</v>
      </c>
      <c r="DO87">
        <v>1.3914</v>
      </c>
      <c r="DP87">
        <v>19.804500000000001</v>
      </c>
      <c r="DQ87">
        <v>11.824199999999999</v>
      </c>
      <c r="DR87">
        <v>1800.1</v>
      </c>
      <c r="DS87">
        <v>0.97800699999999996</v>
      </c>
      <c r="DT87">
        <v>2.1992600000000001E-2</v>
      </c>
      <c r="DU87">
        <v>0</v>
      </c>
      <c r="DV87">
        <v>792.43200000000002</v>
      </c>
      <c r="DW87">
        <v>5.0007299999999999</v>
      </c>
      <c r="DX87">
        <v>18907.2</v>
      </c>
      <c r="DY87">
        <v>14734.2</v>
      </c>
      <c r="DZ87">
        <v>49.311999999999998</v>
      </c>
      <c r="EA87">
        <v>51.75</v>
      </c>
      <c r="EB87">
        <v>50.5</v>
      </c>
      <c r="EC87">
        <v>50.186999999999998</v>
      </c>
      <c r="ED87">
        <v>50.686999999999998</v>
      </c>
      <c r="EE87">
        <v>1755.62</v>
      </c>
      <c r="EF87">
        <v>39.479999999999997</v>
      </c>
      <c r="EG87">
        <v>0</v>
      </c>
      <c r="EH87">
        <v>164.79999995231631</v>
      </c>
      <c r="EI87">
        <v>0</v>
      </c>
      <c r="EJ87">
        <v>792.4970800000001</v>
      </c>
      <c r="EK87">
        <v>-1.7689999736487529</v>
      </c>
      <c r="EL87">
        <v>-117.0153844919993</v>
      </c>
      <c r="EM87">
        <v>18929.804</v>
      </c>
      <c r="EN87">
        <v>15</v>
      </c>
      <c r="EO87">
        <v>1657473982</v>
      </c>
      <c r="EP87" t="s">
        <v>766</v>
      </c>
      <c r="EQ87">
        <v>1657473977</v>
      </c>
      <c r="ER87">
        <v>1657473982</v>
      </c>
      <c r="ES87">
        <v>77</v>
      </c>
      <c r="ET87">
        <v>-7.4999999999999997E-2</v>
      </c>
      <c r="EU87">
        <v>-4.0000000000000001E-3</v>
      </c>
      <c r="EV87">
        <v>0.112</v>
      </c>
      <c r="EW87">
        <v>-1.4999999999999999E-2</v>
      </c>
      <c r="EX87">
        <v>200</v>
      </c>
      <c r="EY87">
        <v>14</v>
      </c>
      <c r="EZ87">
        <v>0.08</v>
      </c>
      <c r="FA87">
        <v>0.01</v>
      </c>
      <c r="FB87">
        <v>-17.12284390243903</v>
      </c>
      <c r="FC87">
        <v>-0.185755400696857</v>
      </c>
      <c r="FD87">
        <v>5.304932379873159E-2</v>
      </c>
      <c r="FE87">
        <v>1</v>
      </c>
      <c r="FF87">
        <v>9.3214248780487807</v>
      </c>
      <c r="FG87">
        <v>-9.8637282229949455E-2</v>
      </c>
      <c r="FH87">
        <v>1.0289002682701611E-2</v>
      </c>
      <c r="FI87">
        <v>1</v>
      </c>
      <c r="FJ87">
        <v>2</v>
      </c>
      <c r="FK87">
        <v>2</v>
      </c>
      <c r="FL87" t="s">
        <v>406</v>
      </c>
      <c r="FM87">
        <v>2.9075899999999999</v>
      </c>
      <c r="FN87">
        <v>2.8541400000000001</v>
      </c>
      <c r="FO87">
        <v>5.0135899999999997E-2</v>
      </c>
      <c r="FP87">
        <v>5.5485199999999998E-2</v>
      </c>
      <c r="FQ87">
        <v>0.10999</v>
      </c>
      <c r="FR87">
        <v>7.8328999999999996E-2</v>
      </c>
      <c r="FS87">
        <v>31396.9</v>
      </c>
      <c r="FT87">
        <v>25118.400000000001</v>
      </c>
      <c r="FU87">
        <v>30463.8</v>
      </c>
      <c r="FV87">
        <v>24558.2</v>
      </c>
      <c r="FW87">
        <v>35510.800000000003</v>
      </c>
      <c r="FX87">
        <v>30404.7</v>
      </c>
      <c r="FY87">
        <v>41337.699999999997</v>
      </c>
      <c r="FZ87">
        <v>33953.9</v>
      </c>
      <c r="GA87">
        <v>2.05158</v>
      </c>
      <c r="GB87">
        <v>1.91893</v>
      </c>
      <c r="GC87">
        <v>-1.47671E-2</v>
      </c>
      <c r="GD87">
        <v>0</v>
      </c>
      <c r="GE87">
        <v>28.1983</v>
      </c>
      <c r="GF87">
        <v>999.9</v>
      </c>
      <c r="GG87">
        <v>48.4</v>
      </c>
      <c r="GH87">
        <v>38.200000000000003</v>
      </c>
      <c r="GI87">
        <v>32.7166</v>
      </c>
      <c r="GJ87">
        <v>61.831800000000001</v>
      </c>
      <c r="GK87">
        <v>24.507200000000001</v>
      </c>
      <c r="GL87">
        <v>1</v>
      </c>
      <c r="GM87">
        <v>0.47777700000000001</v>
      </c>
      <c r="GN87">
        <v>3.29894</v>
      </c>
      <c r="GO87">
        <v>20.223199999999999</v>
      </c>
      <c r="GP87">
        <v>5.2351099999999997</v>
      </c>
      <c r="GQ87">
        <v>11.950100000000001</v>
      </c>
      <c r="GR87">
        <v>4.9875499999999997</v>
      </c>
      <c r="GS87">
        <v>3.286</v>
      </c>
      <c r="GT87">
        <v>9999</v>
      </c>
      <c r="GU87">
        <v>9999</v>
      </c>
      <c r="GV87">
        <v>9999</v>
      </c>
      <c r="GW87">
        <v>195.5</v>
      </c>
      <c r="GX87">
        <v>1.8621700000000001</v>
      </c>
      <c r="GY87">
        <v>1.85989</v>
      </c>
      <c r="GZ87">
        <v>1.86026</v>
      </c>
      <c r="HA87">
        <v>1.8585700000000001</v>
      </c>
      <c r="HB87">
        <v>1.8605</v>
      </c>
      <c r="HC87">
        <v>1.8579000000000001</v>
      </c>
      <c r="HD87">
        <v>1.8663099999999999</v>
      </c>
      <c r="HE87">
        <v>1.8655900000000001</v>
      </c>
      <c r="HF87">
        <v>0</v>
      </c>
      <c r="HG87">
        <v>0</v>
      </c>
      <c r="HH87">
        <v>0</v>
      </c>
      <c r="HI87">
        <v>0</v>
      </c>
      <c r="HJ87" t="s">
        <v>407</v>
      </c>
      <c r="HK87" t="s">
        <v>408</v>
      </c>
      <c r="HL87" t="s">
        <v>409</v>
      </c>
      <c r="HM87" t="s">
        <v>409</v>
      </c>
      <c r="HN87" t="s">
        <v>409</v>
      </c>
      <c r="HO87" t="s">
        <v>409</v>
      </c>
      <c r="HP87">
        <v>0</v>
      </c>
      <c r="HQ87">
        <v>100</v>
      </c>
      <c r="HR87">
        <v>100</v>
      </c>
      <c r="HS87">
        <v>0.10100000000000001</v>
      </c>
      <c r="HT87">
        <v>4.41E-2</v>
      </c>
      <c r="HU87">
        <v>-6.4087476665817766E-2</v>
      </c>
      <c r="HV87">
        <v>1.158620315000149E-3</v>
      </c>
      <c r="HW87">
        <v>-1.4607559310062331E-6</v>
      </c>
      <c r="HX87">
        <v>3.8484305645441042E-10</v>
      </c>
      <c r="HY87">
        <v>-5.6865762683532398E-2</v>
      </c>
      <c r="HZ87">
        <v>3.0484640434847699E-3</v>
      </c>
      <c r="IA87">
        <v>-9.3584587959385786E-5</v>
      </c>
      <c r="IB87">
        <v>6.42983829145831E-6</v>
      </c>
      <c r="IC87">
        <v>4</v>
      </c>
      <c r="ID87">
        <v>2084</v>
      </c>
      <c r="IE87">
        <v>2</v>
      </c>
      <c r="IF87">
        <v>32</v>
      </c>
      <c r="IG87">
        <v>1.1000000000000001</v>
      </c>
      <c r="IH87">
        <v>1</v>
      </c>
      <c r="II87">
        <v>0.57372999999999996</v>
      </c>
      <c r="IJ87">
        <v>2.4719199999999999</v>
      </c>
      <c r="IK87">
        <v>1.54419</v>
      </c>
      <c r="IL87">
        <v>2.3535200000000001</v>
      </c>
      <c r="IM87">
        <v>1.54541</v>
      </c>
      <c r="IN87">
        <v>2.33643</v>
      </c>
      <c r="IO87">
        <v>41.3001</v>
      </c>
      <c r="IP87">
        <v>23.763500000000001</v>
      </c>
      <c r="IQ87">
        <v>18</v>
      </c>
      <c r="IR87">
        <v>510.16699999999997</v>
      </c>
      <c r="IS87">
        <v>490.40199999999999</v>
      </c>
      <c r="IT87">
        <v>23.724699999999999</v>
      </c>
      <c r="IU87">
        <v>33.214500000000001</v>
      </c>
      <c r="IV87">
        <v>30.000599999999999</v>
      </c>
      <c r="IW87">
        <v>33.0809</v>
      </c>
      <c r="IX87">
        <v>33.005400000000002</v>
      </c>
      <c r="IY87">
        <v>11.5611</v>
      </c>
      <c r="IZ87">
        <v>60.060299999999998</v>
      </c>
      <c r="JA87">
        <v>0</v>
      </c>
      <c r="JB87">
        <v>23.7471</v>
      </c>
      <c r="JC87">
        <v>200</v>
      </c>
      <c r="JD87">
        <v>13.952999999999999</v>
      </c>
      <c r="JE87">
        <v>99.497500000000002</v>
      </c>
      <c r="JF87">
        <v>99.3</v>
      </c>
    </row>
    <row r="88" spans="1:266" x14ac:dyDescent="0.25">
      <c r="A88">
        <v>72</v>
      </c>
      <c r="B88">
        <v>1657474160.5999999</v>
      </c>
      <c r="C88">
        <v>12585.5</v>
      </c>
      <c r="D88" t="s">
        <v>767</v>
      </c>
      <c r="E88" t="s">
        <v>768</v>
      </c>
      <c r="F88" t="s">
        <v>396</v>
      </c>
      <c r="G88" t="s">
        <v>397</v>
      </c>
      <c r="H88" t="s">
        <v>753</v>
      </c>
      <c r="I88" t="s">
        <v>581</v>
      </c>
      <c r="J88" t="s">
        <v>495</v>
      </c>
      <c r="K88">
        <v>1657474160.5999999</v>
      </c>
      <c r="L88">
        <f t="shared" si="92"/>
        <v>7.8801731755072605E-3</v>
      </c>
      <c r="M88">
        <f t="shared" si="93"/>
        <v>7.8801731755072604</v>
      </c>
      <c r="N88">
        <f t="shared" si="94"/>
        <v>8.245267998520891</v>
      </c>
      <c r="O88">
        <f t="shared" si="95"/>
        <v>138.80799999999999</v>
      </c>
      <c r="P88">
        <f t="shared" si="96"/>
        <v>111.00480876088014</v>
      </c>
      <c r="Q88">
        <f t="shared" si="97"/>
        <v>11.06264758443872</v>
      </c>
      <c r="R88">
        <f t="shared" si="98"/>
        <v>13.8334906662344</v>
      </c>
      <c r="S88">
        <f t="shared" si="99"/>
        <v>0.58101378621564803</v>
      </c>
      <c r="T88">
        <f t="shared" si="100"/>
        <v>2.9224710344951728</v>
      </c>
      <c r="U88">
        <f t="shared" si="101"/>
        <v>0.52364681415082071</v>
      </c>
      <c r="V88">
        <f t="shared" si="102"/>
        <v>0.331960170197386</v>
      </c>
      <c r="W88">
        <f t="shared" si="103"/>
        <v>289.54152577941517</v>
      </c>
      <c r="X88">
        <f t="shared" si="104"/>
        <v>28.040372385511173</v>
      </c>
      <c r="Y88">
        <f t="shared" si="105"/>
        <v>27.995200000000001</v>
      </c>
      <c r="Z88">
        <f t="shared" si="106"/>
        <v>3.7937779237627973</v>
      </c>
      <c r="AA88">
        <f t="shared" si="107"/>
        <v>60.309197605220078</v>
      </c>
      <c r="AB88">
        <f t="shared" si="108"/>
        <v>2.3401967309125999</v>
      </c>
      <c r="AC88">
        <f t="shared" si="109"/>
        <v>3.8803313985892651</v>
      </c>
      <c r="AD88">
        <f t="shared" si="110"/>
        <v>1.4535811928501974</v>
      </c>
      <c r="AE88">
        <f t="shared" si="111"/>
        <v>-347.51563703987017</v>
      </c>
      <c r="AF88">
        <f t="shared" si="112"/>
        <v>61.053050134535098</v>
      </c>
      <c r="AG88">
        <f t="shared" si="113"/>
        <v>4.5623189261517405</v>
      </c>
      <c r="AH88">
        <f t="shared" si="114"/>
        <v>7.6412578002318554</v>
      </c>
      <c r="AI88">
        <v>0</v>
      </c>
      <c r="AJ88">
        <v>0</v>
      </c>
      <c r="AK88">
        <f t="shared" si="115"/>
        <v>1</v>
      </c>
      <c r="AL88">
        <f t="shared" si="116"/>
        <v>0</v>
      </c>
      <c r="AM88">
        <f t="shared" si="117"/>
        <v>52421.663429269691</v>
      </c>
      <c r="AN88" t="s">
        <v>400</v>
      </c>
      <c r="AO88">
        <v>10261.299999999999</v>
      </c>
      <c r="AP88">
        <v>726.8726923076922</v>
      </c>
      <c r="AQ88">
        <v>3279.05</v>
      </c>
      <c r="AR88">
        <f t="shared" si="118"/>
        <v>0.77832826815458989</v>
      </c>
      <c r="AS88">
        <v>-1.5391584728262959</v>
      </c>
      <c r="AT88" t="s">
        <v>769</v>
      </c>
      <c r="AU88">
        <v>10226.9</v>
      </c>
      <c r="AV88">
        <v>785.66726923076931</v>
      </c>
      <c r="AW88">
        <v>1050.6500000000001</v>
      </c>
      <c r="AX88">
        <f t="shared" si="119"/>
        <v>0.25220837649952954</v>
      </c>
      <c r="AY88">
        <v>0.5</v>
      </c>
      <c r="AZ88">
        <f t="shared" si="120"/>
        <v>1513.0506061033236</v>
      </c>
      <c r="BA88">
        <f t="shared" si="121"/>
        <v>8.245267998520891</v>
      </c>
      <c r="BB88">
        <f t="shared" si="122"/>
        <v>190.80201846347421</v>
      </c>
      <c r="BC88">
        <f t="shared" si="123"/>
        <v>6.466688180738236E-3</v>
      </c>
      <c r="BD88">
        <f t="shared" si="124"/>
        <v>2.1209727311664208</v>
      </c>
      <c r="BE88">
        <f t="shared" si="125"/>
        <v>494.41750650771115</v>
      </c>
      <c r="BF88" t="s">
        <v>770</v>
      </c>
      <c r="BG88">
        <v>575.98</v>
      </c>
      <c r="BH88">
        <f t="shared" si="126"/>
        <v>575.98</v>
      </c>
      <c r="BI88">
        <f t="shared" si="127"/>
        <v>0.45178698900680536</v>
      </c>
      <c r="BJ88">
        <f t="shared" si="128"/>
        <v>0.55824621477917447</v>
      </c>
      <c r="BK88">
        <f t="shared" si="129"/>
        <v>0.82439596458841247</v>
      </c>
      <c r="BL88">
        <f t="shared" si="130"/>
        <v>0.81841044592615253</v>
      </c>
      <c r="BM88">
        <f t="shared" si="131"/>
        <v>0.87313682841844986</v>
      </c>
      <c r="BN88">
        <f t="shared" si="132"/>
        <v>0.40925550469134447</v>
      </c>
      <c r="BO88">
        <f t="shared" si="133"/>
        <v>0.59074449530865558</v>
      </c>
      <c r="BP88">
        <v>3802</v>
      </c>
      <c r="BQ88">
        <v>300</v>
      </c>
      <c r="BR88">
        <v>300</v>
      </c>
      <c r="BS88">
        <v>300</v>
      </c>
      <c r="BT88">
        <v>10226.9</v>
      </c>
      <c r="BU88">
        <v>996.44</v>
      </c>
      <c r="BV88">
        <v>-1.11457E-2</v>
      </c>
      <c r="BW88">
        <v>-0.61</v>
      </c>
      <c r="BX88" t="s">
        <v>403</v>
      </c>
      <c r="BY88" t="s">
        <v>403</v>
      </c>
      <c r="BZ88" t="s">
        <v>403</v>
      </c>
      <c r="CA88" t="s">
        <v>403</v>
      </c>
      <c r="CB88" t="s">
        <v>403</v>
      </c>
      <c r="CC88" t="s">
        <v>403</v>
      </c>
      <c r="CD88" t="s">
        <v>403</v>
      </c>
      <c r="CE88" t="s">
        <v>403</v>
      </c>
      <c r="CF88" t="s">
        <v>403</v>
      </c>
      <c r="CG88" t="s">
        <v>403</v>
      </c>
      <c r="CH88">
        <f t="shared" si="134"/>
        <v>1799.84</v>
      </c>
      <c r="CI88">
        <f t="shared" si="135"/>
        <v>1513.0506061033236</v>
      </c>
      <c r="CJ88">
        <f t="shared" si="136"/>
        <v>0.84065839524809083</v>
      </c>
      <c r="CK88">
        <f t="shared" si="137"/>
        <v>0.16087070282881544</v>
      </c>
      <c r="CL88">
        <v>6</v>
      </c>
      <c r="CM88">
        <v>0.5</v>
      </c>
      <c r="CN88" t="s">
        <v>404</v>
      </c>
      <c r="CO88">
        <v>2</v>
      </c>
      <c r="CP88">
        <v>1657474160.5999999</v>
      </c>
      <c r="CQ88">
        <v>138.80799999999999</v>
      </c>
      <c r="CR88">
        <v>150.01400000000001</v>
      </c>
      <c r="CS88">
        <v>23.481999999999999</v>
      </c>
      <c r="CT88">
        <v>14.2486</v>
      </c>
      <c r="CU88">
        <v>138.672</v>
      </c>
      <c r="CV88">
        <v>23.433800000000002</v>
      </c>
      <c r="CW88">
        <v>500.041</v>
      </c>
      <c r="CX88">
        <v>99.559200000000004</v>
      </c>
      <c r="CY88">
        <v>9.9974300000000002E-2</v>
      </c>
      <c r="CZ88">
        <v>28.3827</v>
      </c>
      <c r="DA88">
        <v>27.995200000000001</v>
      </c>
      <c r="DB88">
        <v>999.9</v>
      </c>
      <c r="DC88">
        <v>0</v>
      </c>
      <c r="DD88">
        <v>0</v>
      </c>
      <c r="DE88">
        <v>10003.799999999999</v>
      </c>
      <c r="DF88">
        <v>0</v>
      </c>
      <c r="DG88">
        <v>1872.46</v>
      </c>
      <c r="DH88">
        <v>-11.205500000000001</v>
      </c>
      <c r="DI88">
        <v>142.14599999999999</v>
      </c>
      <c r="DJ88">
        <v>152.18199999999999</v>
      </c>
      <c r="DK88">
        <v>9.2334200000000006</v>
      </c>
      <c r="DL88">
        <v>150.01400000000001</v>
      </c>
      <c r="DM88">
        <v>14.2486</v>
      </c>
      <c r="DN88">
        <v>2.33785</v>
      </c>
      <c r="DO88">
        <v>1.41858</v>
      </c>
      <c r="DP88">
        <v>19.939599999999999</v>
      </c>
      <c r="DQ88">
        <v>12.117699999999999</v>
      </c>
      <c r="DR88">
        <v>1799.84</v>
      </c>
      <c r="DS88">
        <v>0.97799000000000003</v>
      </c>
      <c r="DT88">
        <v>2.2009600000000001E-2</v>
      </c>
      <c r="DU88">
        <v>0</v>
      </c>
      <c r="DV88">
        <v>785.65</v>
      </c>
      <c r="DW88">
        <v>5.0007299999999999</v>
      </c>
      <c r="DX88">
        <v>18869</v>
      </c>
      <c r="DY88">
        <v>14732</v>
      </c>
      <c r="DZ88">
        <v>49.625</v>
      </c>
      <c r="EA88">
        <v>51.686999999999998</v>
      </c>
      <c r="EB88">
        <v>50.686999999999998</v>
      </c>
      <c r="EC88">
        <v>50.375</v>
      </c>
      <c r="ED88">
        <v>50.875</v>
      </c>
      <c r="EE88">
        <v>1755.33</v>
      </c>
      <c r="EF88">
        <v>39.5</v>
      </c>
      <c r="EG88">
        <v>0</v>
      </c>
      <c r="EH88">
        <v>118.0999999046326</v>
      </c>
      <c r="EI88">
        <v>0</v>
      </c>
      <c r="EJ88">
        <v>785.66726923076931</v>
      </c>
      <c r="EK88">
        <v>-0.44311110441569312</v>
      </c>
      <c r="EL88">
        <v>-3.2273505857356271</v>
      </c>
      <c r="EM88">
        <v>18868.130769230771</v>
      </c>
      <c r="EN88">
        <v>15</v>
      </c>
      <c r="EO88">
        <v>1657474122</v>
      </c>
      <c r="EP88" t="s">
        <v>771</v>
      </c>
      <c r="EQ88">
        <v>1657474106.5</v>
      </c>
      <c r="ER88">
        <v>1657474122</v>
      </c>
      <c r="ES88">
        <v>78</v>
      </c>
      <c r="ET88">
        <v>6.7000000000000004E-2</v>
      </c>
      <c r="EU88">
        <v>2E-3</v>
      </c>
      <c r="EV88">
        <v>0.14499999999999999</v>
      </c>
      <c r="EW88">
        <v>-1.2999999999999999E-2</v>
      </c>
      <c r="EX88">
        <v>150</v>
      </c>
      <c r="EY88">
        <v>14</v>
      </c>
      <c r="EZ88">
        <v>0.12</v>
      </c>
      <c r="FA88">
        <v>0.01</v>
      </c>
      <c r="FB88">
        <v>-11.24002926829268</v>
      </c>
      <c r="FC88">
        <v>0.37560242714269487</v>
      </c>
      <c r="FD88">
        <v>5.2497541145218193E-2</v>
      </c>
      <c r="FE88">
        <v>1</v>
      </c>
      <c r="FF88">
        <v>9.2621939024390247</v>
      </c>
      <c r="FG88">
        <v>-1.8758110671291659E-2</v>
      </c>
      <c r="FH88">
        <v>1.5983445075398641E-2</v>
      </c>
      <c r="FI88">
        <v>1</v>
      </c>
      <c r="FJ88">
        <v>2</v>
      </c>
      <c r="FK88">
        <v>2</v>
      </c>
      <c r="FL88" t="s">
        <v>406</v>
      </c>
      <c r="FM88">
        <v>2.9073199999999999</v>
      </c>
      <c r="FN88">
        <v>2.8540899999999998</v>
      </c>
      <c r="FO88">
        <v>3.8744599999999997E-2</v>
      </c>
      <c r="FP88">
        <v>4.2599499999999998E-2</v>
      </c>
      <c r="FQ88">
        <v>0.11059099999999999</v>
      </c>
      <c r="FR88">
        <v>7.9434199999999996E-2</v>
      </c>
      <c r="FS88">
        <v>31765.1</v>
      </c>
      <c r="FT88">
        <v>25454.400000000001</v>
      </c>
      <c r="FU88">
        <v>30456.400000000001</v>
      </c>
      <c r="FV88">
        <v>24552</v>
      </c>
      <c r="FW88">
        <v>35478.800000000003</v>
      </c>
      <c r="FX88">
        <v>30361.5</v>
      </c>
      <c r="FY88">
        <v>41328.400000000001</v>
      </c>
      <c r="FZ88">
        <v>33946.400000000001</v>
      </c>
      <c r="GA88">
        <v>2.0499299999999998</v>
      </c>
      <c r="GB88">
        <v>1.9176</v>
      </c>
      <c r="GC88">
        <v>-2.4586899999999999E-3</v>
      </c>
      <c r="GD88">
        <v>0</v>
      </c>
      <c r="GE88">
        <v>28.035299999999999</v>
      </c>
      <c r="GF88">
        <v>999.9</v>
      </c>
      <c r="GG88">
        <v>48.1</v>
      </c>
      <c r="GH88">
        <v>38.200000000000003</v>
      </c>
      <c r="GI88">
        <v>32.5169</v>
      </c>
      <c r="GJ88">
        <v>61.9636</v>
      </c>
      <c r="GK88">
        <v>24.855799999999999</v>
      </c>
      <c r="GL88">
        <v>1</v>
      </c>
      <c r="GM88">
        <v>0.49045699999999998</v>
      </c>
      <c r="GN88">
        <v>3.24234</v>
      </c>
      <c r="GO88">
        <v>20.223500000000001</v>
      </c>
      <c r="GP88">
        <v>5.2345100000000002</v>
      </c>
      <c r="GQ88">
        <v>11.950100000000001</v>
      </c>
      <c r="GR88">
        <v>4.9873500000000002</v>
      </c>
      <c r="GS88">
        <v>3.286</v>
      </c>
      <c r="GT88">
        <v>9999</v>
      </c>
      <c r="GU88">
        <v>9999</v>
      </c>
      <c r="GV88">
        <v>9999</v>
      </c>
      <c r="GW88">
        <v>195.5</v>
      </c>
      <c r="GX88">
        <v>1.8621799999999999</v>
      </c>
      <c r="GY88">
        <v>1.85989</v>
      </c>
      <c r="GZ88">
        <v>1.8602700000000001</v>
      </c>
      <c r="HA88">
        <v>1.85863</v>
      </c>
      <c r="HB88">
        <v>1.8605</v>
      </c>
      <c r="HC88">
        <v>1.85791</v>
      </c>
      <c r="HD88">
        <v>1.8663400000000001</v>
      </c>
      <c r="HE88">
        <v>1.86561</v>
      </c>
      <c r="HF88">
        <v>0</v>
      </c>
      <c r="HG88">
        <v>0</v>
      </c>
      <c r="HH88">
        <v>0</v>
      </c>
      <c r="HI88">
        <v>0</v>
      </c>
      <c r="HJ88" t="s">
        <v>407</v>
      </c>
      <c r="HK88" t="s">
        <v>408</v>
      </c>
      <c r="HL88" t="s">
        <v>409</v>
      </c>
      <c r="HM88" t="s">
        <v>409</v>
      </c>
      <c r="HN88" t="s">
        <v>409</v>
      </c>
      <c r="HO88" t="s">
        <v>409</v>
      </c>
      <c r="HP88">
        <v>0</v>
      </c>
      <c r="HQ88">
        <v>100</v>
      </c>
      <c r="HR88">
        <v>100</v>
      </c>
      <c r="HS88">
        <v>0.13600000000000001</v>
      </c>
      <c r="HT88">
        <v>4.82E-2</v>
      </c>
      <c r="HU88">
        <v>2.5199975533786449E-3</v>
      </c>
      <c r="HV88">
        <v>1.158620315000149E-3</v>
      </c>
      <c r="HW88">
        <v>-1.4607559310062331E-6</v>
      </c>
      <c r="HX88">
        <v>3.8484305645441042E-10</v>
      </c>
      <c r="HY88">
        <v>-5.4606303570625063E-2</v>
      </c>
      <c r="HZ88">
        <v>3.0484640434847699E-3</v>
      </c>
      <c r="IA88">
        <v>-9.3584587959385786E-5</v>
      </c>
      <c r="IB88">
        <v>6.42983829145831E-6</v>
      </c>
      <c r="IC88">
        <v>4</v>
      </c>
      <c r="ID88">
        <v>2084</v>
      </c>
      <c r="IE88">
        <v>2</v>
      </c>
      <c r="IF88">
        <v>32</v>
      </c>
      <c r="IG88">
        <v>0.9</v>
      </c>
      <c r="IH88">
        <v>0.6</v>
      </c>
      <c r="II88">
        <v>0.461426</v>
      </c>
      <c r="IJ88">
        <v>2.48169</v>
      </c>
      <c r="IK88">
        <v>1.54419</v>
      </c>
      <c r="IL88">
        <v>2.3547400000000001</v>
      </c>
      <c r="IM88">
        <v>1.54541</v>
      </c>
      <c r="IN88">
        <v>2.3132299999999999</v>
      </c>
      <c r="IO88">
        <v>41.378100000000003</v>
      </c>
      <c r="IP88">
        <v>23.754799999999999</v>
      </c>
      <c r="IQ88">
        <v>18</v>
      </c>
      <c r="IR88">
        <v>510.26900000000001</v>
      </c>
      <c r="IS88">
        <v>490.61799999999999</v>
      </c>
      <c r="IT88">
        <v>23.9786</v>
      </c>
      <c r="IU88">
        <v>33.330199999999998</v>
      </c>
      <c r="IV88">
        <v>30.000299999999999</v>
      </c>
      <c r="IW88">
        <v>33.220399999999998</v>
      </c>
      <c r="IX88">
        <v>33.1434</v>
      </c>
      <c r="IY88">
        <v>9.3009699999999995</v>
      </c>
      <c r="IZ88">
        <v>58.994399999999999</v>
      </c>
      <c r="JA88">
        <v>0</v>
      </c>
      <c r="JB88">
        <v>23.982199999999999</v>
      </c>
      <c r="JC88">
        <v>150</v>
      </c>
      <c r="JD88">
        <v>14.1648</v>
      </c>
      <c r="JE88">
        <v>99.474299999999999</v>
      </c>
      <c r="JF88">
        <v>99.276700000000005</v>
      </c>
    </row>
    <row r="89" spans="1:266" x14ac:dyDescent="0.25">
      <c r="A89">
        <v>73</v>
      </c>
      <c r="B89">
        <v>1657474280.0999999</v>
      </c>
      <c r="C89">
        <v>12705</v>
      </c>
      <c r="D89" t="s">
        <v>772</v>
      </c>
      <c r="E89" t="s">
        <v>773</v>
      </c>
      <c r="F89" t="s">
        <v>396</v>
      </c>
      <c r="G89" t="s">
        <v>397</v>
      </c>
      <c r="H89" t="s">
        <v>753</v>
      </c>
      <c r="I89" t="s">
        <v>581</v>
      </c>
      <c r="J89" t="s">
        <v>495</v>
      </c>
      <c r="K89">
        <v>1657474280.0999999</v>
      </c>
      <c r="L89">
        <f t="shared" si="92"/>
        <v>7.8744678696381475E-3</v>
      </c>
      <c r="M89">
        <f t="shared" si="93"/>
        <v>7.8744678696381474</v>
      </c>
      <c r="N89">
        <f t="shared" si="94"/>
        <v>3.5920402349122043</v>
      </c>
      <c r="O89">
        <f t="shared" si="95"/>
        <v>94.849400000000003</v>
      </c>
      <c r="P89">
        <f t="shared" si="96"/>
        <v>82.052434791359985</v>
      </c>
      <c r="Q89">
        <f t="shared" si="97"/>
        <v>8.1773852826329403</v>
      </c>
      <c r="R89">
        <f t="shared" si="98"/>
        <v>9.4527370162601994</v>
      </c>
      <c r="S89">
        <f t="shared" si="99"/>
        <v>0.58710196834227923</v>
      </c>
      <c r="T89">
        <f t="shared" si="100"/>
        <v>2.920729738982986</v>
      </c>
      <c r="U89">
        <f t="shared" si="101"/>
        <v>0.5285599737732074</v>
      </c>
      <c r="V89">
        <f t="shared" si="102"/>
        <v>0.33512196619000351</v>
      </c>
      <c r="W89">
        <f t="shared" si="103"/>
        <v>289.5606650724539</v>
      </c>
      <c r="X89">
        <f t="shared" si="104"/>
        <v>27.994070820084112</v>
      </c>
      <c r="Y89">
        <f t="shared" si="105"/>
        <v>27.9756</v>
      </c>
      <c r="Z89">
        <f t="shared" si="106"/>
        <v>3.7894451104311857</v>
      </c>
      <c r="AA89">
        <f t="shared" si="107"/>
        <v>60.741468856646861</v>
      </c>
      <c r="AB89">
        <f t="shared" si="108"/>
        <v>2.3504426613134997</v>
      </c>
      <c r="AC89">
        <f t="shared" si="109"/>
        <v>3.8695848249252429</v>
      </c>
      <c r="AD89">
        <f t="shared" si="110"/>
        <v>1.439002449117686</v>
      </c>
      <c r="AE89">
        <f t="shared" si="111"/>
        <v>-347.2640330510423</v>
      </c>
      <c r="AF89">
        <f t="shared" si="112"/>
        <v>56.591979978685572</v>
      </c>
      <c r="AG89">
        <f t="shared" si="113"/>
        <v>4.2300588610955687</v>
      </c>
      <c r="AH89">
        <f t="shared" si="114"/>
        <v>3.1186708611927543</v>
      </c>
      <c r="AI89">
        <v>0</v>
      </c>
      <c r="AJ89">
        <v>0</v>
      </c>
      <c r="AK89">
        <f t="shared" si="115"/>
        <v>1</v>
      </c>
      <c r="AL89">
        <f t="shared" si="116"/>
        <v>0</v>
      </c>
      <c r="AM89">
        <f t="shared" si="117"/>
        <v>52380.018435523503</v>
      </c>
      <c r="AN89" t="s">
        <v>400</v>
      </c>
      <c r="AO89">
        <v>10261.299999999999</v>
      </c>
      <c r="AP89">
        <v>726.8726923076922</v>
      </c>
      <c r="AQ89">
        <v>3279.05</v>
      </c>
      <c r="AR89">
        <f t="shared" si="118"/>
        <v>0.77832826815458989</v>
      </c>
      <c r="AS89">
        <v>-1.5391584728262959</v>
      </c>
      <c r="AT89" t="s">
        <v>774</v>
      </c>
      <c r="AU89">
        <v>10225.799999999999</v>
      </c>
      <c r="AV89">
        <v>786.44488000000001</v>
      </c>
      <c r="AW89">
        <v>1011.11</v>
      </c>
      <c r="AX89">
        <f t="shared" si="119"/>
        <v>0.22219651669946894</v>
      </c>
      <c r="AY89">
        <v>0.5</v>
      </c>
      <c r="AZ89">
        <f t="shared" si="120"/>
        <v>1513.1513995194061</v>
      </c>
      <c r="BA89">
        <f t="shared" si="121"/>
        <v>3.5920402349122043</v>
      </c>
      <c r="BB89">
        <f t="shared" si="122"/>
        <v>168.10848510606925</v>
      </c>
      <c r="BC89">
        <f t="shared" si="123"/>
        <v>3.3910676151561745E-3</v>
      </c>
      <c r="BD89">
        <f t="shared" si="124"/>
        <v>2.2430200472747774</v>
      </c>
      <c r="BE89">
        <f t="shared" si="125"/>
        <v>485.48345466695133</v>
      </c>
      <c r="BF89" t="s">
        <v>775</v>
      </c>
      <c r="BG89">
        <v>587.33000000000004</v>
      </c>
      <c r="BH89">
        <f t="shared" si="126"/>
        <v>587.33000000000004</v>
      </c>
      <c r="BI89">
        <f t="shared" si="127"/>
        <v>0.41912353749839282</v>
      </c>
      <c r="BJ89">
        <f t="shared" si="128"/>
        <v>0.53014564160649402</v>
      </c>
      <c r="BK89">
        <f t="shared" si="129"/>
        <v>0.84256163345370239</v>
      </c>
      <c r="BL89">
        <f t="shared" si="130"/>
        <v>0.79041390387501198</v>
      </c>
      <c r="BM89">
        <f t="shared" si="131"/>
        <v>0.88862948242835171</v>
      </c>
      <c r="BN89">
        <f t="shared" si="132"/>
        <v>0.39592150397716641</v>
      </c>
      <c r="BO89">
        <f t="shared" si="133"/>
        <v>0.60407849602283359</v>
      </c>
      <c r="BP89">
        <v>3804</v>
      </c>
      <c r="BQ89">
        <v>300</v>
      </c>
      <c r="BR89">
        <v>300</v>
      </c>
      <c r="BS89">
        <v>300</v>
      </c>
      <c r="BT89">
        <v>10225.799999999999</v>
      </c>
      <c r="BU89">
        <v>965.13</v>
      </c>
      <c r="BV89">
        <v>-1.1144100000000001E-2</v>
      </c>
      <c r="BW89">
        <v>-0.51</v>
      </c>
      <c r="BX89" t="s">
        <v>403</v>
      </c>
      <c r="BY89" t="s">
        <v>403</v>
      </c>
      <c r="BZ89" t="s">
        <v>403</v>
      </c>
      <c r="CA89" t="s">
        <v>403</v>
      </c>
      <c r="CB89" t="s">
        <v>403</v>
      </c>
      <c r="CC89" t="s">
        <v>403</v>
      </c>
      <c r="CD89" t="s">
        <v>403</v>
      </c>
      <c r="CE89" t="s">
        <v>403</v>
      </c>
      <c r="CF89" t="s">
        <v>403</v>
      </c>
      <c r="CG89" t="s">
        <v>403</v>
      </c>
      <c r="CH89">
        <f t="shared" si="134"/>
        <v>1799.96</v>
      </c>
      <c r="CI89">
        <f t="shared" si="135"/>
        <v>1513.1513995194061</v>
      </c>
      <c r="CJ89">
        <f t="shared" si="136"/>
        <v>0.84065834769628556</v>
      </c>
      <c r="CK89">
        <f t="shared" si="137"/>
        <v>0.16087061105383113</v>
      </c>
      <c r="CL89">
        <v>6</v>
      </c>
      <c r="CM89">
        <v>0.5</v>
      </c>
      <c r="CN89" t="s">
        <v>404</v>
      </c>
      <c r="CO89">
        <v>2</v>
      </c>
      <c r="CP89">
        <v>1657474280.0999999</v>
      </c>
      <c r="CQ89">
        <v>94.849400000000003</v>
      </c>
      <c r="CR89">
        <v>100.056</v>
      </c>
      <c r="CS89">
        <v>23.584499999999998</v>
      </c>
      <c r="CT89">
        <v>14.3582</v>
      </c>
      <c r="CU89">
        <v>94.704999999999998</v>
      </c>
      <c r="CV89">
        <v>23.531600000000001</v>
      </c>
      <c r="CW89">
        <v>500.01100000000002</v>
      </c>
      <c r="CX89">
        <v>99.560299999999998</v>
      </c>
      <c r="CY89">
        <v>0.10018299999999999</v>
      </c>
      <c r="CZ89">
        <v>28.335000000000001</v>
      </c>
      <c r="DA89">
        <v>27.9756</v>
      </c>
      <c r="DB89">
        <v>999.9</v>
      </c>
      <c r="DC89">
        <v>0</v>
      </c>
      <c r="DD89">
        <v>0</v>
      </c>
      <c r="DE89">
        <v>9993.75</v>
      </c>
      <c r="DF89">
        <v>0</v>
      </c>
      <c r="DG89">
        <v>1879</v>
      </c>
      <c r="DH89">
        <v>-5.2068199999999996</v>
      </c>
      <c r="DI89">
        <v>97.1404</v>
      </c>
      <c r="DJ89">
        <v>101.514</v>
      </c>
      <c r="DK89">
        <v>9.2262400000000007</v>
      </c>
      <c r="DL89">
        <v>100.056</v>
      </c>
      <c r="DM89">
        <v>14.3582</v>
      </c>
      <c r="DN89">
        <v>2.3480799999999999</v>
      </c>
      <c r="DO89">
        <v>1.4295100000000001</v>
      </c>
      <c r="DP89">
        <v>20.010100000000001</v>
      </c>
      <c r="DQ89">
        <v>12.234299999999999</v>
      </c>
      <c r="DR89">
        <v>1799.96</v>
      </c>
      <c r="DS89">
        <v>0.97799400000000003</v>
      </c>
      <c r="DT89">
        <v>2.2006000000000001E-2</v>
      </c>
      <c r="DU89">
        <v>0</v>
      </c>
      <c r="DV89">
        <v>785.88800000000003</v>
      </c>
      <c r="DW89">
        <v>5.0007299999999999</v>
      </c>
      <c r="DX89">
        <v>18906.5</v>
      </c>
      <c r="DY89">
        <v>14733</v>
      </c>
      <c r="DZ89">
        <v>49.811999999999998</v>
      </c>
      <c r="EA89">
        <v>51.686999999999998</v>
      </c>
      <c r="EB89">
        <v>50.875</v>
      </c>
      <c r="EC89">
        <v>50.436999999999998</v>
      </c>
      <c r="ED89">
        <v>51.125</v>
      </c>
      <c r="EE89">
        <v>1755.46</v>
      </c>
      <c r="EF89">
        <v>39.5</v>
      </c>
      <c r="EG89">
        <v>0</v>
      </c>
      <c r="EH89">
        <v>119.30000019073491</v>
      </c>
      <c r="EI89">
        <v>0</v>
      </c>
      <c r="EJ89">
        <v>786.44488000000001</v>
      </c>
      <c r="EK89">
        <v>-0.15269231754323731</v>
      </c>
      <c r="EL89">
        <v>-25.553845706466031</v>
      </c>
      <c r="EM89">
        <v>18912.12</v>
      </c>
      <c r="EN89">
        <v>15</v>
      </c>
      <c r="EO89">
        <v>1657474242.5999999</v>
      </c>
      <c r="EP89" t="s">
        <v>776</v>
      </c>
      <c r="EQ89">
        <v>1657474228.5999999</v>
      </c>
      <c r="ER89">
        <v>1657474242.5999999</v>
      </c>
      <c r="ES89">
        <v>79</v>
      </c>
      <c r="ET89">
        <v>4.4999999999999998E-2</v>
      </c>
      <c r="EU89">
        <v>4.0000000000000001E-3</v>
      </c>
      <c r="EV89">
        <v>0.14899999999999999</v>
      </c>
      <c r="EW89">
        <v>-8.0000000000000002E-3</v>
      </c>
      <c r="EX89">
        <v>100</v>
      </c>
      <c r="EY89">
        <v>14</v>
      </c>
      <c r="EZ89">
        <v>0.26</v>
      </c>
      <c r="FA89">
        <v>0.01</v>
      </c>
      <c r="FB89">
        <v>-5.190893</v>
      </c>
      <c r="FC89">
        <v>0.4190969606003867</v>
      </c>
      <c r="FD89">
        <v>5.1426567851646461E-2</v>
      </c>
      <c r="FE89">
        <v>1</v>
      </c>
      <c r="FF89">
        <v>9.1980412499999993</v>
      </c>
      <c r="FG89">
        <v>7.1097298311434728E-2</v>
      </c>
      <c r="FH89">
        <v>2.5518968649565311E-2</v>
      </c>
      <c r="FI89">
        <v>1</v>
      </c>
      <c r="FJ89">
        <v>2</v>
      </c>
      <c r="FK89">
        <v>2</v>
      </c>
      <c r="FL89" t="s">
        <v>406</v>
      </c>
      <c r="FM89">
        <v>2.9070200000000002</v>
      </c>
      <c r="FN89">
        <v>2.8542200000000002</v>
      </c>
      <c r="FO89">
        <v>2.6791599999999999E-2</v>
      </c>
      <c r="FP89">
        <v>2.88852E-2</v>
      </c>
      <c r="FQ89">
        <v>0.110884</v>
      </c>
      <c r="FR89">
        <v>7.98624E-2</v>
      </c>
      <c r="FS89">
        <v>32151.3</v>
      </c>
      <c r="FT89">
        <v>25810.9</v>
      </c>
      <c r="FU89">
        <v>30448.6</v>
      </c>
      <c r="FV89">
        <v>24544.7</v>
      </c>
      <c r="FW89">
        <v>35458.400000000001</v>
      </c>
      <c r="FX89">
        <v>30339</v>
      </c>
      <c r="FY89">
        <v>41318.300000000003</v>
      </c>
      <c r="FZ89">
        <v>33937</v>
      </c>
      <c r="GA89">
        <v>2.0484800000000001</v>
      </c>
      <c r="GB89">
        <v>1.91625</v>
      </c>
      <c r="GC89">
        <v>-6.0051699999999998E-3</v>
      </c>
      <c r="GD89">
        <v>0</v>
      </c>
      <c r="GE89">
        <v>28.073699999999999</v>
      </c>
      <c r="GF89">
        <v>999.9</v>
      </c>
      <c r="GG89">
        <v>47.8</v>
      </c>
      <c r="GH89">
        <v>38.200000000000003</v>
      </c>
      <c r="GI89">
        <v>32.309800000000003</v>
      </c>
      <c r="GJ89">
        <v>62.083599999999997</v>
      </c>
      <c r="GK89">
        <v>24.839700000000001</v>
      </c>
      <c r="GL89">
        <v>1</v>
      </c>
      <c r="GM89">
        <v>0.50049500000000002</v>
      </c>
      <c r="GN89">
        <v>2.75177</v>
      </c>
      <c r="GO89">
        <v>20.232199999999999</v>
      </c>
      <c r="GP89">
        <v>5.2304700000000004</v>
      </c>
      <c r="GQ89">
        <v>11.950100000000001</v>
      </c>
      <c r="GR89">
        <v>4.9846500000000002</v>
      </c>
      <c r="GS89">
        <v>3.2853300000000001</v>
      </c>
      <c r="GT89">
        <v>9999</v>
      </c>
      <c r="GU89">
        <v>9999</v>
      </c>
      <c r="GV89">
        <v>9999</v>
      </c>
      <c r="GW89">
        <v>195.5</v>
      </c>
      <c r="GX89">
        <v>1.8621799999999999</v>
      </c>
      <c r="GY89">
        <v>1.85989</v>
      </c>
      <c r="GZ89">
        <v>1.8602799999999999</v>
      </c>
      <c r="HA89">
        <v>1.8586199999999999</v>
      </c>
      <c r="HB89">
        <v>1.8605</v>
      </c>
      <c r="HC89">
        <v>1.85791</v>
      </c>
      <c r="HD89">
        <v>1.86632</v>
      </c>
      <c r="HE89">
        <v>1.86557</v>
      </c>
      <c r="HF89">
        <v>0</v>
      </c>
      <c r="HG89">
        <v>0</v>
      </c>
      <c r="HH89">
        <v>0</v>
      </c>
      <c r="HI89">
        <v>0</v>
      </c>
      <c r="HJ89" t="s">
        <v>407</v>
      </c>
      <c r="HK89" t="s">
        <v>408</v>
      </c>
      <c r="HL89" t="s">
        <v>409</v>
      </c>
      <c r="HM89" t="s">
        <v>409</v>
      </c>
      <c r="HN89" t="s">
        <v>409</v>
      </c>
      <c r="HO89" t="s">
        <v>409</v>
      </c>
      <c r="HP89">
        <v>0</v>
      </c>
      <c r="HQ89">
        <v>100</v>
      </c>
      <c r="HR89">
        <v>100</v>
      </c>
      <c r="HS89">
        <v>0.14399999999999999</v>
      </c>
      <c r="HT89">
        <v>5.2900000000000003E-2</v>
      </c>
      <c r="HU89">
        <v>4.7442309238267699E-2</v>
      </c>
      <c r="HV89">
        <v>1.158620315000149E-3</v>
      </c>
      <c r="HW89">
        <v>-1.4607559310062331E-6</v>
      </c>
      <c r="HX89">
        <v>3.8484305645441042E-10</v>
      </c>
      <c r="HY89">
        <v>-5.0805770947382117E-2</v>
      </c>
      <c r="HZ89">
        <v>3.0484640434847699E-3</v>
      </c>
      <c r="IA89">
        <v>-9.3584587959385786E-5</v>
      </c>
      <c r="IB89">
        <v>6.42983829145831E-6</v>
      </c>
      <c r="IC89">
        <v>4</v>
      </c>
      <c r="ID89">
        <v>2084</v>
      </c>
      <c r="IE89">
        <v>2</v>
      </c>
      <c r="IF89">
        <v>32</v>
      </c>
      <c r="IG89">
        <v>0.9</v>
      </c>
      <c r="IH89">
        <v>0.6</v>
      </c>
      <c r="II89">
        <v>0.34667999999999999</v>
      </c>
      <c r="IJ89">
        <v>2.4877899999999999</v>
      </c>
      <c r="IK89">
        <v>1.54297</v>
      </c>
      <c r="IL89">
        <v>2.35107</v>
      </c>
      <c r="IM89">
        <v>1.54541</v>
      </c>
      <c r="IN89">
        <v>2.4060100000000002</v>
      </c>
      <c r="IO89">
        <v>41.456200000000003</v>
      </c>
      <c r="IP89">
        <v>23.763500000000001</v>
      </c>
      <c r="IQ89">
        <v>18</v>
      </c>
      <c r="IR89">
        <v>510.38900000000001</v>
      </c>
      <c r="IS89">
        <v>490.74</v>
      </c>
      <c r="IT89">
        <v>23.5945</v>
      </c>
      <c r="IU89">
        <v>33.442999999999998</v>
      </c>
      <c r="IV89">
        <v>29.996300000000002</v>
      </c>
      <c r="IW89">
        <v>33.347000000000001</v>
      </c>
      <c r="IX89">
        <v>33.272300000000001</v>
      </c>
      <c r="IY89">
        <v>7.0125000000000002</v>
      </c>
      <c r="IZ89">
        <v>58.626100000000001</v>
      </c>
      <c r="JA89">
        <v>0</v>
      </c>
      <c r="JB89">
        <v>23.708200000000001</v>
      </c>
      <c r="JC89">
        <v>100</v>
      </c>
      <c r="JD89">
        <v>14.2331</v>
      </c>
      <c r="JE89">
        <v>99.4495</v>
      </c>
      <c r="JF89">
        <v>99.2483</v>
      </c>
    </row>
    <row r="90" spans="1:266" x14ac:dyDescent="0.25">
      <c r="A90">
        <v>74</v>
      </c>
      <c r="B90">
        <v>1657474401.5999999</v>
      </c>
      <c r="C90">
        <v>12826.5</v>
      </c>
      <c r="D90" t="s">
        <v>777</v>
      </c>
      <c r="E90" t="s">
        <v>778</v>
      </c>
      <c r="F90" t="s">
        <v>396</v>
      </c>
      <c r="G90" t="s">
        <v>397</v>
      </c>
      <c r="H90" t="s">
        <v>753</v>
      </c>
      <c r="I90" t="s">
        <v>581</v>
      </c>
      <c r="J90" t="s">
        <v>495</v>
      </c>
      <c r="K90">
        <v>1657474401.5999999</v>
      </c>
      <c r="L90">
        <f t="shared" si="92"/>
        <v>7.9738818217499167E-3</v>
      </c>
      <c r="M90">
        <f t="shared" si="93"/>
        <v>7.9738818217499166</v>
      </c>
      <c r="N90">
        <f t="shared" si="94"/>
        <v>1.156422669959444</v>
      </c>
      <c r="O90">
        <f t="shared" si="95"/>
        <v>72.9375</v>
      </c>
      <c r="P90">
        <f t="shared" si="96"/>
        <v>67.839415818401292</v>
      </c>
      <c r="Q90">
        <f t="shared" si="97"/>
        <v>6.7610258342131679</v>
      </c>
      <c r="R90">
        <f t="shared" si="98"/>
        <v>7.2691121501250002</v>
      </c>
      <c r="S90">
        <f t="shared" si="99"/>
        <v>0.59056708480119102</v>
      </c>
      <c r="T90">
        <f t="shared" si="100"/>
        <v>2.9207596439771222</v>
      </c>
      <c r="U90">
        <f t="shared" si="101"/>
        <v>0.53136977988315304</v>
      </c>
      <c r="V90">
        <f t="shared" si="102"/>
        <v>0.33692890383068924</v>
      </c>
      <c r="W90">
        <f t="shared" si="103"/>
        <v>289.56648277538631</v>
      </c>
      <c r="X90">
        <f t="shared" si="104"/>
        <v>28.012216948333666</v>
      </c>
      <c r="Y90">
        <f t="shared" si="105"/>
        <v>27.985700000000001</v>
      </c>
      <c r="Z90">
        <f t="shared" si="106"/>
        <v>3.7916772962019203</v>
      </c>
      <c r="AA90">
        <f t="shared" si="107"/>
        <v>60.372302009115288</v>
      </c>
      <c r="AB90">
        <f t="shared" si="108"/>
        <v>2.3421415707648001</v>
      </c>
      <c r="AC90">
        <f t="shared" si="109"/>
        <v>3.8794968765828624</v>
      </c>
      <c r="AD90">
        <f t="shared" si="110"/>
        <v>1.4495357254371202</v>
      </c>
      <c r="AE90">
        <f t="shared" si="111"/>
        <v>-351.64818833917133</v>
      </c>
      <c r="AF90">
        <f t="shared" si="112"/>
        <v>61.930588811133013</v>
      </c>
      <c r="AG90">
        <f t="shared" si="113"/>
        <v>4.6303021894214496</v>
      </c>
      <c r="AH90">
        <f t="shared" si="114"/>
        <v>4.4791854367694484</v>
      </c>
      <c r="AI90">
        <v>0</v>
      </c>
      <c r="AJ90">
        <v>0</v>
      </c>
      <c r="AK90">
        <f t="shared" si="115"/>
        <v>1</v>
      </c>
      <c r="AL90">
        <f t="shared" si="116"/>
        <v>0</v>
      </c>
      <c r="AM90">
        <f t="shared" si="117"/>
        <v>52373.265447064477</v>
      </c>
      <c r="AN90" t="s">
        <v>400</v>
      </c>
      <c r="AO90">
        <v>10261.299999999999</v>
      </c>
      <c r="AP90">
        <v>726.8726923076922</v>
      </c>
      <c r="AQ90">
        <v>3279.05</v>
      </c>
      <c r="AR90">
        <f t="shared" si="118"/>
        <v>0.77832826815458989</v>
      </c>
      <c r="AS90">
        <v>-1.5391584728262959</v>
      </c>
      <c r="AT90" t="s">
        <v>779</v>
      </c>
      <c r="AU90">
        <v>10224.5</v>
      </c>
      <c r="AV90">
        <v>788.94232</v>
      </c>
      <c r="AW90">
        <v>983.26800000000003</v>
      </c>
      <c r="AX90">
        <f t="shared" si="119"/>
        <v>0.19763246642827803</v>
      </c>
      <c r="AY90">
        <v>0.5</v>
      </c>
      <c r="AZ90">
        <f t="shared" si="120"/>
        <v>1513.1847061012363</v>
      </c>
      <c r="BA90">
        <f t="shared" si="121"/>
        <v>1.156422669959444</v>
      </c>
      <c r="BB90">
        <f t="shared" si="122"/>
        <v>149.52721281416817</v>
      </c>
      <c r="BC90">
        <f t="shared" si="123"/>
        <v>1.7813959736157933E-3</v>
      </c>
      <c r="BD90">
        <f t="shared" si="124"/>
        <v>2.3348486882518298</v>
      </c>
      <c r="BE90">
        <f t="shared" si="125"/>
        <v>478.97145775430778</v>
      </c>
      <c r="BF90" t="s">
        <v>780</v>
      </c>
      <c r="BG90">
        <v>586.29999999999995</v>
      </c>
      <c r="BH90">
        <f t="shared" si="126"/>
        <v>586.29999999999995</v>
      </c>
      <c r="BI90">
        <f t="shared" si="127"/>
        <v>0.40372309482257129</v>
      </c>
      <c r="BJ90">
        <f t="shared" si="128"/>
        <v>0.48952479796860199</v>
      </c>
      <c r="BK90">
        <f t="shared" si="129"/>
        <v>0.85257896202766692</v>
      </c>
      <c r="BL90">
        <f t="shared" si="130"/>
        <v>0.75791433840592881</v>
      </c>
      <c r="BM90">
        <f t="shared" si="131"/>
        <v>0.89953859909359435</v>
      </c>
      <c r="BN90">
        <f t="shared" si="132"/>
        <v>0.36378881164467297</v>
      </c>
      <c r="BO90">
        <f t="shared" si="133"/>
        <v>0.63621118835532697</v>
      </c>
      <c r="BP90">
        <v>3806</v>
      </c>
      <c r="BQ90">
        <v>300</v>
      </c>
      <c r="BR90">
        <v>300</v>
      </c>
      <c r="BS90">
        <v>300</v>
      </c>
      <c r="BT90">
        <v>10224.5</v>
      </c>
      <c r="BU90">
        <v>943.97</v>
      </c>
      <c r="BV90">
        <v>-1.1142300000000001E-2</v>
      </c>
      <c r="BW90">
        <v>-0.18</v>
      </c>
      <c r="BX90" t="s">
        <v>403</v>
      </c>
      <c r="BY90" t="s">
        <v>403</v>
      </c>
      <c r="BZ90" t="s">
        <v>403</v>
      </c>
      <c r="CA90" t="s">
        <v>403</v>
      </c>
      <c r="CB90" t="s">
        <v>403</v>
      </c>
      <c r="CC90" t="s">
        <v>403</v>
      </c>
      <c r="CD90" t="s">
        <v>403</v>
      </c>
      <c r="CE90" t="s">
        <v>403</v>
      </c>
      <c r="CF90" t="s">
        <v>403</v>
      </c>
      <c r="CG90" t="s">
        <v>403</v>
      </c>
      <c r="CH90">
        <f t="shared" si="134"/>
        <v>1800</v>
      </c>
      <c r="CI90">
        <f t="shared" si="135"/>
        <v>1513.1847061012363</v>
      </c>
      <c r="CJ90">
        <f t="shared" si="136"/>
        <v>0.84065817005624244</v>
      </c>
      <c r="CK90">
        <f t="shared" si="137"/>
        <v>0.16087026820854794</v>
      </c>
      <c r="CL90">
        <v>6</v>
      </c>
      <c r="CM90">
        <v>0.5</v>
      </c>
      <c r="CN90" t="s">
        <v>404</v>
      </c>
      <c r="CO90">
        <v>2</v>
      </c>
      <c r="CP90">
        <v>1657474401.5999999</v>
      </c>
      <c r="CQ90">
        <v>72.9375</v>
      </c>
      <c r="CR90">
        <v>75.0227</v>
      </c>
      <c r="CS90">
        <v>23.500800000000002</v>
      </c>
      <c r="CT90">
        <v>14.158899999999999</v>
      </c>
      <c r="CU90">
        <v>72.781199999999998</v>
      </c>
      <c r="CV90">
        <v>23.448599999999999</v>
      </c>
      <c r="CW90">
        <v>500.101</v>
      </c>
      <c r="CX90">
        <v>99.561999999999998</v>
      </c>
      <c r="CY90">
        <v>0.100206</v>
      </c>
      <c r="CZ90">
        <v>28.379000000000001</v>
      </c>
      <c r="DA90">
        <v>27.985700000000001</v>
      </c>
      <c r="DB90">
        <v>999.9</v>
      </c>
      <c r="DC90">
        <v>0</v>
      </c>
      <c r="DD90">
        <v>0</v>
      </c>
      <c r="DE90">
        <v>9993.75</v>
      </c>
      <c r="DF90">
        <v>0</v>
      </c>
      <c r="DG90">
        <v>1883.75</v>
      </c>
      <c r="DH90">
        <v>-2.0852200000000001</v>
      </c>
      <c r="DI90">
        <v>74.692800000000005</v>
      </c>
      <c r="DJ90">
        <v>76.100200000000001</v>
      </c>
      <c r="DK90">
        <v>9.3418700000000001</v>
      </c>
      <c r="DL90">
        <v>75.0227</v>
      </c>
      <c r="DM90">
        <v>14.158899999999999</v>
      </c>
      <c r="DN90">
        <v>2.3397899999999998</v>
      </c>
      <c r="DO90">
        <v>1.4096900000000001</v>
      </c>
      <c r="DP90">
        <v>19.952999999999999</v>
      </c>
      <c r="DQ90">
        <v>12.0223</v>
      </c>
      <c r="DR90">
        <v>1800</v>
      </c>
      <c r="DS90">
        <v>0.97799700000000001</v>
      </c>
      <c r="DT90">
        <v>2.2002500000000001E-2</v>
      </c>
      <c r="DU90">
        <v>0</v>
      </c>
      <c r="DV90">
        <v>789.23099999999999</v>
      </c>
      <c r="DW90">
        <v>5.0007299999999999</v>
      </c>
      <c r="DX90">
        <v>19108.5</v>
      </c>
      <c r="DY90">
        <v>14733.3</v>
      </c>
      <c r="DZ90">
        <v>50.061999999999998</v>
      </c>
      <c r="EA90">
        <v>51.811999999999998</v>
      </c>
      <c r="EB90">
        <v>51.061999999999998</v>
      </c>
      <c r="EC90">
        <v>50.561999999999998</v>
      </c>
      <c r="ED90">
        <v>51.25</v>
      </c>
      <c r="EE90">
        <v>1755.5</v>
      </c>
      <c r="EF90">
        <v>39.49</v>
      </c>
      <c r="EG90">
        <v>0</v>
      </c>
      <c r="EH90">
        <v>121</v>
      </c>
      <c r="EI90">
        <v>0</v>
      </c>
      <c r="EJ90">
        <v>788.94232</v>
      </c>
      <c r="EK90">
        <v>1.5488461488649381</v>
      </c>
      <c r="EL90">
        <v>477.94615583950468</v>
      </c>
      <c r="EM90">
        <v>19023.903999999999</v>
      </c>
      <c r="EN90">
        <v>15</v>
      </c>
      <c r="EO90">
        <v>1657474357.5999999</v>
      </c>
      <c r="EP90" t="s">
        <v>781</v>
      </c>
      <c r="EQ90">
        <v>1657474339.5999999</v>
      </c>
      <c r="ER90">
        <v>1657474357.5999999</v>
      </c>
      <c r="ES90">
        <v>80</v>
      </c>
      <c r="ET90">
        <v>3.2000000000000001E-2</v>
      </c>
      <c r="EU90">
        <v>0</v>
      </c>
      <c r="EV90">
        <v>0.158</v>
      </c>
      <c r="EW90">
        <v>-8.0000000000000002E-3</v>
      </c>
      <c r="EX90">
        <v>75</v>
      </c>
      <c r="EY90">
        <v>14</v>
      </c>
      <c r="EZ90">
        <v>0.35</v>
      </c>
      <c r="FA90">
        <v>0.01</v>
      </c>
      <c r="FB90">
        <v>-2.0522804878048779</v>
      </c>
      <c r="FC90">
        <v>-7.3726620209063579E-2</v>
      </c>
      <c r="FD90">
        <v>3.2713814263464987E-2</v>
      </c>
      <c r="FE90">
        <v>1</v>
      </c>
      <c r="FF90">
        <v>9.3285951219512206</v>
      </c>
      <c r="FG90">
        <v>-7.241184668989159E-2</v>
      </c>
      <c r="FH90">
        <v>2.473528418113894E-2</v>
      </c>
      <c r="FI90">
        <v>1</v>
      </c>
      <c r="FJ90">
        <v>2</v>
      </c>
      <c r="FK90">
        <v>2</v>
      </c>
      <c r="FL90" t="s">
        <v>406</v>
      </c>
      <c r="FM90">
        <v>2.90706</v>
      </c>
      <c r="FN90">
        <v>2.8542399999999999</v>
      </c>
      <c r="FO90">
        <v>2.06544E-2</v>
      </c>
      <c r="FP90">
        <v>2.1756000000000001E-2</v>
      </c>
      <c r="FQ90">
        <v>0.110582</v>
      </c>
      <c r="FR90">
        <v>7.9019000000000006E-2</v>
      </c>
      <c r="FS90">
        <v>32346.6</v>
      </c>
      <c r="FT90">
        <v>25994</v>
      </c>
      <c r="FU90">
        <v>30442.3</v>
      </c>
      <c r="FV90">
        <v>24539.1</v>
      </c>
      <c r="FW90">
        <v>35463.699999999997</v>
      </c>
      <c r="FX90">
        <v>30361.1</v>
      </c>
      <c r="FY90">
        <v>41310.300000000003</v>
      </c>
      <c r="FZ90">
        <v>33930.6</v>
      </c>
      <c r="GA90">
        <v>2.0476999999999999</v>
      </c>
      <c r="GB90">
        <v>1.9142999999999999</v>
      </c>
      <c r="GC90">
        <v>-2.5704500000000002E-3</v>
      </c>
      <c r="GD90">
        <v>0</v>
      </c>
      <c r="GE90">
        <v>28.0276</v>
      </c>
      <c r="GF90">
        <v>999.9</v>
      </c>
      <c r="GG90">
        <v>47.6</v>
      </c>
      <c r="GH90">
        <v>38.299999999999997</v>
      </c>
      <c r="GI90">
        <v>32.347900000000003</v>
      </c>
      <c r="GJ90">
        <v>61.953699999999998</v>
      </c>
      <c r="GK90">
        <v>24.314900000000002</v>
      </c>
      <c r="GL90">
        <v>1</v>
      </c>
      <c r="GM90">
        <v>0.51350099999999999</v>
      </c>
      <c r="GN90">
        <v>3.41926</v>
      </c>
      <c r="GO90">
        <v>20.220199999999998</v>
      </c>
      <c r="GP90">
        <v>5.2345100000000002</v>
      </c>
      <c r="GQ90">
        <v>11.950100000000001</v>
      </c>
      <c r="GR90">
        <v>4.9870999999999999</v>
      </c>
      <c r="GS90">
        <v>3.286</v>
      </c>
      <c r="GT90">
        <v>9999</v>
      </c>
      <c r="GU90">
        <v>9999</v>
      </c>
      <c r="GV90">
        <v>9999</v>
      </c>
      <c r="GW90">
        <v>195.6</v>
      </c>
      <c r="GX90">
        <v>1.8621799999999999</v>
      </c>
      <c r="GY90">
        <v>1.85989</v>
      </c>
      <c r="GZ90">
        <v>1.86025</v>
      </c>
      <c r="HA90">
        <v>1.8585700000000001</v>
      </c>
      <c r="HB90">
        <v>1.8605</v>
      </c>
      <c r="HC90">
        <v>1.85789</v>
      </c>
      <c r="HD90">
        <v>1.8663099999999999</v>
      </c>
      <c r="HE90">
        <v>1.86555</v>
      </c>
      <c r="HF90">
        <v>0</v>
      </c>
      <c r="HG90">
        <v>0</v>
      </c>
      <c r="HH90">
        <v>0</v>
      </c>
      <c r="HI90">
        <v>0</v>
      </c>
      <c r="HJ90" t="s">
        <v>407</v>
      </c>
      <c r="HK90" t="s">
        <v>408</v>
      </c>
      <c r="HL90" t="s">
        <v>409</v>
      </c>
      <c r="HM90" t="s">
        <v>409</v>
      </c>
      <c r="HN90" t="s">
        <v>409</v>
      </c>
      <c r="HO90" t="s">
        <v>409</v>
      </c>
      <c r="HP90">
        <v>0</v>
      </c>
      <c r="HQ90">
        <v>100</v>
      </c>
      <c r="HR90">
        <v>100</v>
      </c>
      <c r="HS90">
        <v>0.156</v>
      </c>
      <c r="HT90">
        <v>5.2200000000000003E-2</v>
      </c>
      <c r="HU90">
        <v>7.9519782939509787E-2</v>
      </c>
      <c r="HV90">
        <v>1.158620315000149E-3</v>
      </c>
      <c r="HW90">
        <v>-1.4607559310062331E-6</v>
      </c>
      <c r="HX90">
        <v>3.8484305645441042E-10</v>
      </c>
      <c r="HY90">
        <v>-5.066382214079336E-2</v>
      </c>
      <c r="HZ90">
        <v>3.0484640434847699E-3</v>
      </c>
      <c r="IA90">
        <v>-9.3584587959385786E-5</v>
      </c>
      <c r="IB90">
        <v>6.42983829145831E-6</v>
      </c>
      <c r="IC90">
        <v>4</v>
      </c>
      <c r="ID90">
        <v>2084</v>
      </c>
      <c r="IE90">
        <v>2</v>
      </c>
      <c r="IF90">
        <v>32</v>
      </c>
      <c r="IG90">
        <v>1</v>
      </c>
      <c r="IH90">
        <v>0.7</v>
      </c>
      <c r="II90">
        <v>0.28930699999999998</v>
      </c>
      <c r="IJ90">
        <v>2.50854</v>
      </c>
      <c r="IK90">
        <v>1.54419</v>
      </c>
      <c r="IL90">
        <v>2.35107</v>
      </c>
      <c r="IM90">
        <v>1.54541</v>
      </c>
      <c r="IN90">
        <v>2.2839399999999999</v>
      </c>
      <c r="IO90">
        <v>41.508299999999998</v>
      </c>
      <c r="IP90">
        <v>23.754799999999999</v>
      </c>
      <c r="IQ90">
        <v>18</v>
      </c>
      <c r="IR90">
        <v>510.81400000000002</v>
      </c>
      <c r="IS90">
        <v>490.30200000000002</v>
      </c>
      <c r="IT90">
        <v>23.823899999999998</v>
      </c>
      <c r="IU90">
        <v>33.5473</v>
      </c>
      <c r="IV90">
        <v>30.000299999999999</v>
      </c>
      <c r="IW90">
        <v>33.459699999999998</v>
      </c>
      <c r="IX90">
        <v>33.385100000000001</v>
      </c>
      <c r="IY90">
        <v>5.8658599999999996</v>
      </c>
      <c r="IZ90">
        <v>58.909700000000001</v>
      </c>
      <c r="JA90">
        <v>0</v>
      </c>
      <c r="JB90">
        <v>23.820599999999999</v>
      </c>
      <c r="JC90">
        <v>75</v>
      </c>
      <c r="JD90">
        <v>14.150499999999999</v>
      </c>
      <c r="JE90">
        <v>99.429599999999994</v>
      </c>
      <c r="JF90">
        <v>99.227900000000005</v>
      </c>
    </row>
    <row r="91" spans="1:266" x14ac:dyDescent="0.25">
      <c r="A91">
        <v>75</v>
      </c>
      <c r="B91">
        <v>1657474528.5999999</v>
      </c>
      <c r="C91">
        <v>12953.5</v>
      </c>
      <c r="D91" t="s">
        <v>782</v>
      </c>
      <c r="E91" t="s">
        <v>783</v>
      </c>
      <c r="F91" t="s">
        <v>396</v>
      </c>
      <c r="G91" t="s">
        <v>397</v>
      </c>
      <c r="H91" t="s">
        <v>753</v>
      </c>
      <c r="I91" t="s">
        <v>581</v>
      </c>
      <c r="J91" t="s">
        <v>495</v>
      </c>
      <c r="K91">
        <v>1657474528.5999999</v>
      </c>
      <c r="L91">
        <f t="shared" si="92"/>
        <v>7.9647151286779301E-3</v>
      </c>
      <c r="M91">
        <f t="shared" si="93"/>
        <v>7.9647151286779305</v>
      </c>
      <c r="N91">
        <f t="shared" si="94"/>
        <v>-1.2734976079922036</v>
      </c>
      <c r="O91">
        <f t="shared" si="95"/>
        <v>51.029499999999999</v>
      </c>
      <c r="P91">
        <f t="shared" si="96"/>
        <v>53.56462624062496</v>
      </c>
      <c r="Q91">
        <f t="shared" si="97"/>
        <v>5.3382825220932961</v>
      </c>
      <c r="R91">
        <f t="shared" si="98"/>
        <v>5.0856303325524994</v>
      </c>
      <c r="S91">
        <f t="shared" si="99"/>
        <v>0.59264377787702405</v>
      </c>
      <c r="T91">
        <f t="shared" si="100"/>
        <v>2.9233676521354512</v>
      </c>
      <c r="U91">
        <f t="shared" si="101"/>
        <v>0.53309931288711165</v>
      </c>
      <c r="V91">
        <f t="shared" si="102"/>
        <v>0.33803697206067751</v>
      </c>
      <c r="W91">
        <f t="shared" si="103"/>
        <v>289.53193707236113</v>
      </c>
      <c r="X91">
        <f t="shared" si="104"/>
        <v>28.074118813535254</v>
      </c>
      <c r="Y91">
        <f t="shared" si="105"/>
        <v>28.002500000000001</v>
      </c>
      <c r="Z91">
        <f t="shared" si="106"/>
        <v>3.7953927799970599</v>
      </c>
      <c r="AA91">
        <f t="shared" si="107"/>
        <v>60.426437865872337</v>
      </c>
      <c r="AB91">
        <f t="shared" si="108"/>
        <v>2.3523488201420002</v>
      </c>
      <c r="AC91">
        <f t="shared" si="109"/>
        <v>3.8929132730998863</v>
      </c>
      <c r="AD91">
        <f t="shared" si="110"/>
        <v>1.4430439598550597</v>
      </c>
      <c r="AE91">
        <f t="shared" si="111"/>
        <v>-351.24393717469673</v>
      </c>
      <c r="AF91">
        <f t="shared" si="112"/>
        <v>68.69984377211378</v>
      </c>
      <c r="AG91">
        <f t="shared" si="113"/>
        <v>5.1337782598767383</v>
      </c>
      <c r="AH91">
        <f t="shared" si="114"/>
        <v>12.121621929654935</v>
      </c>
      <c r="AI91">
        <v>0</v>
      </c>
      <c r="AJ91">
        <v>0</v>
      </c>
      <c r="AK91">
        <f t="shared" si="115"/>
        <v>1</v>
      </c>
      <c r="AL91">
        <f t="shared" si="116"/>
        <v>0</v>
      </c>
      <c r="AM91">
        <f t="shared" si="117"/>
        <v>52437.730049902319</v>
      </c>
      <c r="AN91" t="s">
        <v>400</v>
      </c>
      <c r="AO91">
        <v>10261.299999999999</v>
      </c>
      <c r="AP91">
        <v>726.8726923076922</v>
      </c>
      <c r="AQ91">
        <v>3279.05</v>
      </c>
      <c r="AR91">
        <f t="shared" si="118"/>
        <v>0.77832826815458989</v>
      </c>
      <c r="AS91">
        <v>-1.5391584728262959</v>
      </c>
      <c r="AT91" t="s">
        <v>784</v>
      </c>
      <c r="AU91">
        <v>10224.5</v>
      </c>
      <c r="AV91">
        <v>794.87231999999995</v>
      </c>
      <c r="AW91">
        <v>955.43100000000004</v>
      </c>
      <c r="AX91">
        <f t="shared" si="119"/>
        <v>0.16804843049890583</v>
      </c>
      <c r="AY91">
        <v>0.5</v>
      </c>
      <c r="AZ91">
        <f t="shared" si="120"/>
        <v>1513.0001995193579</v>
      </c>
      <c r="BA91">
        <f t="shared" si="121"/>
        <v>-1.2734976079922036</v>
      </c>
      <c r="BB91">
        <f t="shared" si="122"/>
        <v>127.12865443687974</v>
      </c>
      <c r="BC91">
        <f t="shared" si="123"/>
        <v>1.7558547904916743E-4</v>
      </c>
      <c r="BD91">
        <f t="shared" si="124"/>
        <v>2.4320113121722029</v>
      </c>
      <c r="BE91">
        <f t="shared" si="125"/>
        <v>472.26875372660925</v>
      </c>
      <c r="BF91" t="s">
        <v>785</v>
      </c>
      <c r="BG91">
        <v>595.45000000000005</v>
      </c>
      <c r="BH91">
        <f t="shared" si="126"/>
        <v>595.45000000000005</v>
      </c>
      <c r="BI91">
        <f t="shared" si="127"/>
        <v>0.37677341430202704</v>
      </c>
      <c r="BJ91">
        <f t="shared" si="128"/>
        <v>0.44601987327108955</v>
      </c>
      <c r="BK91">
        <f t="shared" si="129"/>
        <v>0.86585892085258598</v>
      </c>
      <c r="BL91">
        <f t="shared" si="130"/>
        <v>0.70248455031505175</v>
      </c>
      <c r="BM91">
        <f t="shared" si="131"/>
        <v>0.91044575664730298</v>
      </c>
      <c r="BN91">
        <f t="shared" si="132"/>
        <v>0.33411974081481449</v>
      </c>
      <c r="BO91">
        <f t="shared" si="133"/>
        <v>0.66588025918518556</v>
      </c>
      <c r="BP91">
        <v>3808</v>
      </c>
      <c r="BQ91">
        <v>300</v>
      </c>
      <c r="BR91">
        <v>300</v>
      </c>
      <c r="BS91">
        <v>300</v>
      </c>
      <c r="BT91">
        <v>10224.5</v>
      </c>
      <c r="BU91">
        <v>923.38</v>
      </c>
      <c r="BV91">
        <v>-1.11421E-2</v>
      </c>
      <c r="BW91">
        <v>0.03</v>
      </c>
      <c r="BX91" t="s">
        <v>403</v>
      </c>
      <c r="BY91" t="s">
        <v>403</v>
      </c>
      <c r="BZ91" t="s">
        <v>403</v>
      </c>
      <c r="CA91" t="s">
        <v>403</v>
      </c>
      <c r="CB91" t="s">
        <v>403</v>
      </c>
      <c r="CC91" t="s">
        <v>403</v>
      </c>
      <c r="CD91" t="s">
        <v>403</v>
      </c>
      <c r="CE91" t="s">
        <v>403</v>
      </c>
      <c r="CF91" t="s">
        <v>403</v>
      </c>
      <c r="CG91" t="s">
        <v>403</v>
      </c>
      <c r="CH91">
        <f t="shared" si="134"/>
        <v>1799.78</v>
      </c>
      <c r="CI91">
        <f t="shared" si="135"/>
        <v>1513.0001995193579</v>
      </c>
      <c r="CJ91">
        <f t="shared" si="136"/>
        <v>0.84065841353907589</v>
      </c>
      <c r="CK91">
        <f t="shared" si="137"/>
        <v>0.16087073813041658</v>
      </c>
      <c r="CL91">
        <v>6</v>
      </c>
      <c r="CM91">
        <v>0.5</v>
      </c>
      <c r="CN91" t="s">
        <v>404</v>
      </c>
      <c r="CO91">
        <v>2</v>
      </c>
      <c r="CP91">
        <v>1657474528.5999999</v>
      </c>
      <c r="CQ91">
        <v>51.029499999999999</v>
      </c>
      <c r="CR91">
        <v>49.9893</v>
      </c>
      <c r="CS91">
        <v>23.6036</v>
      </c>
      <c r="CT91">
        <v>14.273999999999999</v>
      </c>
      <c r="CU91">
        <v>50.885899999999999</v>
      </c>
      <c r="CV91">
        <v>23.5489</v>
      </c>
      <c r="CW91">
        <v>500.13200000000001</v>
      </c>
      <c r="CX91">
        <v>99.560400000000001</v>
      </c>
      <c r="CY91">
        <v>0.10019500000000001</v>
      </c>
      <c r="CZ91">
        <v>28.438400000000001</v>
      </c>
      <c r="DA91">
        <v>28.002500000000001</v>
      </c>
      <c r="DB91">
        <v>999.9</v>
      </c>
      <c r="DC91">
        <v>0</v>
      </c>
      <c r="DD91">
        <v>0</v>
      </c>
      <c r="DE91">
        <v>10008.799999999999</v>
      </c>
      <c r="DF91">
        <v>0</v>
      </c>
      <c r="DG91">
        <v>1891.48</v>
      </c>
      <c r="DH91">
        <v>1.04016</v>
      </c>
      <c r="DI91">
        <v>52.263100000000001</v>
      </c>
      <c r="DJ91">
        <v>50.713200000000001</v>
      </c>
      <c r="DK91">
        <v>9.3296600000000005</v>
      </c>
      <c r="DL91">
        <v>49.9893</v>
      </c>
      <c r="DM91">
        <v>14.273999999999999</v>
      </c>
      <c r="DN91">
        <v>2.34999</v>
      </c>
      <c r="DO91">
        <v>1.4211199999999999</v>
      </c>
      <c r="DP91">
        <v>20.023199999999999</v>
      </c>
      <c r="DQ91">
        <v>12.1449</v>
      </c>
      <c r="DR91">
        <v>1799.78</v>
      </c>
      <c r="DS91">
        <v>0.97799400000000003</v>
      </c>
      <c r="DT91">
        <v>2.2006000000000001E-2</v>
      </c>
      <c r="DU91">
        <v>0</v>
      </c>
      <c r="DV91">
        <v>794.976</v>
      </c>
      <c r="DW91">
        <v>5.0007299999999999</v>
      </c>
      <c r="DX91">
        <v>19126.7</v>
      </c>
      <c r="DY91">
        <v>14731.5</v>
      </c>
      <c r="DZ91">
        <v>50.186999999999998</v>
      </c>
      <c r="EA91">
        <v>51.936999999999998</v>
      </c>
      <c r="EB91">
        <v>51.25</v>
      </c>
      <c r="EC91">
        <v>50.75</v>
      </c>
      <c r="ED91">
        <v>51.436999999999998</v>
      </c>
      <c r="EE91">
        <v>1755.28</v>
      </c>
      <c r="EF91">
        <v>39.5</v>
      </c>
      <c r="EG91">
        <v>0</v>
      </c>
      <c r="EH91">
        <v>126.4000000953674</v>
      </c>
      <c r="EI91">
        <v>0</v>
      </c>
      <c r="EJ91">
        <v>794.87231999999995</v>
      </c>
      <c r="EK91">
        <v>2.4819999995006232</v>
      </c>
      <c r="EL91">
        <v>77.715384674832265</v>
      </c>
      <c r="EM91">
        <v>19111.972000000002</v>
      </c>
      <c r="EN91">
        <v>15</v>
      </c>
      <c r="EO91">
        <v>1657474491.0999999</v>
      </c>
      <c r="EP91" t="s">
        <v>786</v>
      </c>
      <c r="EQ91">
        <v>1657474474.0999999</v>
      </c>
      <c r="ER91">
        <v>1657474491.0999999</v>
      </c>
      <c r="ES91">
        <v>81</v>
      </c>
      <c r="ET91">
        <v>8.9999999999999993E-3</v>
      </c>
      <c r="EU91">
        <v>2E-3</v>
      </c>
      <c r="EV91">
        <v>0.14299999999999999</v>
      </c>
      <c r="EW91">
        <v>-7.0000000000000001E-3</v>
      </c>
      <c r="EX91">
        <v>50</v>
      </c>
      <c r="EY91">
        <v>14</v>
      </c>
      <c r="EZ91">
        <v>0.44</v>
      </c>
      <c r="FA91">
        <v>0.01</v>
      </c>
      <c r="FB91">
        <v>0.97333636585365868</v>
      </c>
      <c r="FC91">
        <v>0.43778456445993008</v>
      </c>
      <c r="FD91">
        <v>4.8863552218924043E-2</v>
      </c>
      <c r="FE91">
        <v>1</v>
      </c>
      <c r="FF91">
        <v>9.3724156097560964</v>
      </c>
      <c r="FG91">
        <v>2.2095679442505279E-2</v>
      </c>
      <c r="FH91">
        <v>3.4832049514903408E-2</v>
      </c>
      <c r="FI91">
        <v>1</v>
      </c>
      <c r="FJ91">
        <v>2</v>
      </c>
      <c r="FK91">
        <v>2</v>
      </c>
      <c r="FL91" t="s">
        <v>406</v>
      </c>
      <c r="FM91">
        <v>2.9070100000000001</v>
      </c>
      <c r="FN91">
        <v>2.8543599999999998</v>
      </c>
      <c r="FO91">
        <v>1.4453499999999999E-2</v>
      </c>
      <c r="FP91">
        <v>1.45185E-2</v>
      </c>
      <c r="FQ91">
        <v>0.11089</v>
      </c>
      <c r="FR91">
        <v>7.9475400000000002E-2</v>
      </c>
      <c r="FS91">
        <v>32546.7</v>
      </c>
      <c r="FT91">
        <v>26182</v>
      </c>
      <c r="FU91">
        <v>30438.3</v>
      </c>
      <c r="FV91">
        <v>24535.3</v>
      </c>
      <c r="FW91">
        <v>35446.800000000003</v>
      </c>
      <c r="FX91">
        <v>30342.1</v>
      </c>
      <c r="FY91">
        <v>41304.9</v>
      </c>
      <c r="FZ91">
        <v>33926.1</v>
      </c>
      <c r="GA91">
        <v>2.0467</v>
      </c>
      <c r="GB91">
        <v>1.9132199999999999</v>
      </c>
      <c r="GC91">
        <v>-4.3213399999999998E-4</v>
      </c>
      <c r="GD91">
        <v>0</v>
      </c>
      <c r="GE91">
        <v>28.009599999999999</v>
      </c>
      <c r="GF91">
        <v>999.9</v>
      </c>
      <c r="GG91">
        <v>47.2</v>
      </c>
      <c r="GH91">
        <v>38.4</v>
      </c>
      <c r="GI91">
        <v>32.2485</v>
      </c>
      <c r="GJ91">
        <v>61.973700000000001</v>
      </c>
      <c r="GK91">
        <v>24.367000000000001</v>
      </c>
      <c r="GL91">
        <v>1</v>
      </c>
      <c r="GM91">
        <v>0.52141800000000005</v>
      </c>
      <c r="GN91">
        <v>3.5640299999999998</v>
      </c>
      <c r="GO91">
        <v>20.216899999999999</v>
      </c>
      <c r="GP91">
        <v>5.2336099999999997</v>
      </c>
      <c r="GQ91">
        <v>11.950100000000001</v>
      </c>
      <c r="GR91">
        <v>4.9868499999999996</v>
      </c>
      <c r="GS91">
        <v>3.286</v>
      </c>
      <c r="GT91">
        <v>9999</v>
      </c>
      <c r="GU91">
        <v>9999</v>
      </c>
      <c r="GV91">
        <v>9999</v>
      </c>
      <c r="GW91">
        <v>195.6</v>
      </c>
      <c r="GX91">
        <v>1.8621799999999999</v>
      </c>
      <c r="GY91">
        <v>1.85989</v>
      </c>
      <c r="GZ91">
        <v>1.8603400000000001</v>
      </c>
      <c r="HA91">
        <v>1.8586499999999999</v>
      </c>
      <c r="HB91">
        <v>1.8605</v>
      </c>
      <c r="HC91">
        <v>1.85791</v>
      </c>
      <c r="HD91">
        <v>1.86636</v>
      </c>
      <c r="HE91">
        <v>1.86564</v>
      </c>
      <c r="HF91">
        <v>0</v>
      </c>
      <c r="HG91">
        <v>0</v>
      </c>
      <c r="HH91">
        <v>0</v>
      </c>
      <c r="HI91">
        <v>0</v>
      </c>
      <c r="HJ91" t="s">
        <v>407</v>
      </c>
      <c r="HK91" t="s">
        <v>408</v>
      </c>
      <c r="HL91" t="s">
        <v>409</v>
      </c>
      <c r="HM91" t="s">
        <v>409</v>
      </c>
      <c r="HN91" t="s">
        <v>409</v>
      </c>
      <c r="HO91" t="s">
        <v>409</v>
      </c>
      <c r="HP91">
        <v>0</v>
      </c>
      <c r="HQ91">
        <v>100</v>
      </c>
      <c r="HR91">
        <v>100</v>
      </c>
      <c r="HS91">
        <v>0.14399999999999999</v>
      </c>
      <c r="HT91">
        <v>5.4699999999999999E-2</v>
      </c>
      <c r="HU91">
        <v>8.8367810041285022E-2</v>
      </c>
      <c r="HV91">
        <v>1.158620315000149E-3</v>
      </c>
      <c r="HW91">
        <v>-1.4607559310062331E-6</v>
      </c>
      <c r="HX91">
        <v>3.8484305645441042E-10</v>
      </c>
      <c r="HY91">
        <v>-4.9125159148437757E-2</v>
      </c>
      <c r="HZ91">
        <v>3.0484640434847699E-3</v>
      </c>
      <c r="IA91">
        <v>-9.3584587959385786E-5</v>
      </c>
      <c r="IB91">
        <v>6.42983829145831E-6</v>
      </c>
      <c r="IC91">
        <v>4</v>
      </c>
      <c r="ID91">
        <v>2084</v>
      </c>
      <c r="IE91">
        <v>2</v>
      </c>
      <c r="IF91">
        <v>32</v>
      </c>
      <c r="IG91">
        <v>0.9</v>
      </c>
      <c r="IH91">
        <v>0.6</v>
      </c>
      <c r="II91">
        <v>0.233154</v>
      </c>
      <c r="IJ91">
        <v>2.51953</v>
      </c>
      <c r="IK91">
        <v>1.54297</v>
      </c>
      <c r="IL91">
        <v>2.35229</v>
      </c>
      <c r="IM91">
        <v>1.54541</v>
      </c>
      <c r="IN91">
        <v>2.32178</v>
      </c>
      <c r="IO91">
        <v>41.560499999999998</v>
      </c>
      <c r="IP91">
        <v>23.754799999999999</v>
      </c>
      <c r="IQ91">
        <v>18</v>
      </c>
      <c r="IR91">
        <v>510.91</v>
      </c>
      <c r="IS91">
        <v>490.32400000000001</v>
      </c>
      <c r="IT91">
        <v>23.8246</v>
      </c>
      <c r="IU91">
        <v>33.6143</v>
      </c>
      <c r="IV91">
        <v>30.000399999999999</v>
      </c>
      <c r="IW91">
        <v>33.549199999999999</v>
      </c>
      <c r="IX91">
        <v>33.479300000000002</v>
      </c>
      <c r="IY91">
        <v>4.7522900000000003</v>
      </c>
      <c r="IZ91">
        <v>58.484000000000002</v>
      </c>
      <c r="JA91">
        <v>0</v>
      </c>
      <c r="JB91">
        <v>23.825500000000002</v>
      </c>
      <c r="JC91">
        <v>50</v>
      </c>
      <c r="JD91">
        <v>14.1906</v>
      </c>
      <c r="JE91">
        <v>99.416499999999999</v>
      </c>
      <c r="JF91">
        <v>99.213999999999999</v>
      </c>
    </row>
    <row r="92" spans="1:266" x14ac:dyDescent="0.25">
      <c r="A92">
        <v>76</v>
      </c>
      <c r="B92">
        <v>1657474641.5999999</v>
      </c>
      <c r="C92">
        <v>13066.5</v>
      </c>
      <c r="D92" t="s">
        <v>787</v>
      </c>
      <c r="E92" t="s">
        <v>788</v>
      </c>
      <c r="F92" t="s">
        <v>396</v>
      </c>
      <c r="G92" t="s">
        <v>397</v>
      </c>
      <c r="H92" t="s">
        <v>753</v>
      </c>
      <c r="I92" t="s">
        <v>581</v>
      </c>
      <c r="J92" t="s">
        <v>495</v>
      </c>
      <c r="K92">
        <v>1657474641.5999999</v>
      </c>
      <c r="L92">
        <f t="shared" si="92"/>
        <v>8.0166856078141835E-3</v>
      </c>
      <c r="M92">
        <f t="shared" si="93"/>
        <v>8.0166856078141837</v>
      </c>
      <c r="N92">
        <f t="shared" si="94"/>
        <v>-3.8687189982228869</v>
      </c>
      <c r="O92">
        <f t="shared" si="95"/>
        <v>24.4999</v>
      </c>
      <c r="P92">
        <f t="shared" si="96"/>
        <v>35.219288036297399</v>
      </c>
      <c r="Q92">
        <f t="shared" si="97"/>
        <v>3.5098107270986509</v>
      </c>
      <c r="R92">
        <f t="shared" si="98"/>
        <v>2.4415601969075</v>
      </c>
      <c r="S92">
        <f t="shared" si="99"/>
        <v>0.59372158604910807</v>
      </c>
      <c r="T92">
        <f t="shared" si="100"/>
        <v>2.9213076670897222</v>
      </c>
      <c r="U92">
        <f t="shared" si="101"/>
        <v>0.53393440873800191</v>
      </c>
      <c r="V92">
        <f t="shared" si="102"/>
        <v>0.3385775389707823</v>
      </c>
      <c r="W92">
        <f t="shared" si="103"/>
        <v>289.59041007278665</v>
      </c>
      <c r="X92">
        <f t="shared" si="104"/>
        <v>28.054685888855587</v>
      </c>
      <c r="Y92">
        <f t="shared" si="105"/>
        <v>28.050899999999999</v>
      </c>
      <c r="Z92">
        <f t="shared" si="106"/>
        <v>3.8061146752487014</v>
      </c>
      <c r="AA92">
        <f t="shared" si="107"/>
        <v>60.544036676697012</v>
      </c>
      <c r="AB92">
        <f t="shared" si="108"/>
        <v>2.3561052412200003</v>
      </c>
      <c r="AC92">
        <f t="shared" si="109"/>
        <v>3.8915562465739075</v>
      </c>
      <c r="AD92">
        <f t="shared" si="110"/>
        <v>1.4500094340287011</v>
      </c>
      <c r="AE92">
        <f t="shared" si="111"/>
        <v>-353.53583530460548</v>
      </c>
      <c r="AF92">
        <f t="shared" si="112"/>
        <v>60.083785108716242</v>
      </c>
      <c r="AG92">
        <f t="shared" si="113"/>
        <v>4.4940346927000085</v>
      </c>
      <c r="AH92">
        <f t="shared" si="114"/>
        <v>0.63239456959739471</v>
      </c>
      <c r="AI92">
        <v>0</v>
      </c>
      <c r="AJ92">
        <v>0</v>
      </c>
      <c r="AK92">
        <f t="shared" si="115"/>
        <v>1</v>
      </c>
      <c r="AL92">
        <f t="shared" si="116"/>
        <v>0</v>
      </c>
      <c r="AM92">
        <f t="shared" si="117"/>
        <v>52379.572885579255</v>
      </c>
      <c r="AN92" t="s">
        <v>400</v>
      </c>
      <c r="AO92">
        <v>10261.299999999999</v>
      </c>
      <c r="AP92">
        <v>726.8726923076922</v>
      </c>
      <c r="AQ92">
        <v>3279.05</v>
      </c>
      <c r="AR92">
        <f t="shared" si="118"/>
        <v>0.77832826815458989</v>
      </c>
      <c r="AS92">
        <v>-1.5391584728262959</v>
      </c>
      <c r="AT92" t="s">
        <v>789</v>
      </c>
      <c r="AU92">
        <v>10227.5</v>
      </c>
      <c r="AV92">
        <v>808.15773076923085</v>
      </c>
      <c r="AW92">
        <v>931.72</v>
      </c>
      <c r="AX92">
        <f t="shared" si="119"/>
        <v>0.13261738422570002</v>
      </c>
      <c r="AY92">
        <v>0.5</v>
      </c>
      <c r="AZ92">
        <f t="shared" si="120"/>
        <v>1513.3106995195785</v>
      </c>
      <c r="BA92">
        <f t="shared" si="121"/>
        <v>-3.8687189982228869</v>
      </c>
      <c r="BB92">
        <f t="shared" si="122"/>
        <v>100.34565324552541</v>
      </c>
      <c r="BC92">
        <f t="shared" si="123"/>
        <v>-1.5393801987497627E-3</v>
      </c>
      <c r="BD92">
        <f t="shared" si="124"/>
        <v>2.5193513072596918</v>
      </c>
      <c r="BE92">
        <f t="shared" si="125"/>
        <v>466.40177476036217</v>
      </c>
      <c r="BF92" t="s">
        <v>790</v>
      </c>
      <c r="BG92">
        <v>627.08000000000004</v>
      </c>
      <c r="BH92">
        <f t="shared" si="126"/>
        <v>627.08000000000004</v>
      </c>
      <c r="BI92">
        <f t="shared" si="127"/>
        <v>0.32696518267290597</v>
      </c>
      <c r="BJ92">
        <f t="shared" si="128"/>
        <v>0.40560093628797655</v>
      </c>
      <c r="BK92">
        <f t="shared" si="129"/>
        <v>0.88512690565881202</v>
      </c>
      <c r="BL92">
        <f t="shared" si="130"/>
        <v>0.60319205862527936</v>
      </c>
      <c r="BM92">
        <f t="shared" si="131"/>
        <v>0.91973625536325598</v>
      </c>
      <c r="BN92">
        <f t="shared" si="132"/>
        <v>0.31472103210022034</v>
      </c>
      <c r="BO92">
        <f t="shared" si="133"/>
        <v>0.68527896789977971</v>
      </c>
      <c r="BP92">
        <v>3810</v>
      </c>
      <c r="BQ92">
        <v>300</v>
      </c>
      <c r="BR92">
        <v>300</v>
      </c>
      <c r="BS92">
        <v>300</v>
      </c>
      <c r="BT92">
        <v>10227.5</v>
      </c>
      <c r="BU92">
        <v>907.88</v>
      </c>
      <c r="BV92">
        <v>-1.11447E-2</v>
      </c>
      <c r="BW92">
        <v>-0.06</v>
      </c>
      <c r="BX92" t="s">
        <v>403</v>
      </c>
      <c r="BY92" t="s">
        <v>403</v>
      </c>
      <c r="BZ92" t="s">
        <v>403</v>
      </c>
      <c r="CA92" t="s">
        <v>403</v>
      </c>
      <c r="CB92" t="s">
        <v>403</v>
      </c>
      <c r="CC92" t="s">
        <v>403</v>
      </c>
      <c r="CD92" t="s">
        <v>403</v>
      </c>
      <c r="CE92" t="s">
        <v>403</v>
      </c>
      <c r="CF92" t="s">
        <v>403</v>
      </c>
      <c r="CG92" t="s">
        <v>403</v>
      </c>
      <c r="CH92">
        <f t="shared" si="134"/>
        <v>1800.15</v>
      </c>
      <c r="CI92">
        <f t="shared" si="135"/>
        <v>1513.3106995195785</v>
      </c>
      <c r="CJ92">
        <f t="shared" si="136"/>
        <v>0.8406581115571361</v>
      </c>
      <c r="CK92">
        <f t="shared" si="137"/>
        <v>0.16087015530527268</v>
      </c>
      <c r="CL92">
        <v>6</v>
      </c>
      <c r="CM92">
        <v>0.5</v>
      </c>
      <c r="CN92" t="s">
        <v>404</v>
      </c>
      <c r="CO92">
        <v>2</v>
      </c>
      <c r="CP92">
        <v>1657474641.5999999</v>
      </c>
      <c r="CQ92">
        <v>24.4999</v>
      </c>
      <c r="CR92">
        <v>20.093399999999999</v>
      </c>
      <c r="CS92">
        <v>23.642399999999999</v>
      </c>
      <c r="CT92">
        <v>14.250400000000001</v>
      </c>
      <c r="CU92">
        <v>24.327000000000002</v>
      </c>
      <c r="CV92">
        <v>23.584700000000002</v>
      </c>
      <c r="CW92">
        <v>500.03100000000001</v>
      </c>
      <c r="CX92">
        <v>99.555800000000005</v>
      </c>
      <c r="CY92">
        <v>0.10012500000000001</v>
      </c>
      <c r="CZ92">
        <v>28.432400000000001</v>
      </c>
      <c r="DA92">
        <v>28.050899999999999</v>
      </c>
      <c r="DB92">
        <v>999.9</v>
      </c>
      <c r="DC92">
        <v>0</v>
      </c>
      <c r="DD92">
        <v>0</v>
      </c>
      <c r="DE92">
        <v>9997.5</v>
      </c>
      <c r="DF92">
        <v>0</v>
      </c>
      <c r="DG92">
        <v>1896.52</v>
      </c>
      <c r="DH92">
        <v>4.4063999999999997</v>
      </c>
      <c r="DI92">
        <v>25.0931</v>
      </c>
      <c r="DJ92">
        <v>20.383900000000001</v>
      </c>
      <c r="DK92">
        <v>9.3920300000000001</v>
      </c>
      <c r="DL92">
        <v>20.093399999999999</v>
      </c>
      <c r="DM92">
        <v>14.250400000000001</v>
      </c>
      <c r="DN92">
        <v>2.3537400000000002</v>
      </c>
      <c r="DO92">
        <v>1.4187099999999999</v>
      </c>
      <c r="DP92">
        <v>20.048999999999999</v>
      </c>
      <c r="DQ92">
        <v>12.1191</v>
      </c>
      <c r="DR92">
        <v>1800.15</v>
      </c>
      <c r="DS92">
        <v>0.97800399999999998</v>
      </c>
      <c r="DT92">
        <v>2.1996100000000001E-2</v>
      </c>
      <c r="DU92">
        <v>0</v>
      </c>
      <c r="DV92">
        <v>809.39300000000003</v>
      </c>
      <c r="DW92">
        <v>5.0007299999999999</v>
      </c>
      <c r="DX92">
        <v>19381.900000000001</v>
      </c>
      <c r="DY92">
        <v>14734.6</v>
      </c>
      <c r="DZ92">
        <v>49.561999999999998</v>
      </c>
      <c r="EA92">
        <v>51.5</v>
      </c>
      <c r="EB92">
        <v>50.75</v>
      </c>
      <c r="EC92">
        <v>49.625</v>
      </c>
      <c r="ED92">
        <v>50.936999999999998</v>
      </c>
      <c r="EE92">
        <v>1755.66</v>
      </c>
      <c r="EF92">
        <v>39.49</v>
      </c>
      <c r="EG92">
        <v>0</v>
      </c>
      <c r="EH92">
        <v>112.6000001430511</v>
      </c>
      <c r="EI92">
        <v>0</v>
      </c>
      <c r="EJ92">
        <v>808.15773076923085</v>
      </c>
      <c r="EK92">
        <v>8.8660171008022459</v>
      </c>
      <c r="EL92">
        <v>537.82222295900851</v>
      </c>
      <c r="EM92">
        <v>19292.457692307689</v>
      </c>
      <c r="EN92">
        <v>15</v>
      </c>
      <c r="EO92">
        <v>1657474603.0999999</v>
      </c>
      <c r="EP92" t="s">
        <v>791</v>
      </c>
      <c r="EQ92">
        <v>1657474588.5999999</v>
      </c>
      <c r="ER92">
        <v>1657474603.0999999</v>
      </c>
      <c r="ES92">
        <v>82</v>
      </c>
      <c r="ET92">
        <v>5.7000000000000002E-2</v>
      </c>
      <c r="EU92">
        <v>3.0000000000000001E-3</v>
      </c>
      <c r="EV92">
        <v>0.16800000000000001</v>
      </c>
      <c r="EW92">
        <v>-4.0000000000000001E-3</v>
      </c>
      <c r="EX92">
        <v>20</v>
      </c>
      <c r="EY92">
        <v>14</v>
      </c>
      <c r="EZ92">
        <v>0.22</v>
      </c>
      <c r="FA92">
        <v>0.01</v>
      </c>
      <c r="FB92">
        <v>4.5115521951219506</v>
      </c>
      <c r="FC92">
        <v>0.19805268292683351</v>
      </c>
      <c r="FD92">
        <v>9.2954792303864636E-2</v>
      </c>
      <c r="FE92">
        <v>1</v>
      </c>
      <c r="FF92">
        <v>9.4554041463414649</v>
      </c>
      <c r="FG92">
        <v>-7.8269895470381184E-2</v>
      </c>
      <c r="FH92">
        <v>3.023730622403227E-2</v>
      </c>
      <c r="FI92">
        <v>1</v>
      </c>
      <c r="FJ92">
        <v>2</v>
      </c>
      <c r="FK92">
        <v>2</v>
      </c>
      <c r="FL92" t="s">
        <v>406</v>
      </c>
      <c r="FM92">
        <v>2.9066000000000001</v>
      </c>
      <c r="FN92">
        <v>2.85419</v>
      </c>
      <c r="FO92">
        <v>6.8939600000000002E-3</v>
      </c>
      <c r="FP92">
        <v>5.82068E-3</v>
      </c>
      <c r="FQ92">
        <v>0.110984</v>
      </c>
      <c r="FR92">
        <v>7.9358999999999999E-2</v>
      </c>
      <c r="FS92">
        <v>32792.699999999997</v>
      </c>
      <c r="FT92">
        <v>26410</v>
      </c>
      <c r="FU92">
        <v>30435.3</v>
      </c>
      <c r="FV92">
        <v>24532.799999999999</v>
      </c>
      <c r="FW92">
        <v>35439.599999999999</v>
      </c>
      <c r="FX92">
        <v>30343.4</v>
      </c>
      <c r="FY92">
        <v>41300.800000000003</v>
      </c>
      <c r="FZ92">
        <v>33923.300000000003</v>
      </c>
      <c r="GA92">
        <v>2.0456799999999999</v>
      </c>
      <c r="GB92">
        <v>1.9124300000000001</v>
      </c>
      <c r="GC92">
        <v>-3.0398399999999998E-3</v>
      </c>
      <c r="GD92">
        <v>0</v>
      </c>
      <c r="GE92">
        <v>28.1005</v>
      </c>
      <c r="GF92">
        <v>999.9</v>
      </c>
      <c r="GG92">
        <v>46.8</v>
      </c>
      <c r="GH92">
        <v>38.5</v>
      </c>
      <c r="GI92">
        <v>32.153100000000002</v>
      </c>
      <c r="GJ92">
        <v>62.0137</v>
      </c>
      <c r="GK92">
        <v>24.347000000000001</v>
      </c>
      <c r="GL92">
        <v>1</v>
      </c>
      <c r="GM92">
        <v>0.53091699999999997</v>
      </c>
      <c r="GN92">
        <v>4.2257600000000002</v>
      </c>
      <c r="GO92">
        <v>20.200399999999998</v>
      </c>
      <c r="GP92">
        <v>5.2331599999999998</v>
      </c>
      <c r="GQ92">
        <v>11.9506</v>
      </c>
      <c r="GR92">
        <v>4.9866999999999999</v>
      </c>
      <c r="GS92">
        <v>3.286</v>
      </c>
      <c r="GT92">
        <v>9999</v>
      </c>
      <c r="GU92">
        <v>9999</v>
      </c>
      <c r="GV92">
        <v>9999</v>
      </c>
      <c r="GW92">
        <v>195.6</v>
      </c>
      <c r="GX92">
        <v>1.8621799999999999</v>
      </c>
      <c r="GY92">
        <v>1.85991</v>
      </c>
      <c r="GZ92">
        <v>1.8603099999999999</v>
      </c>
      <c r="HA92">
        <v>1.8586400000000001</v>
      </c>
      <c r="HB92">
        <v>1.8605</v>
      </c>
      <c r="HC92">
        <v>1.85791</v>
      </c>
      <c r="HD92">
        <v>1.8663700000000001</v>
      </c>
      <c r="HE92">
        <v>1.8656699999999999</v>
      </c>
      <c r="HF92">
        <v>0</v>
      </c>
      <c r="HG92">
        <v>0</v>
      </c>
      <c r="HH92">
        <v>0</v>
      </c>
      <c r="HI92">
        <v>0</v>
      </c>
      <c r="HJ92" t="s">
        <v>407</v>
      </c>
      <c r="HK92" t="s">
        <v>408</v>
      </c>
      <c r="HL92" t="s">
        <v>409</v>
      </c>
      <c r="HM92" t="s">
        <v>409</v>
      </c>
      <c r="HN92" t="s">
        <v>409</v>
      </c>
      <c r="HO92" t="s">
        <v>409</v>
      </c>
      <c r="HP92">
        <v>0</v>
      </c>
      <c r="HQ92">
        <v>100</v>
      </c>
      <c r="HR92">
        <v>100</v>
      </c>
      <c r="HS92">
        <v>0.17299999999999999</v>
      </c>
      <c r="HT92">
        <v>5.7700000000000001E-2</v>
      </c>
      <c r="HU92">
        <v>0.1455028210505577</v>
      </c>
      <c r="HV92">
        <v>1.158620315000149E-3</v>
      </c>
      <c r="HW92">
        <v>-1.4607559310062331E-6</v>
      </c>
      <c r="HX92">
        <v>3.8484305645441042E-10</v>
      </c>
      <c r="HY92">
        <v>-4.6532204068967097E-2</v>
      </c>
      <c r="HZ92">
        <v>3.0484640434847699E-3</v>
      </c>
      <c r="IA92">
        <v>-9.3584587959385786E-5</v>
      </c>
      <c r="IB92">
        <v>6.42983829145831E-6</v>
      </c>
      <c r="IC92">
        <v>4</v>
      </c>
      <c r="ID92">
        <v>2084</v>
      </c>
      <c r="IE92">
        <v>2</v>
      </c>
      <c r="IF92">
        <v>32</v>
      </c>
      <c r="IG92">
        <v>0.9</v>
      </c>
      <c r="IH92">
        <v>0.6</v>
      </c>
      <c r="II92">
        <v>0.168457</v>
      </c>
      <c r="IJ92">
        <v>2.5463900000000002</v>
      </c>
      <c r="IK92">
        <v>1.54297</v>
      </c>
      <c r="IL92">
        <v>2.35107</v>
      </c>
      <c r="IM92">
        <v>1.54541</v>
      </c>
      <c r="IN92">
        <v>2.3339799999999999</v>
      </c>
      <c r="IO92">
        <v>41.664999999999999</v>
      </c>
      <c r="IP92">
        <v>23.745999999999999</v>
      </c>
      <c r="IQ92">
        <v>18</v>
      </c>
      <c r="IR92">
        <v>510.88200000000001</v>
      </c>
      <c r="IS92">
        <v>490.41800000000001</v>
      </c>
      <c r="IT92">
        <v>23.422699999999999</v>
      </c>
      <c r="IU92">
        <v>33.6905</v>
      </c>
      <c r="IV92">
        <v>30.000699999999998</v>
      </c>
      <c r="IW92">
        <v>33.6252</v>
      </c>
      <c r="IX92">
        <v>33.558999999999997</v>
      </c>
      <c r="IY92">
        <v>3.4387300000000001</v>
      </c>
      <c r="IZ92">
        <v>58.154899999999998</v>
      </c>
      <c r="JA92">
        <v>0</v>
      </c>
      <c r="JB92">
        <v>23.414000000000001</v>
      </c>
      <c r="JC92">
        <v>20</v>
      </c>
      <c r="JD92">
        <v>14.2392</v>
      </c>
      <c r="JE92">
        <v>99.406800000000004</v>
      </c>
      <c r="JF92">
        <v>99.204899999999995</v>
      </c>
    </row>
    <row r="93" spans="1:266" x14ac:dyDescent="0.25">
      <c r="A93">
        <v>77</v>
      </c>
      <c r="B93">
        <v>1657474778.5999999</v>
      </c>
      <c r="C93">
        <v>13203.5</v>
      </c>
      <c r="D93" t="s">
        <v>792</v>
      </c>
      <c r="E93" t="s">
        <v>793</v>
      </c>
      <c r="F93" t="s">
        <v>396</v>
      </c>
      <c r="G93" t="s">
        <v>397</v>
      </c>
      <c r="H93" t="s">
        <v>753</v>
      </c>
      <c r="I93" t="s">
        <v>581</v>
      </c>
      <c r="J93" t="s">
        <v>495</v>
      </c>
      <c r="K93">
        <v>1657474778.5999999</v>
      </c>
      <c r="L93">
        <f t="shared" si="92"/>
        <v>8.0397291692675295E-3</v>
      </c>
      <c r="M93">
        <f t="shared" si="93"/>
        <v>8.0397291692675292</v>
      </c>
      <c r="N93">
        <f t="shared" si="94"/>
        <v>27.009934575948929</v>
      </c>
      <c r="O93">
        <f t="shared" si="95"/>
        <v>364.08699999999999</v>
      </c>
      <c r="P93">
        <f t="shared" si="96"/>
        <v>276.74498016813368</v>
      </c>
      <c r="Q93">
        <f t="shared" si="97"/>
        <v>27.579427537031226</v>
      </c>
      <c r="R93">
        <f t="shared" si="98"/>
        <v>36.283624828802999</v>
      </c>
      <c r="S93">
        <f t="shared" si="99"/>
        <v>0.59403235350519901</v>
      </c>
      <c r="T93">
        <f t="shared" si="100"/>
        <v>2.9210974521788695</v>
      </c>
      <c r="U93">
        <f t="shared" si="101"/>
        <v>0.53418209888193913</v>
      </c>
      <c r="V93">
        <f t="shared" si="102"/>
        <v>0.33873721279494884</v>
      </c>
      <c r="W93">
        <f t="shared" si="103"/>
        <v>289.5670490724745</v>
      </c>
      <c r="X93">
        <f t="shared" si="104"/>
        <v>28.006808460688521</v>
      </c>
      <c r="Y93">
        <f t="shared" si="105"/>
        <v>28.030899999999999</v>
      </c>
      <c r="Z93">
        <f t="shared" si="106"/>
        <v>3.8016809406752472</v>
      </c>
      <c r="AA93">
        <f t="shared" si="107"/>
        <v>60.484115978228935</v>
      </c>
      <c r="AB93">
        <f t="shared" si="108"/>
        <v>2.3480758256372996</v>
      </c>
      <c r="AC93">
        <f t="shared" si="109"/>
        <v>3.8821363058071015</v>
      </c>
      <c r="AD93">
        <f t="shared" si="110"/>
        <v>1.4536051150379476</v>
      </c>
      <c r="AE93">
        <f t="shared" si="111"/>
        <v>-354.55205636469805</v>
      </c>
      <c r="AF93">
        <f t="shared" si="112"/>
        <v>56.662097661903815</v>
      </c>
      <c r="AG93">
        <f t="shared" si="113"/>
        <v>4.2371084866136215</v>
      </c>
      <c r="AH93">
        <f t="shared" si="114"/>
        <v>-4.0858011437060924</v>
      </c>
      <c r="AI93">
        <v>0</v>
      </c>
      <c r="AJ93">
        <v>0</v>
      </c>
      <c r="AK93">
        <f t="shared" si="115"/>
        <v>1</v>
      </c>
      <c r="AL93">
        <f t="shared" si="116"/>
        <v>0</v>
      </c>
      <c r="AM93">
        <f t="shared" si="117"/>
        <v>52380.800338946145</v>
      </c>
      <c r="AN93" t="s">
        <v>400</v>
      </c>
      <c r="AO93">
        <v>10261.299999999999</v>
      </c>
      <c r="AP93">
        <v>726.8726923076922</v>
      </c>
      <c r="AQ93">
        <v>3279.05</v>
      </c>
      <c r="AR93">
        <f t="shared" si="118"/>
        <v>0.77832826815458989</v>
      </c>
      <c r="AS93">
        <v>-1.5391584728262959</v>
      </c>
      <c r="AT93" t="s">
        <v>794</v>
      </c>
      <c r="AU93">
        <v>10231.799999999999</v>
      </c>
      <c r="AV93">
        <v>796.09726923076914</v>
      </c>
      <c r="AW93">
        <v>1127.71</v>
      </c>
      <c r="AX93">
        <f t="shared" si="119"/>
        <v>0.2940585174993845</v>
      </c>
      <c r="AY93">
        <v>0.5</v>
      </c>
      <c r="AZ93">
        <f t="shared" si="120"/>
        <v>1513.1849995194168</v>
      </c>
      <c r="BA93">
        <f t="shared" si="121"/>
        <v>27.009934575948929</v>
      </c>
      <c r="BB93">
        <f t="shared" si="122"/>
        <v>222.48246883049327</v>
      </c>
      <c r="BC93">
        <f t="shared" si="123"/>
        <v>1.8866888753088576E-2</v>
      </c>
      <c r="BD93">
        <f t="shared" si="124"/>
        <v>1.9077067685841218</v>
      </c>
      <c r="BE93">
        <f t="shared" si="125"/>
        <v>510.84442125468735</v>
      </c>
      <c r="BF93" t="s">
        <v>795</v>
      </c>
      <c r="BG93">
        <v>573.32000000000005</v>
      </c>
      <c r="BH93">
        <f t="shared" si="126"/>
        <v>573.32000000000005</v>
      </c>
      <c r="BI93">
        <f t="shared" si="127"/>
        <v>0.49160688474873859</v>
      </c>
      <c r="BJ93">
        <f t="shared" si="128"/>
        <v>0.59815785055508019</v>
      </c>
      <c r="BK93">
        <f t="shared" si="129"/>
        <v>0.79510520266249773</v>
      </c>
      <c r="BL93">
        <f t="shared" si="130"/>
        <v>0.82730006515208077</v>
      </c>
      <c r="BM93">
        <f t="shared" si="131"/>
        <v>0.84294300145833234</v>
      </c>
      <c r="BN93">
        <f t="shared" si="132"/>
        <v>0.43077130412920667</v>
      </c>
      <c r="BO93">
        <f t="shared" si="133"/>
        <v>0.56922869587079328</v>
      </c>
      <c r="BP93">
        <v>3812</v>
      </c>
      <c r="BQ93">
        <v>300</v>
      </c>
      <c r="BR93">
        <v>300</v>
      </c>
      <c r="BS93">
        <v>300</v>
      </c>
      <c r="BT93">
        <v>10231.799999999999</v>
      </c>
      <c r="BU93">
        <v>1057.52</v>
      </c>
      <c r="BV93">
        <v>-1.1151599999999999E-2</v>
      </c>
      <c r="BW93">
        <v>-0.25</v>
      </c>
      <c r="BX93" t="s">
        <v>403</v>
      </c>
      <c r="BY93" t="s">
        <v>403</v>
      </c>
      <c r="BZ93" t="s">
        <v>403</v>
      </c>
      <c r="CA93" t="s">
        <v>403</v>
      </c>
      <c r="CB93" t="s">
        <v>403</v>
      </c>
      <c r="CC93" t="s">
        <v>403</v>
      </c>
      <c r="CD93" t="s">
        <v>403</v>
      </c>
      <c r="CE93" t="s">
        <v>403</v>
      </c>
      <c r="CF93" t="s">
        <v>403</v>
      </c>
      <c r="CG93" t="s">
        <v>403</v>
      </c>
      <c r="CH93">
        <f t="shared" si="134"/>
        <v>1800</v>
      </c>
      <c r="CI93">
        <f t="shared" si="135"/>
        <v>1513.1849995194168</v>
      </c>
      <c r="CJ93">
        <f t="shared" si="136"/>
        <v>0.84065833306634263</v>
      </c>
      <c r="CK93">
        <f t="shared" si="137"/>
        <v>0.1608705828180414</v>
      </c>
      <c r="CL93">
        <v>6</v>
      </c>
      <c r="CM93">
        <v>0.5</v>
      </c>
      <c r="CN93" t="s">
        <v>404</v>
      </c>
      <c r="CO93">
        <v>2</v>
      </c>
      <c r="CP93">
        <v>1657474778.5999999</v>
      </c>
      <c r="CQ93">
        <v>364.08699999999999</v>
      </c>
      <c r="CR93">
        <v>400.00900000000001</v>
      </c>
      <c r="CS93">
        <v>23.561699999999998</v>
      </c>
      <c r="CT93">
        <v>14.141999999999999</v>
      </c>
      <c r="CU93">
        <v>363.75099999999998</v>
      </c>
      <c r="CV93">
        <v>23.503900000000002</v>
      </c>
      <c r="CW93">
        <v>500.03500000000003</v>
      </c>
      <c r="CX93">
        <v>99.556299999999993</v>
      </c>
      <c r="CY93">
        <v>0.10016899999999999</v>
      </c>
      <c r="CZ93">
        <v>28.390699999999999</v>
      </c>
      <c r="DA93">
        <v>28.030899999999999</v>
      </c>
      <c r="DB93">
        <v>999.9</v>
      </c>
      <c r="DC93">
        <v>0</v>
      </c>
      <c r="DD93">
        <v>0</v>
      </c>
      <c r="DE93">
        <v>9996.25</v>
      </c>
      <c r="DF93">
        <v>0</v>
      </c>
      <c r="DG93">
        <v>1900.12</v>
      </c>
      <c r="DH93">
        <v>-35.921599999999998</v>
      </c>
      <c r="DI93">
        <v>372.87299999999999</v>
      </c>
      <c r="DJ93">
        <v>405.74700000000001</v>
      </c>
      <c r="DK93">
        <v>9.4197000000000006</v>
      </c>
      <c r="DL93">
        <v>400.00900000000001</v>
      </c>
      <c r="DM93">
        <v>14.141999999999999</v>
      </c>
      <c r="DN93">
        <v>2.34572</v>
      </c>
      <c r="DO93">
        <v>1.4079299999999999</v>
      </c>
      <c r="DP93">
        <v>19.9938</v>
      </c>
      <c r="DQ93">
        <v>12.003299999999999</v>
      </c>
      <c r="DR93">
        <v>1800</v>
      </c>
      <c r="DS93">
        <v>0.97799700000000001</v>
      </c>
      <c r="DT93">
        <v>2.20033E-2</v>
      </c>
      <c r="DU93">
        <v>0</v>
      </c>
      <c r="DV93">
        <v>797.48400000000004</v>
      </c>
      <c r="DW93">
        <v>5.0007299999999999</v>
      </c>
      <c r="DX93">
        <v>19149.2</v>
      </c>
      <c r="DY93">
        <v>14733.4</v>
      </c>
      <c r="DZ93">
        <v>48.75</v>
      </c>
      <c r="EA93">
        <v>50.811999999999998</v>
      </c>
      <c r="EB93">
        <v>49.936999999999998</v>
      </c>
      <c r="EC93">
        <v>48.875</v>
      </c>
      <c r="ED93">
        <v>50</v>
      </c>
      <c r="EE93">
        <v>1755.5</v>
      </c>
      <c r="EF93">
        <v>39.5</v>
      </c>
      <c r="EG93">
        <v>0</v>
      </c>
      <c r="EH93">
        <v>136.60000014305109</v>
      </c>
      <c r="EI93">
        <v>0</v>
      </c>
      <c r="EJ93">
        <v>796.09726923076914</v>
      </c>
      <c r="EK93">
        <v>11.34341881060381</v>
      </c>
      <c r="EL93">
        <v>571.61025687129927</v>
      </c>
      <c r="EM93">
        <v>19099.461538461539</v>
      </c>
      <c r="EN93">
        <v>15</v>
      </c>
      <c r="EO93">
        <v>1657474741.0999999</v>
      </c>
      <c r="EP93" t="s">
        <v>796</v>
      </c>
      <c r="EQ93">
        <v>1657474729.0999999</v>
      </c>
      <c r="ER93">
        <v>1657474741.0999999</v>
      </c>
      <c r="ES93">
        <v>83</v>
      </c>
      <c r="ET93">
        <v>-5.6000000000000001E-2</v>
      </c>
      <c r="EU93">
        <v>1E-3</v>
      </c>
      <c r="EV93">
        <v>0.34399999999999997</v>
      </c>
      <c r="EW93">
        <v>-4.0000000000000001E-3</v>
      </c>
      <c r="EX93">
        <v>400</v>
      </c>
      <c r="EY93">
        <v>14</v>
      </c>
      <c r="EZ93">
        <v>0.03</v>
      </c>
      <c r="FA93">
        <v>0.01</v>
      </c>
      <c r="FB93">
        <v>-35.790395121951221</v>
      </c>
      <c r="FC93">
        <v>-0.47318885017420298</v>
      </c>
      <c r="FD93">
        <v>0.10468688960062469</v>
      </c>
      <c r="FE93">
        <v>1</v>
      </c>
      <c r="FF93">
        <v>9.4563719512195128</v>
      </c>
      <c r="FG93">
        <v>-5.1130662020902648E-2</v>
      </c>
      <c r="FH93">
        <v>3.5136187253732118E-2</v>
      </c>
      <c r="FI93">
        <v>1</v>
      </c>
      <c r="FJ93">
        <v>2</v>
      </c>
      <c r="FK93">
        <v>2</v>
      </c>
      <c r="FL93" t="s">
        <v>406</v>
      </c>
      <c r="FM93">
        <v>2.9064700000000001</v>
      </c>
      <c r="FN93">
        <v>2.8542299999999998</v>
      </c>
      <c r="FO93">
        <v>9.0208099999999999E-2</v>
      </c>
      <c r="FP93">
        <v>9.8889699999999997E-2</v>
      </c>
      <c r="FQ93">
        <v>0.110697</v>
      </c>
      <c r="FR93">
        <v>7.8895499999999993E-2</v>
      </c>
      <c r="FS93">
        <v>30034.799999999999</v>
      </c>
      <c r="FT93">
        <v>23933.9</v>
      </c>
      <c r="FU93">
        <v>30430.2</v>
      </c>
      <c r="FV93">
        <v>24530.2</v>
      </c>
      <c r="FW93">
        <v>35445.1</v>
      </c>
      <c r="FX93">
        <v>30356.6</v>
      </c>
      <c r="FY93">
        <v>41293.4</v>
      </c>
      <c r="FZ93">
        <v>33920.6</v>
      </c>
      <c r="GA93">
        <v>2.0450300000000001</v>
      </c>
      <c r="GB93">
        <v>1.9111199999999999</v>
      </c>
      <c r="GC93">
        <v>-1.1805400000000001E-2</v>
      </c>
      <c r="GD93">
        <v>0</v>
      </c>
      <c r="GE93">
        <v>28.223600000000001</v>
      </c>
      <c r="GF93">
        <v>999.9</v>
      </c>
      <c r="GG93">
        <v>46.5</v>
      </c>
      <c r="GH93">
        <v>38.700000000000003</v>
      </c>
      <c r="GI93">
        <v>32.293199999999999</v>
      </c>
      <c r="GJ93">
        <v>61.813699999999997</v>
      </c>
      <c r="GK93">
        <v>24.607399999999998</v>
      </c>
      <c r="GL93">
        <v>1</v>
      </c>
      <c r="GM93">
        <v>0.53719499999999998</v>
      </c>
      <c r="GN93">
        <v>4.0357099999999999</v>
      </c>
      <c r="GO93">
        <v>20.205500000000001</v>
      </c>
      <c r="GP93">
        <v>5.2333100000000004</v>
      </c>
      <c r="GQ93">
        <v>11.9505</v>
      </c>
      <c r="GR93">
        <v>4.9863499999999998</v>
      </c>
      <c r="GS93">
        <v>3.2860499999999999</v>
      </c>
      <c r="GT93">
        <v>9999</v>
      </c>
      <c r="GU93">
        <v>9999</v>
      </c>
      <c r="GV93">
        <v>9999</v>
      </c>
      <c r="GW93">
        <v>195.7</v>
      </c>
      <c r="GX93">
        <v>1.8621799999999999</v>
      </c>
      <c r="GY93">
        <v>1.85995</v>
      </c>
      <c r="GZ93">
        <v>1.8603099999999999</v>
      </c>
      <c r="HA93">
        <v>1.85867</v>
      </c>
      <c r="HB93">
        <v>1.8605</v>
      </c>
      <c r="HC93">
        <v>1.85791</v>
      </c>
      <c r="HD93">
        <v>1.8664400000000001</v>
      </c>
      <c r="HE93">
        <v>1.8656900000000001</v>
      </c>
      <c r="HF93">
        <v>0</v>
      </c>
      <c r="HG93">
        <v>0</v>
      </c>
      <c r="HH93">
        <v>0</v>
      </c>
      <c r="HI93">
        <v>0</v>
      </c>
      <c r="HJ93" t="s">
        <v>407</v>
      </c>
      <c r="HK93" t="s">
        <v>408</v>
      </c>
      <c r="HL93" t="s">
        <v>409</v>
      </c>
      <c r="HM93" t="s">
        <v>409</v>
      </c>
      <c r="HN93" t="s">
        <v>409</v>
      </c>
      <c r="HO93" t="s">
        <v>409</v>
      </c>
      <c r="HP93">
        <v>0</v>
      </c>
      <c r="HQ93">
        <v>100</v>
      </c>
      <c r="HR93">
        <v>100</v>
      </c>
      <c r="HS93">
        <v>0.33600000000000002</v>
      </c>
      <c r="HT93">
        <v>5.7799999999999997E-2</v>
      </c>
      <c r="HU93">
        <v>8.9177111029807021E-2</v>
      </c>
      <c r="HV93">
        <v>1.158620315000149E-3</v>
      </c>
      <c r="HW93">
        <v>-1.4607559310062331E-6</v>
      </c>
      <c r="HX93">
        <v>3.8484305645441042E-10</v>
      </c>
      <c r="HY93">
        <v>-4.5657436391914143E-2</v>
      </c>
      <c r="HZ93">
        <v>3.0484640434847699E-3</v>
      </c>
      <c r="IA93">
        <v>-9.3584587959385786E-5</v>
      </c>
      <c r="IB93">
        <v>6.42983829145831E-6</v>
      </c>
      <c r="IC93">
        <v>4</v>
      </c>
      <c r="ID93">
        <v>2084</v>
      </c>
      <c r="IE93">
        <v>2</v>
      </c>
      <c r="IF93">
        <v>32</v>
      </c>
      <c r="IG93">
        <v>0.8</v>
      </c>
      <c r="IH93">
        <v>0.6</v>
      </c>
      <c r="II93">
        <v>1.00586</v>
      </c>
      <c r="IJ93">
        <v>2.48291</v>
      </c>
      <c r="IK93">
        <v>1.54297</v>
      </c>
      <c r="IL93">
        <v>2.35107</v>
      </c>
      <c r="IM93">
        <v>1.54541</v>
      </c>
      <c r="IN93">
        <v>2.33643</v>
      </c>
      <c r="IO93">
        <v>41.822299999999998</v>
      </c>
      <c r="IP93">
        <v>23.745999999999999</v>
      </c>
      <c r="IQ93">
        <v>18</v>
      </c>
      <c r="IR93">
        <v>511.12799999999999</v>
      </c>
      <c r="IS93">
        <v>490.197</v>
      </c>
      <c r="IT93">
        <v>23.539300000000001</v>
      </c>
      <c r="IU93">
        <v>33.767099999999999</v>
      </c>
      <c r="IV93">
        <v>30.000900000000001</v>
      </c>
      <c r="IW93">
        <v>33.706400000000002</v>
      </c>
      <c r="IX93">
        <v>33.643300000000004</v>
      </c>
      <c r="IY93">
        <v>20.200600000000001</v>
      </c>
      <c r="IZ93">
        <v>58.795900000000003</v>
      </c>
      <c r="JA93">
        <v>0</v>
      </c>
      <c r="JB93">
        <v>23.530100000000001</v>
      </c>
      <c r="JC93">
        <v>400</v>
      </c>
      <c r="JD93">
        <v>14.0458</v>
      </c>
      <c r="JE93">
        <v>99.389399999999995</v>
      </c>
      <c r="JF93">
        <v>99.195800000000006</v>
      </c>
    </row>
    <row r="94" spans="1:266" x14ac:dyDescent="0.25">
      <c r="A94">
        <v>78</v>
      </c>
      <c r="B94">
        <v>1657474926.5999999</v>
      </c>
      <c r="C94">
        <v>13351.5</v>
      </c>
      <c r="D94" t="s">
        <v>797</v>
      </c>
      <c r="E94" t="s">
        <v>798</v>
      </c>
      <c r="F94" t="s">
        <v>396</v>
      </c>
      <c r="G94" t="s">
        <v>397</v>
      </c>
      <c r="H94" t="s">
        <v>753</v>
      </c>
      <c r="I94" t="s">
        <v>581</v>
      </c>
      <c r="J94" t="s">
        <v>495</v>
      </c>
      <c r="K94">
        <v>1657474926.5999999</v>
      </c>
      <c r="L94">
        <f t="shared" si="92"/>
        <v>8.1118886594392595E-3</v>
      </c>
      <c r="M94">
        <f t="shared" si="93"/>
        <v>8.1118886594392592</v>
      </c>
      <c r="N94">
        <f t="shared" si="94"/>
        <v>28.679479807178595</v>
      </c>
      <c r="O94">
        <f t="shared" si="95"/>
        <v>362.029</v>
      </c>
      <c r="P94">
        <f t="shared" si="96"/>
        <v>270.34510762956944</v>
      </c>
      <c r="Q94">
        <f t="shared" si="97"/>
        <v>26.941554219769163</v>
      </c>
      <c r="R94">
        <f t="shared" si="98"/>
        <v>36.078418500524002</v>
      </c>
      <c r="S94">
        <f t="shared" si="99"/>
        <v>0.59791795187649877</v>
      </c>
      <c r="T94">
        <f t="shared" si="100"/>
        <v>2.9235020450234379</v>
      </c>
      <c r="U94">
        <f t="shared" si="101"/>
        <v>0.53736927839257442</v>
      </c>
      <c r="V94">
        <f t="shared" si="102"/>
        <v>0.34078345907309032</v>
      </c>
      <c r="W94">
        <f t="shared" si="103"/>
        <v>289.56110307292874</v>
      </c>
      <c r="X94">
        <f t="shared" si="104"/>
        <v>27.986782410437158</v>
      </c>
      <c r="Y94">
        <f t="shared" si="105"/>
        <v>27.983899999999998</v>
      </c>
      <c r="Z94">
        <f t="shared" si="106"/>
        <v>3.7912793969313956</v>
      </c>
      <c r="AA94">
        <f t="shared" si="107"/>
        <v>60.104623189407114</v>
      </c>
      <c r="AB94">
        <f t="shared" si="108"/>
        <v>2.3331399586563997</v>
      </c>
      <c r="AC94">
        <f t="shared" si="109"/>
        <v>3.8817978299339777</v>
      </c>
      <c r="AD94">
        <f t="shared" si="110"/>
        <v>1.4581394382749959</v>
      </c>
      <c r="AE94">
        <f t="shared" si="111"/>
        <v>-357.73428988127137</v>
      </c>
      <c r="AF94">
        <f t="shared" si="112"/>
        <v>63.880079664453412</v>
      </c>
      <c r="AG94">
        <f t="shared" si="113"/>
        <v>4.7717773668208912</v>
      </c>
      <c r="AH94">
        <f t="shared" si="114"/>
        <v>0.47867022293170436</v>
      </c>
      <c r="AI94">
        <v>0</v>
      </c>
      <c r="AJ94">
        <v>0</v>
      </c>
      <c r="AK94">
        <f t="shared" si="115"/>
        <v>1</v>
      </c>
      <c r="AL94">
        <f t="shared" si="116"/>
        <v>0</v>
      </c>
      <c r="AM94">
        <f t="shared" si="117"/>
        <v>52450.054365567732</v>
      </c>
      <c r="AN94" t="s">
        <v>400</v>
      </c>
      <c r="AO94">
        <v>10261.299999999999</v>
      </c>
      <c r="AP94">
        <v>726.8726923076922</v>
      </c>
      <c r="AQ94">
        <v>3279.05</v>
      </c>
      <c r="AR94">
        <f t="shared" si="118"/>
        <v>0.77832826815458989</v>
      </c>
      <c r="AS94">
        <v>-1.5391584728262959</v>
      </c>
      <c r="AT94" t="s">
        <v>799</v>
      </c>
      <c r="AU94">
        <v>10235.1</v>
      </c>
      <c r="AV94">
        <v>817.04807692307691</v>
      </c>
      <c r="AW94">
        <v>1193.3399999999999</v>
      </c>
      <c r="AX94">
        <f t="shared" si="119"/>
        <v>0.31532666555794919</v>
      </c>
      <c r="AY94">
        <v>0.5</v>
      </c>
      <c r="AZ94">
        <f t="shared" si="120"/>
        <v>1513.1591995196522</v>
      </c>
      <c r="BA94">
        <f t="shared" si="121"/>
        <v>28.679479807178595</v>
      </c>
      <c r="BB94">
        <f t="shared" si="122"/>
        <v>238.56972242143374</v>
      </c>
      <c r="BC94">
        <f t="shared" si="123"/>
        <v>1.9970561121128366E-2</v>
      </c>
      <c r="BD94">
        <f t="shared" si="124"/>
        <v>1.7477919117770293</v>
      </c>
      <c r="BE94">
        <f t="shared" si="125"/>
        <v>523.89635333065178</v>
      </c>
      <c r="BF94" t="s">
        <v>800</v>
      </c>
      <c r="BG94">
        <v>581.32000000000005</v>
      </c>
      <c r="BH94">
        <f t="shared" si="126"/>
        <v>581.32000000000005</v>
      </c>
      <c r="BI94">
        <f t="shared" si="127"/>
        <v>0.51286305663096843</v>
      </c>
      <c r="BJ94">
        <f t="shared" si="128"/>
        <v>0.61483599077958739</v>
      </c>
      <c r="BK94">
        <f t="shared" si="129"/>
        <v>0.77313519143872811</v>
      </c>
      <c r="BL94">
        <f t="shared" si="130"/>
        <v>0.80668444898850999</v>
      </c>
      <c r="BM94">
        <f t="shared" si="131"/>
        <v>0.81722770346465845</v>
      </c>
      <c r="BN94">
        <f t="shared" si="132"/>
        <v>0.43744850303789362</v>
      </c>
      <c r="BO94">
        <f t="shared" si="133"/>
        <v>0.56255149696210638</v>
      </c>
      <c r="BP94">
        <v>3814</v>
      </c>
      <c r="BQ94">
        <v>300</v>
      </c>
      <c r="BR94">
        <v>300</v>
      </c>
      <c r="BS94">
        <v>300</v>
      </c>
      <c r="BT94">
        <v>10235.1</v>
      </c>
      <c r="BU94">
        <v>1113.51</v>
      </c>
      <c r="BV94">
        <v>-1.1155699999999999E-2</v>
      </c>
      <c r="BW94">
        <v>-1.1299999999999999</v>
      </c>
      <c r="BX94" t="s">
        <v>403</v>
      </c>
      <c r="BY94" t="s">
        <v>403</v>
      </c>
      <c r="BZ94" t="s">
        <v>403</v>
      </c>
      <c r="CA94" t="s">
        <v>403</v>
      </c>
      <c r="CB94" t="s">
        <v>403</v>
      </c>
      <c r="CC94" t="s">
        <v>403</v>
      </c>
      <c r="CD94" t="s">
        <v>403</v>
      </c>
      <c r="CE94" t="s">
        <v>403</v>
      </c>
      <c r="CF94" t="s">
        <v>403</v>
      </c>
      <c r="CG94" t="s">
        <v>403</v>
      </c>
      <c r="CH94">
        <f t="shared" si="134"/>
        <v>1799.97</v>
      </c>
      <c r="CI94">
        <f t="shared" si="135"/>
        <v>1513.1591995196522</v>
      </c>
      <c r="CJ94">
        <f t="shared" si="136"/>
        <v>0.84065801069998514</v>
      </c>
      <c r="CK94">
        <f t="shared" si="137"/>
        <v>0.16086996065097126</v>
      </c>
      <c r="CL94">
        <v>6</v>
      </c>
      <c r="CM94">
        <v>0.5</v>
      </c>
      <c r="CN94" t="s">
        <v>404</v>
      </c>
      <c r="CO94">
        <v>2</v>
      </c>
      <c r="CP94">
        <v>1657474926.5999999</v>
      </c>
      <c r="CQ94">
        <v>362.029</v>
      </c>
      <c r="CR94">
        <v>399.96300000000002</v>
      </c>
      <c r="CS94">
        <v>23.411899999999999</v>
      </c>
      <c r="CT94">
        <v>13.9069</v>
      </c>
      <c r="CU94">
        <v>361.69</v>
      </c>
      <c r="CV94">
        <v>23.349399999999999</v>
      </c>
      <c r="CW94">
        <v>500.072</v>
      </c>
      <c r="CX94">
        <v>99.556100000000001</v>
      </c>
      <c r="CY94">
        <v>0.10005600000000001</v>
      </c>
      <c r="CZ94">
        <v>28.389199999999999</v>
      </c>
      <c r="DA94">
        <v>27.983899999999998</v>
      </c>
      <c r="DB94">
        <v>999.9</v>
      </c>
      <c r="DC94">
        <v>0</v>
      </c>
      <c r="DD94">
        <v>0</v>
      </c>
      <c r="DE94">
        <v>10010</v>
      </c>
      <c r="DF94">
        <v>0</v>
      </c>
      <c r="DG94">
        <v>1906.02</v>
      </c>
      <c r="DH94">
        <v>-37.934100000000001</v>
      </c>
      <c r="DI94">
        <v>370.70800000000003</v>
      </c>
      <c r="DJ94">
        <v>405.60399999999998</v>
      </c>
      <c r="DK94">
        <v>9.5049899999999994</v>
      </c>
      <c r="DL94">
        <v>399.96300000000002</v>
      </c>
      <c r="DM94">
        <v>13.9069</v>
      </c>
      <c r="DN94">
        <v>2.3307899999999999</v>
      </c>
      <c r="DO94">
        <v>1.38452</v>
      </c>
      <c r="DP94">
        <v>19.890799999999999</v>
      </c>
      <c r="DQ94">
        <v>11.7491</v>
      </c>
      <c r="DR94">
        <v>1799.97</v>
      </c>
      <c r="DS94">
        <v>0.97800699999999996</v>
      </c>
      <c r="DT94">
        <v>2.19933E-2</v>
      </c>
      <c r="DU94">
        <v>0</v>
      </c>
      <c r="DV94">
        <v>818.14400000000001</v>
      </c>
      <c r="DW94">
        <v>5.0007299999999999</v>
      </c>
      <c r="DX94">
        <v>19440.900000000001</v>
      </c>
      <c r="DY94">
        <v>14733.1</v>
      </c>
      <c r="DZ94">
        <v>48.125</v>
      </c>
      <c r="EA94">
        <v>50.436999999999998</v>
      </c>
      <c r="EB94">
        <v>49.375</v>
      </c>
      <c r="EC94">
        <v>48.561999999999998</v>
      </c>
      <c r="ED94">
        <v>49.561999999999998</v>
      </c>
      <c r="EE94">
        <v>1755.49</v>
      </c>
      <c r="EF94">
        <v>39.479999999999997</v>
      </c>
      <c r="EG94">
        <v>0</v>
      </c>
      <c r="EH94">
        <v>147.4000000953674</v>
      </c>
      <c r="EI94">
        <v>0</v>
      </c>
      <c r="EJ94">
        <v>817.04807692307691</v>
      </c>
      <c r="EK94">
        <v>7.2769914490243508</v>
      </c>
      <c r="EL94">
        <v>29.72307639192832</v>
      </c>
      <c r="EM94">
        <v>19431.846153846149</v>
      </c>
      <c r="EN94">
        <v>15</v>
      </c>
      <c r="EO94">
        <v>1657474856.0999999</v>
      </c>
      <c r="EP94" t="s">
        <v>801</v>
      </c>
      <c r="EQ94">
        <v>1657474838.0999999</v>
      </c>
      <c r="ER94">
        <v>1657474856.0999999</v>
      </c>
      <c r="ES94">
        <v>84</v>
      </c>
      <c r="ET94">
        <v>4.0000000000000001E-3</v>
      </c>
      <c r="EU94">
        <v>6.0000000000000001E-3</v>
      </c>
      <c r="EV94">
        <v>0.34699999999999998</v>
      </c>
      <c r="EW94">
        <v>2E-3</v>
      </c>
      <c r="EX94">
        <v>400</v>
      </c>
      <c r="EY94">
        <v>14</v>
      </c>
      <c r="EZ94">
        <v>0.11</v>
      </c>
      <c r="FA94">
        <v>0.01</v>
      </c>
      <c r="FB94">
        <v>-37.869341463414642</v>
      </c>
      <c r="FC94">
        <v>-0.40321045296164082</v>
      </c>
      <c r="FD94">
        <v>0.1081111983451044</v>
      </c>
      <c r="FE94">
        <v>1</v>
      </c>
      <c r="FF94">
        <v>9.5082729268292674</v>
      </c>
      <c r="FG94">
        <v>-2.7148013937280269E-2</v>
      </c>
      <c r="FH94">
        <v>3.7292955222410322E-3</v>
      </c>
      <c r="FI94">
        <v>1</v>
      </c>
      <c r="FJ94">
        <v>2</v>
      </c>
      <c r="FK94">
        <v>2</v>
      </c>
      <c r="FL94" t="s">
        <v>406</v>
      </c>
      <c r="FM94">
        <v>2.9062999999999999</v>
      </c>
      <c r="FN94">
        <v>2.8542299999999998</v>
      </c>
      <c r="FO94">
        <v>8.9771799999999999E-2</v>
      </c>
      <c r="FP94">
        <v>9.8847699999999997E-2</v>
      </c>
      <c r="FQ94">
        <v>0.110153</v>
      </c>
      <c r="FR94">
        <v>7.7895800000000001E-2</v>
      </c>
      <c r="FS94">
        <v>30041.5</v>
      </c>
      <c r="FT94">
        <v>23928.400000000001</v>
      </c>
      <c r="FU94">
        <v>30423.200000000001</v>
      </c>
      <c r="FV94">
        <v>24523.9</v>
      </c>
      <c r="FW94">
        <v>35459.1</v>
      </c>
      <c r="FX94">
        <v>30382.9</v>
      </c>
      <c r="FY94">
        <v>41284.300000000003</v>
      </c>
      <c r="FZ94">
        <v>33913.1</v>
      </c>
      <c r="GA94">
        <v>2.0440800000000001</v>
      </c>
      <c r="GB94">
        <v>1.9087000000000001</v>
      </c>
      <c r="GC94">
        <v>-9.64105E-3</v>
      </c>
      <c r="GD94">
        <v>0</v>
      </c>
      <c r="GE94">
        <v>28.141300000000001</v>
      </c>
      <c r="GF94">
        <v>999.9</v>
      </c>
      <c r="GG94">
        <v>46.2</v>
      </c>
      <c r="GH94">
        <v>38.799999999999997</v>
      </c>
      <c r="GI94">
        <v>32.256999999999998</v>
      </c>
      <c r="GJ94">
        <v>61.953699999999998</v>
      </c>
      <c r="GK94">
        <v>24.671500000000002</v>
      </c>
      <c r="GL94">
        <v>1</v>
      </c>
      <c r="GM94">
        <v>0.54435</v>
      </c>
      <c r="GN94">
        <v>3.0891299999999999</v>
      </c>
      <c r="GO94">
        <v>20.225000000000001</v>
      </c>
      <c r="GP94">
        <v>5.2330100000000002</v>
      </c>
      <c r="GQ94">
        <v>11.950100000000001</v>
      </c>
      <c r="GR94">
        <v>4.9866999999999999</v>
      </c>
      <c r="GS94">
        <v>3.286</v>
      </c>
      <c r="GT94">
        <v>9999</v>
      </c>
      <c r="GU94">
        <v>9999</v>
      </c>
      <c r="GV94">
        <v>9999</v>
      </c>
      <c r="GW94">
        <v>195.7</v>
      </c>
      <c r="GX94">
        <v>1.86219</v>
      </c>
      <c r="GY94">
        <v>1.85998</v>
      </c>
      <c r="GZ94">
        <v>1.8603499999999999</v>
      </c>
      <c r="HA94">
        <v>1.85867</v>
      </c>
      <c r="HB94">
        <v>1.86052</v>
      </c>
      <c r="HC94">
        <v>1.85792</v>
      </c>
      <c r="HD94">
        <v>1.86646</v>
      </c>
      <c r="HE94">
        <v>1.8656900000000001</v>
      </c>
      <c r="HF94">
        <v>0</v>
      </c>
      <c r="HG94">
        <v>0</v>
      </c>
      <c r="HH94">
        <v>0</v>
      </c>
      <c r="HI94">
        <v>0</v>
      </c>
      <c r="HJ94" t="s">
        <v>407</v>
      </c>
      <c r="HK94" t="s">
        <v>408</v>
      </c>
      <c r="HL94" t="s">
        <v>409</v>
      </c>
      <c r="HM94" t="s">
        <v>409</v>
      </c>
      <c r="HN94" t="s">
        <v>409</v>
      </c>
      <c r="HO94" t="s">
        <v>409</v>
      </c>
      <c r="HP94">
        <v>0</v>
      </c>
      <c r="HQ94">
        <v>100</v>
      </c>
      <c r="HR94">
        <v>100</v>
      </c>
      <c r="HS94">
        <v>0.33900000000000002</v>
      </c>
      <c r="HT94">
        <v>6.25E-2</v>
      </c>
      <c r="HU94">
        <v>9.2952166477789144E-2</v>
      </c>
      <c r="HV94">
        <v>1.158620315000149E-3</v>
      </c>
      <c r="HW94">
        <v>-1.4607559310062331E-6</v>
      </c>
      <c r="HX94">
        <v>3.8484305645441042E-10</v>
      </c>
      <c r="HY94">
        <v>-3.9495734376228137E-2</v>
      </c>
      <c r="HZ94">
        <v>3.0484640434847699E-3</v>
      </c>
      <c r="IA94">
        <v>-9.3584587959385786E-5</v>
      </c>
      <c r="IB94">
        <v>6.42983829145831E-6</v>
      </c>
      <c r="IC94">
        <v>4</v>
      </c>
      <c r="ID94">
        <v>2084</v>
      </c>
      <c r="IE94">
        <v>2</v>
      </c>
      <c r="IF94">
        <v>32</v>
      </c>
      <c r="IG94">
        <v>1.5</v>
      </c>
      <c r="IH94">
        <v>1.2</v>
      </c>
      <c r="II94">
        <v>1.00464</v>
      </c>
      <c r="IJ94">
        <v>2.48047</v>
      </c>
      <c r="IK94">
        <v>1.54419</v>
      </c>
      <c r="IL94">
        <v>2.34863</v>
      </c>
      <c r="IM94">
        <v>1.54541</v>
      </c>
      <c r="IN94">
        <v>2.3535200000000001</v>
      </c>
      <c r="IO94">
        <v>42.085700000000003</v>
      </c>
      <c r="IP94">
        <v>23.745999999999999</v>
      </c>
      <c r="IQ94">
        <v>18</v>
      </c>
      <c r="IR94">
        <v>511.53899999999999</v>
      </c>
      <c r="IS94">
        <v>489.51</v>
      </c>
      <c r="IT94">
        <v>24.176100000000002</v>
      </c>
      <c r="IU94">
        <v>33.8996</v>
      </c>
      <c r="IV94">
        <v>30.000299999999999</v>
      </c>
      <c r="IW94">
        <v>33.831800000000001</v>
      </c>
      <c r="IX94">
        <v>33.767200000000003</v>
      </c>
      <c r="IY94">
        <v>20.188700000000001</v>
      </c>
      <c r="IZ94">
        <v>59.456200000000003</v>
      </c>
      <c r="JA94">
        <v>0</v>
      </c>
      <c r="JB94">
        <v>24.177499999999998</v>
      </c>
      <c r="JC94">
        <v>400</v>
      </c>
      <c r="JD94">
        <v>13.8371</v>
      </c>
      <c r="JE94">
        <v>99.367099999999994</v>
      </c>
      <c r="JF94">
        <v>99.172499999999999</v>
      </c>
    </row>
    <row r="95" spans="1:266" x14ac:dyDescent="0.25">
      <c r="A95">
        <v>79</v>
      </c>
      <c r="B95">
        <v>1657475044.5999999</v>
      </c>
      <c r="C95">
        <v>13469.5</v>
      </c>
      <c r="D95" t="s">
        <v>802</v>
      </c>
      <c r="E95" t="s">
        <v>803</v>
      </c>
      <c r="F95" t="s">
        <v>396</v>
      </c>
      <c r="G95" t="s">
        <v>397</v>
      </c>
      <c r="H95" t="s">
        <v>753</v>
      </c>
      <c r="I95" t="s">
        <v>581</v>
      </c>
      <c r="J95" t="s">
        <v>495</v>
      </c>
      <c r="K95">
        <v>1657475044.5999999</v>
      </c>
      <c r="L95">
        <f t="shared" si="92"/>
        <v>8.0314497248674174E-3</v>
      </c>
      <c r="M95">
        <f t="shared" si="93"/>
        <v>8.0314497248674179</v>
      </c>
      <c r="N95">
        <f t="shared" si="94"/>
        <v>35.032554604968873</v>
      </c>
      <c r="O95">
        <f t="shared" si="95"/>
        <v>453.54700000000003</v>
      </c>
      <c r="P95">
        <f t="shared" si="96"/>
        <v>341.58970544883095</v>
      </c>
      <c r="Q95">
        <f t="shared" si="97"/>
        <v>34.039851382798979</v>
      </c>
      <c r="R95">
        <f t="shared" si="98"/>
        <v>45.196539090160002</v>
      </c>
      <c r="S95">
        <f t="shared" si="99"/>
        <v>0.5992024136783225</v>
      </c>
      <c r="T95">
        <f t="shared" si="100"/>
        <v>2.9214386852776553</v>
      </c>
      <c r="U95">
        <f t="shared" si="101"/>
        <v>0.53836916463113427</v>
      </c>
      <c r="V95">
        <f t="shared" si="102"/>
        <v>0.34143023011870588</v>
      </c>
      <c r="W95">
        <f t="shared" si="103"/>
        <v>289.58025507299044</v>
      </c>
      <c r="X95">
        <f t="shared" si="104"/>
        <v>27.992980609951228</v>
      </c>
      <c r="Y95">
        <f t="shared" si="105"/>
        <v>28.002199999999998</v>
      </c>
      <c r="Z95">
        <f t="shared" si="106"/>
        <v>3.7953264042279216</v>
      </c>
      <c r="AA95">
        <f t="shared" si="107"/>
        <v>60.708714724630312</v>
      </c>
      <c r="AB95">
        <f t="shared" si="108"/>
        <v>2.354590339224</v>
      </c>
      <c r="AC95">
        <f t="shared" si="109"/>
        <v>3.8785046758183341</v>
      </c>
      <c r="AD95">
        <f t="shared" si="110"/>
        <v>1.4407360650039216</v>
      </c>
      <c r="AE95">
        <f t="shared" si="111"/>
        <v>-354.18693286665308</v>
      </c>
      <c r="AF95">
        <f t="shared" si="112"/>
        <v>58.653224334016961</v>
      </c>
      <c r="AG95">
        <f t="shared" si="113"/>
        <v>4.3845115012592846</v>
      </c>
      <c r="AH95">
        <f t="shared" si="114"/>
        <v>-1.5689419583863966</v>
      </c>
      <c r="AI95">
        <v>0</v>
      </c>
      <c r="AJ95">
        <v>0</v>
      </c>
      <c r="AK95">
        <f t="shared" si="115"/>
        <v>1</v>
      </c>
      <c r="AL95">
        <f t="shared" si="116"/>
        <v>0</v>
      </c>
      <c r="AM95">
        <f t="shared" si="117"/>
        <v>52393.27005888991</v>
      </c>
      <c r="AN95" t="s">
        <v>400</v>
      </c>
      <c r="AO95">
        <v>10261.299999999999</v>
      </c>
      <c r="AP95">
        <v>726.8726923076922</v>
      </c>
      <c r="AQ95">
        <v>3279.05</v>
      </c>
      <c r="AR95">
        <f t="shared" si="118"/>
        <v>0.77832826815458989</v>
      </c>
      <c r="AS95">
        <v>-1.5391584728262959</v>
      </c>
      <c r="AT95" t="s">
        <v>804</v>
      </c>
      <c r="AU95">
        <v>10236.6</v>
      </c>
      <c r="AV95">
        <v>853.54830769230773</v>
      </c>
      <c r="AW95">
        <v>1284.44</v>
      </c>
      <c r="AX95">
        <f t="shared" si="119"/>
        <v>0.33547047141765463</v>
      </c>
      <c r="AY95">
        <v>0.5</v>
      </c>
      <c r="AZ95">
        <f t="shared" si="120"/>
        <v>1513.259999519684</v>
      </c>
      <c r="BA95">
        <f t="shared" si="121"/>
        <v>35.032554604968873</v>
      </c>
      <c r="BB95">
        <f t="shared" si="122"/>
        <v>253.8270227081741</v>
      </c>
      <c r="BC95">
        <f t="shared" si="123"/>
        <v>2.416750134768857E-2</v>
      </c>
      <c r="BD95">
        <f t="shared" si="124"/>
        <v>1.5529024321883467</v>
      </c>
      <c r="BE95">
        <f t="shared" si="125"/>
        <v>540.73352054938891</v>
      </c>
      <c r="BF95" t="s">
        <v>805</v>
      </c>
      <c r="BG95">
        <v>596.27</v>
      </c>
      <c r="BH95">
        <f t="shared" si="126"/>
        <v>596.27</v>
      </c>
      <c r="BI95">
        <f t="shared" si="127"/>
        <v>0.53577434523994893</v>
      </c>
      <c r="BJ95">
        <f t="shared" si="128"/>
        <v>0.62614134924174591</v>
      </c>
      <c r="BK95">
        <f t="shared" si="129"/>
        <v>0.74348623442846595</v>
      </c>
      <c r="BL95">
        <f t="shared" si="130"/>
        <v>0.77280659458154399</v>
      </c>
      <c r="BM95">
        <f t="shared" si="131"/>
        <v>0.78153269131741354</v>
      </c>
      <c r="BN95">
        <f t="shared" si="132"/>
        <v>0.43740852034699718</v>
      </c>
      <c r="BO95">
        <f t="shared" si="133"/>
        <v>0.56259147965300282</v>
      </c>
      <c r="BP95">
        <v>3816</v>
      </c>
      <c r="BQ95">
        <v>300</v>
      </c>
      <c r="BR95">
        <v>300</v>
      </c>
      <c r="BS95">
        <v>300</v>
      </c>
      <c r="BT95">
        <v>10236.6</v>
      </c>
      <c r="BU95">
        <v>1192.1600000000001</v>
      </c>
      <c r="BV95">
        <v>-1.11579E-2</v>
      </c>
      <c r="BW95">
        <v>-1.1200000000000001</v>
      </c>
      <c r="BX95" t="s">
        <v>403</v>
      </c>
      <c r="BY95" t="s">
        <v>403</v>
      </c>
      <c r="BZ95" t="s">
        <v>403</v>
      </c>
      <c r="CA95" t="s">
        <v>403</v>
      </c>
      <c r="CB95" t="s">
        <v>403</v>
      </c>
      <c r="CC95" t="s">
        <v>403</v>
      </c>
      <c r="CD95" t="s">
        <v>403</v>
      </c>
      <c r="CE95" t="s">
        <v>403</v>
      </c>
      <c r="CF95" t="s">
        <v>403</v>
      </c>
      <c r="CG95" t="s">
        <v>403</v>
      </c>
      <c r="CH95">
        <f t="shared" si="134"/>
        <v>1800.09</v>
      </c>
      <c r="CI95">
        <f t="shared" si="135"/>
        <v>1513.259999519684</v>
      </c>
      <c r="CJ95">
        <f t="shared" si="136"/>
        <v>0.84065796683481608</v>
      </c>
      <c r="CK95">
        <f t="shared" si="137"/>
        <v>0.16086987599119515</v>
      </c>
      <c r="CL95">
        <v>6</v>
      </c>
      <c r="CM95">
        <v>0.5</v>
      </c>
      <c r="CN95" t="s">
        <v>404</v>
      </c>
      <c r="CO95">
        <v>2</v>
      </c>
      <c r="CP95">
        <v>1657475044.5999999</v>
      </c>
      <c r="CQ95">
        <v>453.54700000000003</v>
      </c>
      <c r="CR95">
        <v>499.93200000000002</v>
      </c>
      <c r="CS95">
        <v>23.628299999999999</v>
      </c>
      <c r="CT95">
        <v>14.2234</v>
      </c>
      <c r="CU95">
        <v>453.28500000000003</v>
      </c>
      <c r="CV95">
        <v>23.565999999999999</v>
      </c>
      <c r="CW95">
        <v>500.27199999999999</v>
      </c>
      <c r="CX95">
        <v>99.550799999999995</v>
      </c>
      <c r="CY95">
        <v>0.10048</v>
      </c>
      <c r="CZ95">
        <v>28.374600000000001</v>
      </c>
      <c r="DA95">
        <v>28.002199999999998</v>
      </c>
      <c r="DB95">
        <v>999.9</v>
      </c>
      <c r="DC95">
        <v>0</v>
      </c>
      <c r="DD95">
        <v>0</v>
      </c>
      <c r="DE95">
        <v>9998.75</v>
      </c>
      <c r="DF95">
        <v>0</v>
      </c>
      <c r="DG95">
        <v>1911.24</v>
      </c>
      <c r="DH95">
        <v>-46.384300000000003</v>
      </c>
      <c r="DI95">
        <v>464.52300000000002</v>
      </c>
      <c r="DJ95">
        <v>507.14499999999998</v>
      </c>
      <c r="DK95">
        <v>9.4049700000000005</v>
      </c>
      <c r="DL95">
        <v>499.93200000000002</v>
      </c>
      <c r="DM95">
        <v>14.2234</v>
      </c>
      <c r="DN95">
        <v>2.35222</v>
      </c>
      <c r="DO95">
        <v>1.41595</v>
      </c>
      <c r="DP95">
        <v>20.038499999999999</v>
      </c>
      <c r="DQ95">
        <v>12.089499999999999</v>
      </c>
      <c r="DR95">
        <v>1800.09</v>
      </c>
      <c r="DS95">
        <v>0.97800699999999996</v>
      </c>
      <c r="DT95">
        <v>2.19933E-2</v>
      </c>
      <c r="DU95">
        <v>0</v>
      </c>
      <c r="DV95">
        <v>854.53300000000002</v>
      </c>
      <c r="DW95">
        <v>5.0007299999999999</v>
      </c>
      <c r="DX95">
        <v>20180.8</v>
      </c>
      <c r="DY95">
        <v>14734.1</v>
      </c>
      <c r="DZ95">
        <v>47.936999999999998</v>
      </c>
      <c r="EA95">
        <v>50.311999999999998</v>
      </c>
      <c r="EB95">
        <v>49.061999999999998</v>
      </c>
      <c r="EC95">
        <v>48.5</v>
      </c>
      <c r="ED95">
        <v>49.311999999999998</v>
      </c>
      <c r="EE95">
        <v>1755.61</v>
      </c>
      <c r="EF95">
        <v>39.479999999999997</v>
      </c>
      <c r="EG95">
        <v>0</v>
      </c>
      <c r="EH95">
        <v>117.4000000953674</v>
      </c>
      <c r="EI95">
        <v>0</v>
      </c>
      <c r="EJ95">
        <v>853.54830769230773</v>
      </c>
      <c r="EK95">
        <v>8.5400341774343236</v>
      </c>
      <c r="EL95">
        <v>71.695726528657303</v>
      </c>
      <c r="EM95">
        <v>20143.926923076921</v>
      </c>
      <c r="EN95">
        <v>15</v>
      </c>
      <c r="EO95">
        <v>1657475008.0999999</v>
      </c>
      <c r="EP95" t="s">
        <v>806</v>
      </c>
      <c r="EQ95">
        <v>1657475004.5999999</v>
      </c>
      <c r="ER95">
        <v>1657475008.0999999</v>
      </c>
      <c r="ES95">
        <v>85</v>
      </c>
      <c r="ET95">
        <v>-9.0999999999999998E-2</v>
      </c>
      <c r="EU95">
        <v>-2E-3</v>
      </c>
      <c r="EV95">
        <v>0.26400000000000001</v>
      </c>
      <c r="EW95">
        <v>0</v>
      </c>
      <c r="EX95">
        <v>500</v>
      </c>
      <c r="EY95">
        <v>14</v>
      </c>
      <c r="EZ95">
        <v>0.03</v>
      </c>
      <c r="FA95">
        <v>0.01</v>
      </c>
      <c r="FB95">
        <v>-46.445760975609758</v>
      </c>
      <c r="FC95">
        <v>-0.35652334494784771</v>
      </c>
      <c r="FD95">
        <v>9.721254781511815E-2</v>
      </c>
      <c r="FE95">
        <v>1</v>
      </c>
      <c r="FF95">
        <v>9.4270009756097544</v>
      </c>
      <c r="FG95">
        <v>1.122940766550185E-2</v>
      </c>
      <c r="FH95">
        <v>3.1802250557336313E-2</v>
      </c>
      <c r="FI95">
        <v>1</v>
      </c>
      <c r="FJ95">
        <v>2</v>
      </c>
      <c r="FK95">
        <v>2</v>
      </c>
      <c r="FL95" t="s">
        <v>406</v>
      </c>
      <c r="FM95">
        <v>2.90666</v>
      </c>
      <c r="FN95">
        <v>2.8545600000000002</v>
      </c>
      <c r="FO95">
        <v>0.106865</v>
      </c>
      <c r="FP95">
        <v>0.11688999999999999</v>
      </c>
      <c r="FQ95">
        <v>0.110841</v>
      </c>
      <c r="FR95">
        <v>7.9185699999999998E-2</v>
      </c>
      <c r="FS95">
        <v>29471.8</v>
      </c>
      <c r="FT95">
        <v>23444.2</v>
      </c>
      <c r="FU95">
        <v>30418.799999999999</v>
      </c>
      <c r="FV95">
        <v>24519.5</v>
      </c>
      <c r="FW95">
        <v>35426.800000000003</v>
      </c>
      <c r="FX95">
        <v>30336.2</v>
      </c>
      <c r="FY95">
        <v>41278.5</v>
      </c>
      <c r="FZ95">
        <v>33908.199999999997</v>
      </c>
      <c r="GA95">
        <v>2.0428199999999999</v>
      </c>
      <c r="GB95">
        <v>1.90683</v>
      </c>
      <c r="GC95">
        <v>-1.7091599999999998E-2</v>
      </c>
      <c r="GD95">
        <v>0</v>
      </c>
      <c r="GE95">
        <v>28.281199999999998</v>
      </c>
      <c r="GF95">
        <v>999.9</v>
      </c>
      <c r="GG95">
        <v>45.9</v>
      </c>
      <c r="GH95">
        <v>39</v>
      </c>
      <c r="GI95">
        <v>32.397500000000001</v>
      </c>
      <c r="GJ95">
        <v>61.973700000000001</v>
      </c>
      <c r="GK95">
        <v>24.5473</v>
      </c>
      <c r="GL95">
        <v>1</v>
      </c>
      <c r="GM95">
        <v>0.55909799999999998</v>
      </c>
      <c r="GN95">
        <v>4.2386100000000004</v>
      </c>
      <c r="GO95">
        <v>20.200199999999999</v>
      </c>
      <c r="GP95">
        <v>5.2304700000000004</v>
      </c>
      <c r="GQ95">
        <v>11.950799999999999</v>
      </c>
      <c r="GR95">
        <v>4.9855499999999999</v>
      </c>
      <c r="GS95">
        <v>3.2858800000000001</v>
      </c>
      <c r="GT95">
        <v>9999</v>
      </c>
      <c r="GU95">
        <v>9999</v>
      </c>
      <c r="GV95">
        <v>9999</v>
      </c>
      <c r="GW95">
        <v>195.7</v>
      </c>
      <c r="GX95">
        <v>1.8621799999999999</v>
      </c>
      <c r="GY95">
        <v>1.86002</v>
      </c>
      <c r="GZ95">
        <v>1.8603499999999999</v>
      </c>
      <c r="HA95">
        <v>1.85867</v>
      </c>
      <c r="HB95">
        <v>1.8605400000000001</v>
      </c>
      <c r="HC95">
        <v>1.85791</v>
      </c>
      <c r="HD95">
        <v>1.8664499999999999</v>
      </c>
      <c r="HE95">
        <v>1.8656900000000001</v>
      </c>
      <c r="HF95">
        <v>0</v>
      </c>
      <c r="HG95">
        <v>0</v>
      </c>
      <c r="HH95">
        <v>0</v>
      </c>
      <c r="HI95">
        <v>0</v>
      </c>
      <c r="HJ95" t="s">
        <v>407</v>
      </c>
      <c r="HK95" t="s">
        <v>408</v>
      </c>
      <c r="HL95" t="s">
        <v>409</v>
      </c>
      <c r="HM95" t="s">
        <v>409</v>
      </c>
      <c r="HN95" t="s">
        <v>409</v>
      </c>
      <c r="HO95" t="s">
        <v>409</v>
      </c>
      <c r="HP95">
        <v>0</v>
      </c>
      <c r="HQ95">
        <v>100</v>
      </c>
      <c r="HR95">
        <v>100</v>
      </c>
      <c r="HS95">
        <v>0.26200000000000001</v>
      </c>
      <c r="HT95">
        <v>6.2300000000000001E-2</v>
      </c>
      <c r="HU95">
        <v>1.964334963618974E-3</v>
      </c>
      <c r="HV95">
        <v>1.158620315000149E-3</v>
      </c>
      <c r="HW95">
        <v>-1.4607559310062331E-6</v>
      </c>
      <c r="HX95">
        <v>3.8484305645441042E-10</v>
      </c>
      <c r="HY95">
        <v>-4.170182548086742E-2</v>
      </c>
      <c r="HZ95">
        <v>3.0484640434847699E-3</v>
      </c>
      <c r="IA95">
        <v>-9.3584587959385786E-5</v>
      </c>
      <c r="IB95">
        <v>6.42983829145831E-6</v>
      </c>
      <c r="IC95">
        <v>4</v>
      </c>
      <c r="ID95">
        <v>2084</v>
      </c>
      <c r="IE95">
        <v>2</v>
      </c>
      <c r="IF95">
        <v>32</v>
      </c>
      <c r="IG95">
        <v>0.7</v>
      </c>
      <c r="IH95">
        <v>0.6</v>
      </c>
      <c r="II95">
        <v>1.2072799999999999</v>
      </c>
      <c r="IJ95">
        <v>2.47437</v>
      </c>
      <c r="IK95">
        <v>1.54419</v>
      </c>
      <c r="IL95">
        <v>2.35107</v>
      </c>
      <c r="IM95">
        <v>1.54541</v>
      </c>
      <c r="IN95">
        <v>2.3742700000000001</v>
      </c>
      <c r="IO95">
        <v>42.324100000000001</v>
      </c>
      <c r="IP95">
        <v>23.737300000000001</v>
      </c>
      <c r="IQ95">
        <v>18</v>
      </c>
      <c r="IR95">
        <v>511.51100000000002</v>
      </c>
      <c r="IS95">
        <v>488.964</v>
      </c>
      <c r="IT95">
        <v>23.376799999999999</v>
      </c>
      <c r="IU95">
        <v>33.982100000000003</v>
      </c>
      <c r="IV95">
        <v>30.000399999999999</v>
      </c>
      <c r="IW95">
        <v>33.925899999999999</v>
      </c>
      <c r="IX95">
        <v>33.861600000000003</v>
      </c>
      <c r="IY95">
        <v>24.235199999999999</v>
      </c>
      <c r="IZ95">
        <v>58.758099999999999</v>
      </c>
      <c r="JA95">
        <v>0</v>
      </c>
      <c r="JB95">
        <v>23.383900000000001</v>
      </c>
      <c r="JC95">
        <v>500</v>
      </c>
      <c r="JD95">
        <v>14.045400000000001</v>
      </c>
      <c r="JE95">
        <v>99.352999999999994</v>
      </c>
      <c r="JF95">
        <v>99.156800000000004</v>
      </c>
    </row>
    <row r="96" spans="1:266" x14ac:dyDescent="0.25">
      <c r="A96">
        <v>80</v>
      </c>
      <c r="B96">
        <v>1657475156.5999999</v>
      </c>
      <c r="C96">
        <v>13581.5</v>
      </c>
      <c r="D96" t="s">
        <v>807</v>
      </c>
      <c r="E96" t="s">
        <v>808</v>
      </c>
      <c r="F96" t="s">
        <v>396</v>
      </c>
      <c r="G96" t="s">
        <v>397</v>
      </c>
      <c r="H96" t="s">
        <v>753</v>
      </c>
      <c r="I96" t="s">
        <v>581</v>
      </c>
      <c r="J96" t="s">
        <v>495</v>
      </c>
      <c r="K96">
        <v>1657475156.5999999</v>
      </c>
      <c r="L96">
        <f t="shared" si="92"/>
        <v>8.1373283274800874E-3</v>
      </c>
      <c r="M96">
        <f t="shared" si="93"/>
        <v>8.1373283274800876</v>
      </c>
      <c r="N96">
        <f t="shared" si="94"/>
        <v>39.406794573462236</v>
      </c>
      <c r="O96">
        <f t="shared" si="95"/>
        <v>547.38499999999999</v>
      </c>
      <c r="P96">
        <f t="shared" si="96"/>
        <v>421.56239124709282</v>
      </c>
      <c r="Q96">
        <f t="shared" si="97"/>
        <v>42.009257602939464</v>
      </c>
      <c r="R96">
        <f t="shared" si="98"/>
        <v>54.547649293285005</v>
      </c>
      <c r="S96">
        <f t="shared" si="99"/>
        <v>0.6050832619453882</v>
      </c>
      <c r="T96">
        <f t="shared" si="100"/>
        <v>2.9253721077335348</v>
      </c>
      <c r="U96">
        <f t="shared" si="101"/>
        <v>0.54319023833503832</v>
      </c>
      <c r="V96">
        <f t="shared" si="102"/>
        <v>0.34452565028204502</v>
      </c>
      <c r="W96">
        <f t="shared" si="103"/>
        <v>289.5872180727763</v>
      </c>
      <c r="X96">
        <f t="shared" si="104"/>
        <v>27.931543516830736</v>
      </c>
      <c r="Y96">
        <f t="shared" si="105"/>
        <v>27.9619</v>
      </c>
      <c r="Z96">
        <f t="shared" si="106"/>
        <v>3.7864191264463911</v>
      </c>
      <c r="AA96">
        <f t="shared" si="107"/>
        <v>60.439491737459875</v>
      </c>
      <c r="AB96">
        <f t="shared" si="108"/>
        <v>2.3394647069865</v>
      </c>
      <c r="AC96">
        <f t="shared" si="109"/>
        <v>3.8707550969303073</v>
      </c>
      <c r="AD96">
        <f t="shared" si="110"/>
        <v>1.4469544194598911</v>
      </c>
      <c r="AE96">
        <f t="shared" si="111"/>
        <v>-358.85617924187187</v>
      </c>
      <c r="AF96">
        <f t="shared" si="112"/>
        <v>59.662699683586816</v>
      </c>
      <c r="AG96">
        <f t="shared" si="113"/>
        <v>4.4523193675488359</v>
      </c>
      <c r="AH96">
        <f t="shared" si="114"/>
        <v>-5.1539421179599074</v>
      </c>
      <c r="AI96">
        <v>0</v>
      </c>
      <c r="AJ96">
        <v>0</v>
      </c>
      <c r="AK96">
        <f t="shared" si="115"/>
        <v>1</v>
      </c>
      <c r="AL96">
        <f t="shared" si="116"/>
        <v>0</v>
      </c>
      <c r="AM96">
        <f t="shared" si="117"/>
        <v>52512.1654834203</v>
      </c>
      <c r="AN96" t="s">
        <v>400</v>
      </c>
      <c r="AO96">
        <v>10261.299999999999</v>
      </c>
      <c r="AP96">
        <v>726.8726923076922</v>
      </c>
      <c r="AQ96">
        <v>3279.05</v>
      </c>
      <c r="AR96">
        <f t="shared" si="118"/>
        <v>0.77832826815458989</v>
      </c>
      <c r="AS96">
        <v>-1.5391584728262959</v>
      </c>
      <c r="AT96" t="s">
        <v>809</v>
      </c>
      <c r="AU96">
        <v>10238.4</v>
      </c>
      <c r="AV96">
        <v>866.77246153846147</v>
      </c>
      <c r="AW96">
        <v>1314.45</v>
      </c>
      <c r="AX96">
        <f t="shared" si="119"/>
        <v>0.34058164134165514</v>
      </c>
      <c r="AY96">
        <v>0.5</v>
      </c>
      <c r="AZ96">
        <f t="shared" si="120"/>
        <v>1513.2938995195734</v>
      </c>
      <c r="BA96">
        <f t="shared" si="121"/>
        <v>39.406794573462236</v>
      </c>
      <c r="BB96">
        <f t="shared" si="122"/>
        <v>257.70006006534504</v>
      </c>
      <c r="BC96">
        <f t="shared" si="123"/>
        <v>2.7057502220347068E-2</v>
      </c>
      <c r="BD96">
        <f t="shared" si="124"/>
        <v>1.4946175206360075</v>
      </c>
      <c r="BE96">
        <f t="shared" si="125"/>
        <v>545.98122178387177</v>
      </c>
      <c r="BF96" t="s">
        <v>810</v>
      </c>
      <c r="BG96">
        <v>598</v>
      </c>
      <c r="BH96">
        <f t="shared" si="126"/>
        <v>598</v>
      </c>
      <c r="BI96">
        <f t="shared" si="127"/>
        <v>0.54505686789151353</v>
      </c>
      <c r="BJ96">
        <f t="shared" si="128"/>
        <v>0.6248552424614956</v>
      </c>
      <c r="BK96">
        <f t="shared" si="129"/>
        <v>0.73277260774696484</v>
      </c>
      <c r="BL96">
        <f t="shared" si="130"/>
        <v>0.76190406368785513</v>
      </c>
      <c r="BM96">
        <f t="shared" si="131"/>
        <v>0.7697741038910817</v>
      </c>
      <c r="BN96">
        <f t="shared" si="132"/>
        <v>0.4310974927938383</v>
      </c>
      <c r="BO96">
        <f t="shared" si="133"/>
        <v>0.56890250720616176</v>
      </c>
      <c r="BP96">
        <v>3818</v>
      </c>
      <c r="BQ96">
        <v>300</v>
      </c>
      <c r="BR96">
        <v>300</v>
      </c>
      <c r="BS96">
        <v>300</v>
      </c>
      <c r="BT96">
        <v>10238.4</v>
      </c>
      <c r="BU96">
        <v>1223.49</v>
      </c>
      <c r="BV96">
        <v>-1.116E-2</v>
      </c>
      <c r="BW96">
        <v>1.22</v>
      </c>
      <c r="BX96" t="s">
        <v>403</v>
      </c>
      <c r="BY96" t="s">
        <v>403</v>
      </c>
      <c r="BZ96" t="s">
        <v>403</v>
      </c>
      <c r="CA96" t="s">
        <v>403</v>
      </c>
      <c r="CB96" t="s">
        <v>403</v>
      </c>
      <c r="CC96" t="s">
        <v>403</v>
      </c>
      <c r="CD96" t="s">
        <v>403</v>
      </c>
      <c r="CE96" t="s">
        <v>403</v>
      </c>
      <c r="CF96" t="s">
        <v>403</v>
      </c>
      <c r="CG96" t="s">
        <v>403</v>
      </c>
      <c r="CH96">
        <f t="shared" si="134"/>
        <v>1800.13</v>
      </c>
      <c r="CI96">
        <f t="shared" si="135"/>
        <v>1513.2938995195734</v>
      </c>
      <c r="CJ96">
        <f t="shared" si="136"/>
        <v>0.84065811886895569</v>
      </c>
      <c r="CK96">
        <f t="shared" si="137"/>
        <v>0.16087016941708449</v>
      </c>
      <c r="CL96">
        <v>6</v>
      </c>
      <c r="CM96">
        <v>0.5</v>
      </c>
      <c r="CN96" t="s">
        <v>404</v>
      </c>
      <c r="CO96">
        <v>2</v>
      </c>
      <c r="CP96">
        <v>1657475156.5999999</v>
      </c>
      <c r="CQ96">
        <v>547.38499999999999</v>
      </c>
      <c r="CR96">
        <v>599.99699999999996</v>
      </c>
      <c r="CS96">
        <v>23.476500000000001</v>
      </c>
      <c r="CT96">
        <v>13.944800000000001</v>
      </c>
      <c r="CU96">
        <v>547.10400000000004</v>
      </c>
      <c r="CV96">
        <v>23.4175</v>
      </c>
      <c r="CW96">
        <v>500.202</v>
      </c>
      <c r="CX96">
        <v>99.551000000000002</v>
      </c>
      <c r="CY96">
        <v>0.100341</v>
      </c>
      <c r="CZ96">
        <v>28.340199999999999</v>
      </c>
      <c r="DA96">
        <v>27.9619</v>
      </c>
      <c r="DB96">
        <v>999.9</v>
      </c>
      <c r="DC96">
        <v>0</v>
      </c>
      <c r="DD96">
        <v>0</v>
      </c>
      <c r="DE96">
        <v>10021.200000000001</v>
      </c>
      <c r="DF96">
        <v>0</v>
      </c>
      <c r="DG96">
        <v>1913.25</v>
      </c>
      <c r="DH96">
        <v>-52.612400000000001</v>
      </c>
      <c r="DI96">
        <v>560.54499999999996</v>
      </c>
      <c r="DJ96">
        <v>608.48299999999995</v>
      </c>
      <c r="DK96">
        <v>9.53172</v>
      </c>
      <c r="DL96">
        <v>599.99699999999996</v>
      </c>
      <c r="DM96">
        <v>13.944800000000001</v>
      </c>
      <c r="DN96">
        <v>2.33711</v>
      </c>
      <c r="DO96">
        <v>1.38822</v>
      </c>
      <c r="DP96">
        <v>19.9345</v>
      </c>
      <c r="DQ96">
        <v>11.7896</v>
      </c>
      <c r="DR96">
        <v>1800.13</v>
      </c>
      <c r="DS96">
        <v>0.97800299999999996</v>
      </c>
      <c r="DT96">
        <v>2.19969E-2</v>
      </c>
      <c r="DU96">
        <v>0</v>
      </c>
      <c r="DV96">
        <v>866.92200000000003</v>
      </c>
      <c r="DW96">
        <v>5.0007299999999999</v>
      </c>
      <c r="DX96">
        <v>20325.900000000001</v>
      </c>
      <c r="DY96">
        <v>14734.5</v>
      </c>
      <c r="DZ96">
        <v>47.686999999999998</v>
      </c>
      <c r="EA96">
        <v>49.875</v>
      </c>
      <c r="EB96">
        <v>48.811999999999998</v>
      </c>
      <c r="EC96">
        <v>48.125</v>
      </c>
      <c r="ED96">
        <v>49.061999999999998</v>
      </c>
      <c r="EE96">
        <v>1755.64</v>
      </c>
      <c r="EF96">
        <v>39.49</v>
      </c>
      <c r="EG96">
        <v>0</v>
      </c>
      <c r="EH96">
        <v>111.4000000953674</v>
      </c>
      <c r="EI96">
        <v>0</v>
      </c>
      <c r="EJ96">
        <v>866.77246153846147</v>
      </c>
      <c r="EK96">
        <v>4.4162735043101318</v>
      </c>
      <c r="EL96">
        <v>89.644444895960191</v>
      </c>
      <c r="EM96">
        <v>20309.311538461541</v>
      </c>
      <c r="EN96">
        <v>15</v>
      </c>
      <c r="EO96">
        <v>1657475120.0999999</v>
      </c>
      <c r="EP96" t="s">
        <v>811</v>
      </c>
      <c r="EQ96">
        <v>1657475120.0999999</v>
      </c>
      <c r="ER96">
        <v>1657475118.0999999</v>
      </c>
      <c r="ES96">
        <v>86</v>
      </c>
      <c r="ET96">
        <v>1.9E-2</v>
      </c>
      <c r="EU96">
        <v>-2E-3</v>
      </c>
      <c r="EV96">
        <v>0.27300000000000002</v>
      </c>
      <c r="EW96">
        <v>-2E-3</v>
      </c>
      <c r="EX96">
        <v>600</v>
      </c>
      <c r="EY96">
        <v>14</v>
      </c>
      <c r="EZ96">
        <v>0.04</v>
      </c>
      <c r="FA96">
        <v>0.01</v>
      </c>
      <c r="FB96">
        <v>-52.711890243902431</v>
      </c>
      <c r="FC96">
        <v>0.394804181184636</v>
      </c>
      <c r="FD96">
        <v>0.14141538675878029</v>
      </c>
      <c r="FE96">
        <v>1</v>
      </c>
      <c r="FF96">
        <v>9.5983895121951228</v>
      </c>
      <c r="FG96">
        <v>6.7598675958196922E-2</v>
      </c>
      <c r="FH96">
        <v>5.5224079316430488E-2</v>
      </c>
      <c r="FI96">
        <v>1</v>
      </c>
      <c r="FJ96">
        <v>2</v>
      </c>
      <c r="FK96">
        <v>2</v>
      </c>
      <c r="FL96" t="s">
        <v>406</v>
      </c>
      <c r="FM96">
        <v>2.90632</v>
      </c>
      <c r="FN96">
        <v>2.8546100000000001</v>
      </c>
      <c r="FO96">
        <v>0.12274599999999999</v>
      </c>
      <c r="FP96">
        <v>0.13325899999999999</v>
      </c>
      <c r="FQ96">
        <v>0.110329</v>
      </c>
      <c r="FR96">
        <v>7.8017699999999995E-2</v>
      </c>
      <c r="FS96">
        <v>28939.7</v>
      </c>
      <c r="FT96">
        <v>23003.5</v>
      </c>
      <c r="FU96">
        <v>30411.8</v>
      </c>
      <c r="FV96">
        <v>24514.2</v>
      </c>
      <c r="FW96">
        <v>35439.300000000003</v>
      </c>
      <c r="FX96">
        <v>30368.6</v>
      </c>
      <c r="FY96">
        <v>41269</v>
      </c>
      <c r="FZ96">
        <v>33901.4</v>
      </c>
      <c r="GA96">
        <v>2.0417700000000001</v>
      </c>
      <c r="GB96">
        <v>1.90578</v>
      </c>
      <c r="GC96">
        <v>-1.0937499999999999E-2</v>
      </c>
      <c r="GD96">
        <v>0</v>
      </c>
      <c r="GE96">
        <v>28.1404</v>
      </c>
      <c r="GF96">
        <v>999.9</v>
      </c>
      <c r="GG96">
        <v>45.5</v>
      </c>
      <c r="GH96">
        <v>39.1</v>
      </c>
      <c r="GI96">
        <v>32.2911</v>
      </c>
      <c r="GJ96">
        <v>62.023699999999998</v>
      </c>
      <c r="GK96">
        <v>24.523199999999999</v>
      </c>
      <c r="GL96">
        <v>1</v>
      </c>
      <c r="GM96">
        <v>0.56857999999999997</v>
      </c>
      <c r="GN96">
        <v>3.9229500000000002</v>
      </c>
      <c r="GO96">
        <v>20.206600000000002</v>
      </c>
      <c r="GP96">
        <v>5.2340600000000004</v>
      </c>
      <c r="GQ96">
        <v>11.950799999999999</v>
      </c>
      <c r="GR96">
        <v>4.9869500000000002</v>
      </c>
      <c r="GS96">
        <v>3.286</v>
      </c>
      <c r="GT96">
        <v>9999</v>
      </c>
      <c r="GU96">
        <v>9999</v>
      </c>
      <c r="GV96">
        <v>9999</v>
      </c>
      <c r="GW96">
        <v>195.8</v>
      </c>
      <c r="GX96">
        <v>1.8622000000000001</v>
      </c>
      <c r="GY96">
        <v>1.8600300000000001</v>
      </c>
      <c r="GZ96">
        <v>1.8603499999999999</v>
      </c>
      <c r="HA96">
        <v>1.8586800000000001</v>
      </c>
      <c r="HB96">
        <v>1.8605700000000001</v>
      </c>
      <c r="HC96">
        <v>1.85792</v>
      </c>
      <c r="HD96">
        <v>1.86646</v>
      </c>
      <c r="HE96">
        <v>1.8656900000000001</v>
      </c>
      <c r="HF96">
        <v>0</v>
      </c>
      <c r="HG96">
        <v>0</v>
      </c>
      <c r="HH96">
        <v>0</v>
      </c>
      <c r="HI96">
        <v>0</v>
      </c>
      <c r="HJ96" t="s">
        <v>407</v>
      </c>
      <c r="HK96" t="s">
        <v>408</v>
      </c>
      <c r="HL96" t="s">
        <v>409</v>
      </c>
      <c r="HM96" t="s">
        <v>409</v>
      </c>
      <c r="HN96" t="s">
        <v>409</v>
      </c>
      <c r="HO96" t="s">
        <v>409</v>
      </c>
      <c r="HP96">
        <v>0</v>
      </c>
      <c r="HQ96">
        <v>100</v>
      </c>
      <c r="HR96">
        <v>100</v>
      </c>
      <c r="HS96">
        <v>0.28100000000000003</v>
      </c>
      <c r="HT96">
        <v>5.8999999999999997E-2</v>
      </c>
      <c r="HU96">
        <v>2.094361255230703E-2</v>
      </c>
      <c r="HV96">
        <v>1.158620315000149E-3</v>
      </c>
      <c r="HW96">
        <v>-1.4607559310062331E-6</v>
      </c>
      <c r="HX96">
        <v>3.8484305645441042E-10</v>
      </c>
      <c r="HY96">
        <v>-4.3571711158575187E-2</v>
      </c>
      <c r="HZ96">
        <v>3.0484640434847699E-3</v>
      </c>
      <c r="IA96">
        <v>-9.3584587959385786E-5</v>
      </c>
      <c r="IB96">
        <v>6.42983829145831E-6</v>
      </c>
      <c r="IC96">
        <v>4</v>
      </c>
      <c r="ID96">
        <v>2084</v>
      </c>
      <c r="IE96">
        <v>2</v>
      </c>
      <c r="IF96">
        <v>32</v>
      </c>
      <c r="IG96">
        <v>0.6</v>
      </c>
      <c r="IH96">
        <v>0.6</v>
      </c>
      <c r="II96">
        <v>1.40137</v>
      </c>
      <c r="IJ96">
        <v>2.4633799999999999</v>
      </c>
      <c r="IK96">
        <v>1.54297</v>
      </c>
      <c r="IL96">
        <v>2.34863</v>
      </c>
      <c r="IM96">
        <v>1.54541</v>
      </c>
      <c r="IN96">
        <v>2.3754900000000001</v>
      </c>
      <c r="IO96">
        <v>42.403799999999997</v>
      </c>
      <c r="IP96">
        <v>23.745999999999999</v>
      </c>
      <c r="IQ96">
        <v>18</v>
      </c>
      <c r="IR96">
        <v>511.49799999999999</v>
      </c>
      <c r="IS96">
        <v>488.83800000000002</v>
      </c>
      <c r="IT96">
        <v>23.9038</v>
      </c>
      <c r="IU96">
        <v>34.065199999999997</v>
      </c>
      <c r="IV96">
        <v>30.0014</v>
      </c>
      <c r="IW96">
        <v>34.006500000000003</v>
      </c>
      <c r="IX96">
        <v>33.936500000000002</v>
      </c>
      <c r="IY96">
        <v>28.136299999999999</v>
      </c>
      <c r="IZ96">
        <v>59.228200000000001</v>
      </c>
      <c r="JA96">
        <v>0</v>
      </c>
      <c r="JB96">
        <v>23.9665</v>
      </c>
      <c r="JC96">
        <v>600</v>
      </c>
      <c r="JD96">
        <v>13.897</v>
      </c>
      <c r="JE96">
        <v>99.330100000000002</v>
      </c>
      <c r="JF96">
        <v>99.136200000000002</v>
      </c>
    </row>
    <row r="97" spans="1:266" x14ac:dyDescent="0.25">
      <c r="A97">
        <v>81</v>
      </c>
      <c r="B97">
        <v>1657475280.0999999</v>
      </c>
      <c r="C97">
        <v>13705</v>
      </c>
      <c r="D97" t="s">
        <v>812</v>
      </c>
      <c r="E97" t="s">
        <v>813</v>
      </c>
      <c r="F97" t="s">
        <v>396</v>
      </c>
      <c r="G97" t="s">
        <v>397</v>
      </c>
      <c r="H97" t="s">
        <v>753</v>
      </c>
      <c r="I97" t="s">
        <v>581</v>
      </c>
      <c r="J97" t="s">
        <v>495</v>
      </c>
      <c r="K97">
        <v>1657475280.0999999</v>
      </c>
      <c r="L97">
        <f t="shared" si="92"/>
        <v>8.0993297809118184E-3</v>
      </c>
      <c r="M97">
        <f t="shared" si="93"/>
        <v>8.0993297809118179</v>
      </c>
      <c r="N97">
        <f t="shared" si="94"/>
        <v>43.695427002672474</v>
      </c>
      <c r="O97">
        <f t="shared" si="95"/>
        <v>740.71699999999998</v>
      </c>
      <c r="P97">
        <f t="shared" si="96"/>
        <v>596.95803848577464</v>
      </c>
      <c r="Q97">
        <f t="shared" si="97"/>
        <v>59.486327094166541</v>
      </c>
      <c r="R97">
        <f t="shared" si="98"/>
        <v>73.811777219681005</v>
      </c>
      <c r="S97">
        <f t="shared" si="99"/>
        <v>0.59952962766171025</v>
      </c>
      <c r="T97">
        <f t="shared" si="100"/>
        <v>2.9244621567788944</v>
      </c>
      <c r="U97">
        <f t="shared" si="101"/>
        <v>0.53868965960147885</v>
      </c>
      <c r="V97">
        <f t="shared" si="102"/>
        <v>0.34163131204872921</v>
      </c>
      <c r="W97">
        <f t="shared" si="103"/>
        <v>289.56706177836816</v>
      </c>
      <c r="X97">
        <f t="shared" si="104"/>
        <v>28.004012593192666</v>
      </c>
      <c r="Y97">
        <f t="shared" si="105"/>
        <v>27.988099999999999</v>
      </c>
      <c r="Z97">
        <f t="shared" si="106"/>
        <v>3.7922078852370853</v>
      </c>
      <c r="AA97">
        <f t="shared" si="107"/>
        <v>60.234547953663309</v>
      </c>
      <c r="AB97">
        <f t="shared" si="108"/>
        <v>2.3400596509190006</v>
      </c>
      <c r="AC97">
        <f t="shared" si="109"/>
        <v>3.8849127791564744</v>
      </c>
      <c r="AD97">
        <f t="shared" si="110"/>
        <v>1.4521482343180847</v>
      </c>
      <c r="AE97">
        <f t="shared" si="111"/>
        <v>-357.18044333821121</v>
      </c>
      <c r="AF97">
        <f t="shared" si="112"/>
        <v>65.414629215069738</v>
      </c>
      <c r="AG97">
        <f t="shared" si="113"/>
        <v>4.8852404605947291</v>
      </c>
      <c r="AH97">
        <f t="shared" si="114"/>
        <v>2.6864881158214189</v>
      </c>
      <c r="AI97">
        <v>0</v>
      </c>
      <c r="AJ97">
        <v>0</v>
      </c>
      <c r="AK97">
        <f t="shared" si="115"/>
        <v>1</v>
      </c>
      <c r="AL97">
        <f t="shared" si="116"/>
        <v>0</v>
      </c>
      <c r="AM97">
        <f t="shared" si="117"/>
        <v>52475.056957675195</v>
      </c>
      <c r="AN97" t="s">
        <v>400</v>
      </c>
      <c r="AO97">
        <v>10261.299999999999</v>
      </c>
      <c r="AP97">
        <v>726.8726923076922</v>
      </c>
      <c r="AQ97">
        <v>3279.05</v>
      </c>
      <c r="AR97">
        <f t="shared" si="118"/>
        <v>0.77832826815458989</v>
      </c>
      <c r="AS97">
        <v>-1.5391584728262959</v>
      </c>
      <c r="AT97" t="s">
        <v>814</v>
      </c>
      <c r="AU97">
        <v>10241.5</v>
      </c>
      <c r="AV97">
        <v>857.16219230769229</v>
      </c>
      <c r="AW97">
        <v>1291.3399999999999</v>
      </c>
      <c r="AX97">
        <f t="shared" si="119"/>
        <v>0.33622268937096944</v>
      </c>
      <c r="AY97">
        <v>0.5</v>
      </c>
      <c r="AZ97">
        <f t="shared" si="120"/>
        <v>1513.1850061027815</v>
      </c>
      <c r="BA97">
        <f t="shared" si="121"/>
        <v>43.695427002672474</v>
      </c>
      <c r="BB97">
        <f t="shared" si="122"/>
        <v>254.38356613385199</v>
      </c>
      <c r="BC97">
        <f t="shared" si="123"/>
        <v>2.9893625229608083E-2</v>
      </c>
      <c r="BD97">
        <f t="shared" si="124"/>
        <v>1.5392615422739173</v>
      </c>
      <c r="BE97">
        <f t="shared" si="125"/>
        <v>541.95262040066802</v>
      </c>
      <c r="BF97" t="s">
        <v>815</v>
      </c>
      <c r="BG97">
        <v>593.45000000000005</v>
      </c>
      <c r="BH97">
        <f t="shared" si="126"/>
        <v>593.45000000000005</v>
      </c>
      <c r="BI97">
        <f t="shared" si="127"/>
        <v>0.54043861415274053</v>
      </c>
      <c r="BJ97">
        <f t="shared" si="128"/>
        <v>0.62212928640947385</v>
      </c>
      <c r="BK97">
        <f t="shared" si="129"/>
        <v>0.74013628239499551</v>
      </c>
      <c r="BL97">
        <f t="shared" si="130"/>
        <v>0.76918149514688783</v>
      </c>
      <c r="BM97">
        <f t="shared" si="131"/>
        <v>0.77882911740066285</v>
      </c>
      <c r="BN97">
        <f t="shared" si="132"/>
        <v>0.43072667965641093</v>
      </c>
      <c r="BO97">
        <f t="shared" si="133"/>
        <v>0.56927332034358913</v>
      </c>
      <c r="BP97">
        <v>3820</v>
      </c>
      <c r="BQ97">
        <v>300</v>
      </c>
      <c r="BR97">
        <v>300</v>
      </c>
      <c r="BS97">
        <v>300</v>
      </c>
      <c r="BT97">
        <v>10241.5</v>
      </c>
      <c r="BU97">
        <v>1204.1300000000001</v>
      </c>
      <c r="BV97">
        <v>-1.11634E-2</v>
      </c>
      <c r="BW97">
        <v>1.87</v>
      </c>
      <c r="BX97" t="s">
        <v>403</v>
      </c>
      <c r="BY97" t="s">
        <v>403</v>
      </c>
      <c r="BZ97" t="s">
        <v>403</v>
      </c>
      <c r="CA97" t="s">
        <v>403</v>
      </c>
      <c r="CB97" t="s">
        <v>403</v>
      </c>
      <c r="CC97" t="s">
        <v>403</v>
      </c>
      <c r="CD97" t="s">
        <v>403</v>
      </c>
      <c r="CE97" t="s">
        <v>403</v>
      </c>
      <c r="CF97" t="s">
        <v>403</v>
      </c>
      <c r="CG97" t="s">
        <v>403</v>
      </c>
      <c r="CH97">
        <f t="shared" si="134"/>
        <v>1800</v>
      </c>
      <c r="CI97">
        <f t="shared" si="135"/>
        <v>1513.1850061027815</v>
      </c>
      <c r="CJ97">
        <f t="shared" si="136"/>
        <v>0.84065833672376744</v>
      </c>
      <c r="CK97">
        <f t="shared" si="137"/>
        <v>0.1608705898768712</v>
      </c>
      <c r="CL97">
        <v>6</v>
      </c>
      <c r="CM97">
        <v>0.5</v>
      </c>
      <c r="CN97" t="s">
        <v>404</v>
      </c>
      <c r="CO97">
        <v>2</v>
      </c>
      <c r="CP97">
        <v>1657475280.0999999</v>
      </c>
      <c r="CQ97">
        <v>740.71699999999998</v>
      </c>
      <c r="CR97">
        <v>800.33900000000006</v>
      </c>
      <c r="CS97">
        <v>23.483000000000001</v>
      </c>
      <c r="CT97">
        <v>13.9939</v>
      </c>
      <c r="CU97">
        <v>740.26700000000005</v>
      </c>
      <c r="CV97">
        <v>23.421399999999998</v>
      </c>
      <c r="CW97">
        <v>500.09800000000001</v>
      </c>
      <c r="CX97">
        <v>99.549000000000007</v>
      </c>
      <c r="CY97">
        <v>0.100093</v>
      </c>
      <c r="CZ97">
        <v>28.402999999999999</v>
      </c>
      <c r="DA97">
        <v>27.988099999999999</v>
      </c>
      <c r="DB97">
        <v>999.9</v>
      </c>
      <c r="DC97">
        <v>0</v>
      </c>
      <c r="DD97">
        <v>0</v>
      </c>
      <c r="DE97">
        <v>10016.200000000001</v>
      </c>
      <c r="DF97">
        <v>0</v>
      </c>
      <c r="DG97">
        <v>1918.18</v>
      </c>
      <c r="DH97">
        <v>-59.622399999999999</v>
      </c>
      <c r="DI97">
        <v>758.529</v>
      </c>
      <c r="DJ97">
        <v>811.69799999999998</v>
      </c>
      <c r="DK97">
        <v>9.4891299999999994</v>
      </c>
      <c r="DL97">
        <v>800.33900000000006</v>
      </c>
      <c r="DM97">
        <v>13.9939</v>
      </c>
      <c r="DN97">
        <v>2.33771</v>
      </c>
      <c r="DO97">
        <v>1.3930800000000001</v>
      </c>
      <c r="DP97">
        <v>19.938700000000001</v>
      </c>
      <c r="DQ97">
        <v>11.842499999999999</v>
      </c>
      <c r="DR97">
        <v>1800</v>
      </c>
      <c r="DS97">
        <v>0.97799199999999997</v>
      </c>
      <c r="DT97">
        <v>2.2007599999999999E-2</v>
      </c>
      <c r="DU97">
        <v>0</v>
      </c>
      <c r="DV97">
        <v>856.48299999999995</v>
      </c>
      <c r="DW97">
        <v>5.0007299999999999</v>
      </c>
      <c r="DX97">
        <v>20121.7</v>
      </c>
      <c r="DY97">
        <v>14733.3</v>
      </c>
      <c r="DZ97">
        <v>47.061999999999998</v>
      </c>
      <c r="EA97">
        <v>49.436999999999998</v>
      </c>
      <c r="EB97">
        <v>48.311999999999998</v>
      </c>
      <c r="EC97">
        <v>47.375</v>
      </c>
      <c r="ED97">
        <v>48.625</v>
      </c>
      <c r="EE97">
        <v>1755.49</v>
      </c>
      <c r="EF97">
        <v>39.5</v>
      </c>
      <c r="EG97">
        <v>0</v>
      </c>
      <c r="EH97">
        <v>123</v>
      </c>
      <c r="EI97">
        <v>0</v>
      </c>
      <c r="EJ97">
        <v>857.16219230769229</v>
      </c>
      <c r="EK97">
        <v>-7.2980170991946851</v>
      </c>
      <c r="EL97">
        <v>-241.53504199867339</v>
      </c>
      <c r="EM97">
        <v>20184.257692307689</v>
      </c>
      <c r="EN97">
        <v>15</v>
      </c>
      <c r="EO97">
        <v>1657475234.0999999</v>
      </c>
      <c r="EP97" t="s">
        <v>816</v>
      </c>
      <c r="EQ97">
        <v>1657475230.5999999</v>
      </c>
      <c r="ER97">
        <v>1657475234.0999999</v>
      </c>
      <c r="ES97">
        <v>87</v>
      </c>
      <c r="ET97">
        <v>0.216</v>
      </c>
      <c r="EU97">
        <v>3.0000000000000001E-3</v>
      </c>
      <c r="EV97">
        <v>0.42599999999999999</v>
      </c>
      <c r="EW97">
        <v>0</v>
      </c>
      <c r="EX97">
        <v>801</v>
      </c>
      <c r="EY97">
        <v>14</v>
      </c>
      <c r="EZ97">
        <v>0.05</v>
      </c>
      <c r="FA97">
        <v>0.01</v>
      </c>
      <c r="FB97">
        <v>-59.283299999999997</v>
      </c>
      <c r="FC97">
        <v>-0.18842701688535371</v>
      </c>
      <c r="FD97">
        <v>0.1752525135340432</v>
      </c>
      <c r="FE97">
        <v>1</v>
      </c>
      <c r="FF97">
        <v>9.4459769999999992</v>
      </c>
      <c r="FG97">
        <v>-4.9521500938115949E-2</v>
      </c>
      <c r="FH97">
        <v>2.5670968057321251E-2</v>
      </c>
      <c r="FI97">
        <v>1</v>
      </c>
      <c r="FJ97">
        <v>2</v>
      </c>
      <c r="FK97">
        <v>2</v>
      </c>
      <c r="FL97" t="s">
        <v>406</v>
      </c>
      <c r="FM97">
        <v>2.9060600000000001</v>
      </c>
      <c r="FN97">
        <v>2.85432</v>
      </c>
      <c r="FO97">
        <v>0.15170500000000001</v>
      </c>
      <c r="FP97">
        <v>0.16239200000000001</v>
      </c>
      <c r="FQ97">
        <v>0.110334</v>
      </c>
      <c r="FR97">
        <v>7.8215099999999996E-2</v>
      </c>
      <c r="FS97">
        <v>27982.799999999999</v>
      </c>
      <c r="FT97">
        <v>22229.599999999999</v>
      </c>
      <c r="FU97">
        <v>30412.3</v>
      </c>
      <c r="FV97">
        <v>24515.200000000001</v>
      </c>
      <c r="FW97">
        <v>35440.5</v>
      </c>
      <c r="FX97">
        <v>30362.3</v>
      </c>
      <c r="FY97">
        <v>41270.6</v>
      </c>
      <c r="FZ97">
        <v>33901.5</v>
      </c>
      <c r="GA97">
        <v>2.0419800000000001</v>
      </c>
      <c r="GB97">
        <v>1.9058999999999999</v>
      </c>
      <c r="GC97">
        <v>-1.1660200000000001E-2</v>
      </c>
      <c r="GD97">
        <v>0</v>
      </c>
      <c r="GE97">
        <v>28.1784</v>
      </c>
      <c r="GF97">
        <v>999.9</v>
      </c>
      <c r="GG97">
        <v>45.3</v>
      </c>
      <c r="GH97">
        <v>39.299999999999997</v>
      </c>
      <c r="GI97">
        <v>32.495800000000003</v>
      </c>
      <c r="GJ97">
        <v>61.7438</v>
      </c>
      <c r="GK97">
        <v>24.4832</v>
      </c>
      <c r="GL97">
        <v>1</v>
      </c>
      <c r="GM97">
        <v>0.56019600000000003</v>
      </c>
      <c r="GN97">
        <v>3.08447</v>
      </c>
      <c r="GO97">
        <v>20.2254</v>
      </c>
      <c r="GP97">
        <v>5.2340600000000004</v>
      </c>
      <c r="GQ97">
        <v>11.950100000000001</v>
      </c>
      <c r="GR97">
        <v>4.9870999999999999</v>
      </c>
      <c r="GS97">
        <v>3.2860499999999999</v>
      </c>
      <c r="GT97">
        <v>9999</v>
      </c>
      <c r="GU97">
        <v>9999</v>
      </c>
      <c r="GV97">
        <v>9999</v>
      </c>
      <c r="GW97">
        <v>195.8</v>
      </c>
      <c r="GX97">
        <v>1.8622399999999999</v>
      </c>
      <c r="GY97">
        <v>1.86002</v>
      </c>
      <c r="GZ97">
        <v>1.8603499999999999</v>
      </c>
      <c r="HA97">
        <v>1.85869</v>
      </c>
      <c r="HB97">
        <v>1.86059</v>
      </c>
      <c r="HC97">
        <v>1.85795</v>
      </c>
      <c r="HD97">
        <v>1.86646</v>
      </c>
      <c r="HE97">
        <v>1.8656999999999999</v>
      </c>
      <c r="HF97">
        <v>0</v>
      </c>
      <c r="HG97">
        <v>0</v>
      </c>
      <c r="HH97">
        <v>0</v>
      </c>
      <c r="HI97">
        <v>0</v>
      </c>
      <c r="HJ97" t="s">
        <v>407</v>
      </c>
      <c r="HK97" t="s">
        <v>408</v>
      </c>
      <c r="HL97" t="s">
        <v>409</v>
      </c>
      <c r="HM97" t="s">
        <v>409</v>
      </c>
      <c r="HN97" t="s">
        <v>409</v>
      </c>
      <c r="HO97" t="s">
        <v>409</v>
      </c>
      <c r="HP97">
        <v>0</v>
      </c>
      <c r="HQ97">
        <v>100</v>
      </c>
      <c r="HR97">
        <v>100</v>
      </c>
      <c r="HS97">
        <v>0.45</v>
      </c>
      <c r="HT97">
        <v>6.1600000000000002E-2</v>
      </c>
      <c r="HU97">
        <v>0.23696193714069169</v>
      </c>
      <c r="HV97">
        <v>1.158620315000149E-3</v>
      </c>
      <c r="HW97">
        <v>-1.4607559310062331E-6</v>
      </c>
      <c r="HX97">
        <v>3.8484305645441042E-10</v>
      </c>
      <c r="HY97">
        <v>-4.0985226003556398E-2</v>
      </c>
      <c r="HZ97">
        <v>3.0484640434847699E-3</v>
      </c>
      <c r="IA97">
        <v>-9.3584587959385786E-5</v>
      </c>
      <c r="IB97">
        <v>6.42983829145831E-6</v>
      </c>
      <c r="IC97">
        <v>4</v>
      </c>
      <c r="ID97">
        <v>2084</v>
      </c>
      <c r="IE97">
        <v>2</v>
      </c>
      <c r="IF97">
        <v>32</v>
      </c>
      <c r="IG97">
        <v>0.8</v>
      </c>
      <c r="IH97">
        <v>0.8</v>
      </c>
      <c r="II97">
        <v>1.7761199999999999</v>
      </c>
      <c r="IJ97">
        <v>2.4536099999999998</v>
      </c>
      <c r="IK97">
        <v>1.54297</v>
      </c>
      <c r="IL97">
        <v>2.34741</v>
      </c>
      <c r="IM97">
        <v>1.54541</v>
      </c>
      <c r="IN97">
        <v>2.3596200000000001</v>
      </c>
      <c r="IO97">
        <v>42.430399999999999</v>
      </c>
      <c r="IP97">
        <v>23.754799999999999</v>
      </c>
      <c r="IQ97">
        <v>18</v>
      </c>
      <c r="IR97">
        <v>511.79399999999998</v>
      </c>
      <c r="IS97">
        <v>489.149</v>
      </c>
      <c r="IT97">
        <v>24.164200000000001</v>
      </c>
      <c r="IU97">
        <v>34.058999999999997</v>
      </c>
      <c r="IV97">
        <v>29.999300000000002</v>
      </c>
      <c r="IW97">
        <v>34.027999999999999</v>
      </c>
      <c r="IX97">
        <v>33.963999999999999</v>
      </c>
      <c r="IY97">
        <v>35.639600000000002</v>
      </c>
      <c r="IZ97">
        <v>59.149700000000003</v>
      </c>
      <c r="JA97">
        <v>0</v>
      </c>
      <c r="JB97">
        <v>24.1875</v>
      </c>
      <c r="JC97">
        <v>800</v>
      </c>
      <c r="JD97">
        <v>14.0206</v>
      </c>
      <c r="JE97">
        <v>99.332999999999998</v>
      </c>
      <c r="JF97">
        <v>99.138099999999994</v>
      </c>
    </row>
    <row r="98" spans="1:266" x14ac:dyDescent="0.25">
      <c r="A98">
        <v>82</v>
      </c>
      <c r="B98">
        <v>1657475427.0999999</v>
      </c>
      <c r="C98">
        <v>13852</v>
      </c>
      <c r="D98" t="s">
        <v>817</v>
      </c>
      <c r="E98" t="s">
        <v>818</v>
      </c>
      <c r="F98" t="s">
        <v>396</v>
      </c>
      <c r="G98" t="s">
        <v>397</v>
      </c>
      <c r="H98" t="s">
        <v>753</v>
      </c>
      <c r="I98" t="s">
        <v>581</v>
      </c>
      <c r="J98" t="s">
        <v>495</v>
      </c>
      <c r="K98">
        <v>1657475427.0999999</v>
      </c>
      <c r="L98">
        <f t="shared" si="92"/>
        <v>7.6707920404911556E-3</v>
      </c>
      <c r="M98">
        <f t="shared" si="93"/>
        <v>7.6707920404911558</v>
      </c>
      <c r="N98">
        <f t="shared" si="94"/>
        <v>44.030977617716559</v>
      </c>
      <c r="O98">
        <f t="shared" si="95"/>
        <v>938.36400000000003</v>
      </c>
      <c r="P98">
        <f t="shared" si="96"/>
        <v>780.21659590927845</v>
      </c>
      <c r="Q98">
        <f t="shared" si="97"/>
        <v>77.750836813823597</v>
      </c>
      <c r="R98">
        <f t="shared" si="98"/>
        <v>93.510682313722796</v>
      </c>
      <c r="S98">
        <f t="shared" si="99"/>
        <v>0.55833404142018461</v>
      </c>
      <c r="T98">
        <f t="shared" si="100"/>
        <v>2.9256364698119999</v>
      </c>
      <c r="U98">
        <f t="shared" si="101"/>
        <v>0.50519083597609027</v>
      </c>
      <c r="V98">
        <f t="shared" si="102"/>
        <v>0.32009640048659044</v>
      </c>
      <c r="W98">
        <f t="shared" si="103"/>
        <v>289.54993107289272</v>
      </c>
      <c r="X98">
        <f t="shared" si="104"/>
        <v>28.068529907527328</v>
      </c>
      <c r="Y98">
        <f t="shared" si="105"/>
        <v>28.003900000000002</v>
      </c>
      <c r="Z98">
        <f t="shared" si="106"/>
        <v>3.7957025469775845</v>
      </c>
      <c r="AA98">
        <f t="shared" si="107"/>
        <v>60.115882108628668</v>
      </c>
      <c r="AB98">
        <f t="shared" si="108"/>
        <v>2.3290773260356299</v>
      </c>
      <c r="AC98">
        <f t="shared" si="109"/>
        <v>3.874312817745925</v>
      </c>
      <c r="AD98">
        <f t="shared" si="110"/>
        <v>1.4666252209419546</v>
      </c>
      <c r="AE98">
        <f t="shared" si="111"/>
        <v>-338.28192898565999</v>
      </c>
      <c r="AF98">
        <f t="shared" si="112"/>
        <v>55.535646194233671</v>
      </c>
      <c r="AG98">
        <f t="shared" si="113"/>
        <v>4.1451571038094563</v>
      </c>
      <c r="AH98">
        <f t="shared" si="114"/>
        <v>10.948805385275882</v>
      </c>
      <c r="AI98">
        <v>0</v>
      </c>
      <c r="AJ98">
        <v>0</v>
      </c>
      <c r="AK98">
        <f t="shared" si="115"/>
        <v>1</v>
      </c>
      <c r="AL98">
        <f t="shared" si="116"/>
        <v>0</v>
      </c>
      <c r="AM98">
        <f t="shared" si="117"/>
        <v>52517.049866076151</v>
      </c>
      <c r="AN98" t="s">
        <v>400</v>
      </c>
      <c r="AO98">
        <v>10261.299999999999</v>
      </c>
      <c r="AP98">
        <v>726.8726923076922</v>
      </c>
      <c r="AQ98">
        <v>3279.05</v>
      </c>
      <c r="AR98">
        <f t="shared" si="118"/>
        <v>0.77832826815458989</v>
      </c>
      <c r="AS98">
        <v>-1.5391584728262959</v>
      </c>
      <c r="AT98" t="s">
        <v>819</v>
      </c>
      <c r="AU98">
        <v>10242.9</v>
      </c>
      <c r="AV98">
        <v>837.88692000000015</v>
      </c>
      <c r="AW98">
        <v>1246.99</v>
      </c>
      <c r="AX98">
        <f t="shared" si="119"/>
        <v>0.32807246248967503</v>
      </c>
      <c r="AY98">
        <v>0.5</v>
      </c>
      <c r="AZ98">
        <f t="shared" si="120"/>
        <v>1513.1003995196336</v>
      </c>
      <c r="BA98">
        <f t="shared" si="121"/>
        <v>44.030977617716559</v>
      </c>
      <c r="BB98">
        <f t="shared" si="122"/>
        <v>248.20328703225866</v>
      </c>
      <c r="BC98">
        <f t="shared" si="123"/>
        <v>3.0117060378154734E-2</v>
      </c>
      <c r="BD98">
        <f t="shared" si="124"/>
        <v>1.6295720093986321</v>
      </c>
      <c r="BE98">
        <f t="shared" si="125"/>
        <v>533.98225566642202</v>
      </c>
      <c r="BF98" t="s">
        <v>820</v>
      </c>
      <c r="BG98">
        <v>585.32000000000005</v>
      </c>
      <c r="BH98">
        <f t="shared" si="126"/>
        <v>585.32000000000005</v>
      </c>
      <c r="BI98">
        <f t="shared" si="127"/>
        <v>0.53061371783254074</v>
      </c>
      <c r="BJ98">
        <f t="shared" si="128"/>
        <v>0.61828869375972895</v>
      </c>
      <c r="BK98">
        <f t="shared" si="129"/>
        <v>0.75436662174753977</v>
      </c>
      <c r="BL98">
        <f t="shared" si="130"/>
        <v>0.78655925105652902</v>
      </c>
      <c r="BM98">
        <f t="shared" si="131"/>
        <v>0.79620643670615476</v>
      </c>
      <c r="BN98">
        <f t="shared" si="132"/>
        <v>0.43191596573848479</v>
      </c>
      <c r="BO98">
        <f t="shared" si="133"/>
        <v>0.56808403426151521</v>
      </c>
      <c r="BP98">
        <v>3822</v>
      </c>
      <c r="BQ98">
        <v>300</v>
      </c>
      <c r="BR98">
        <v>300</v>
      </c>
      <c r="BS98">
        <v>300</v>
      </c>
      <c r="BT98">
        <v>10242.9</v>
      </c>
      <c r="BU98">
        <v>1163.02</v>
      </c>
      <c r="BV98">
        <v>-1.11652E-2</v>
      </c>
      <c r="BW98">
        <v>2.74</v>
      </c>
      <c r="BX98" t="s">
        <v>403</v>
      </c>
      <c r="BY98" t="s">
        <v>403</v>
      </c>
      <c r="BZ98" t="s">
        <v>403</v>
      </c>
      <c r="CA98" t="s">
        <v>403</v>
      </c>
      <c r="CB98" t="s">
        <v>403</v>
      </c>
      <c r="CC98" t="s">
        <v>403</v>
      </c>
      <c r="CD98" t="s">
        <v>403</v>
      </c>
      <c r="CE98" t="s">
        <v>403</v>
      </c>
      <c r="CF98" t="s">
        <v>403</v>
      </c>
      <c r="CG98" t="s">
        <v>403</v>
      </c>
      <c r="CH98">
        <f t="shared" si="134"/>
        <v>1799.9</v>
      </c>
      <c r="CI98">
        <f t="shared" si="135"/>
        <v>1513.1003995196336</v>
      </c>
      <c r="CJ98">
        <f t="shared" si="136"/>
        <v>0.84065803629070146</v>
      </c>
      <c r="CK98">
        <f t="shared" si="137"/>
        <v>0.16087001004105378</v>
      </c>
      <c r="CL98">
        <v>6</v>
      </c>
      <c r="CM98">
        <v>0.5</v>
      </c>
      <c r="CN98" t="s">
        <v>404</v>
      </c>
      <c r="CO98">
        <v>2</v>
      </c>
      <c r="CP98">
        <v>1657475427.0999999</v>
      </c>
      <c r="CQ98">
        <v>938.36400000000003</v>
      </c>
      <c r="CR98">
        <v>999.82500000000005</v>
      </c>
      <c r="CS98">
        <v>23.3719</v>
      </c>
      <c r="CT98">
        <v>14.3841</v>
      </c>
      <c r="CU98">
        <v>938.05700000000002</v>
      </c>
      <c r="CV98">
        <v>23.310400000000001</v>
      </c>
      <c r="CW98">
        <v>500.11200000000002</v>
      </c>
      <c r="CX98">
        <v>99.553100000000001</v>
      </c>
      <c r="CY98">
        <v>9.9787699999999993E-2</v>
      </c>
      <c r="CZ98">
        <v>28.356000000000002</v>
      </c>
      <c r="DA98">
        <v>28.003900000000002</v>
      </c>
      <c r="DB98">
        <v>999.9</v>
      </c>
      <c r="DC98">
        <v>0</v>
      </c>
      <c r="DD98">
        <v>0</v>
      </c>
      <c r="DE98">
        <v>10022.5</v>
      </c>
      <c r="DF98">
        <v>0</v>
      </c>
      <c r="DG98">
        <v>1921.16</v>
      </c>
      <c r="DH98">
        <v>-61.4619</v>
      </c>
      <c r="DI98">
        <v>960.82</v>
      </c>
      <c r="DJ98">
        <v>1014.42</v>
      </c>
      <c r="DK98">
        <v>8.9877500000000001</v>
      </c>
      <c r="DL98">
        <v>999.82500000000005</v>
      </c>
      <c r="DM98">
        <v>14.3841</v>
      </c>
      <c r="DN98">
        <v>2.32674</v>
      </c>
      <c r="DO98">
        <v>1.43198</v>
      </c>
      <c r="DP98">
        <v>19.8627</v>
      </c>
      <c r="DQ98">
        <v>12.2606</v>
      </c>
      <c r="DR98">
        <v>1799.9</v>
      </c>
      <c r="DS98">
        <v>0.97800600000000004</v>
      </c>
      <c r="DT98">
        <v>2.1994099999999999E-2</v>
      </c>
      <c r="DU98">
        <v>0</v>
      </c>
      <c r="DV98">
        <v>837.13099999999997</v>
      </c>
      <c r="DW98">
        <v>5.0007299999999999</v>
      </c>
      <c r="DX98">
        <v>19747.5</v>
      </c>
      <c r="DY98">
        <v>14732.6</v>
      </c>
      <c r="DZ98">
        <v>46.686999999999998</v>
      </c>
      <c r="EA98">
        <v>49.186999999999998</v>
      </c>
      <c r="EB98">
        <v>47.936999999999998</v>
      </c>
      <c r="EC98">
        <v>47.186999999999998</v>
      </c>
      <c r="ED98">
        <v>48.25</v>
      </c>
      <c r="EE98">
        <v>1755.42</v>
      </c>
      <c r="EF98">
        <v>39.479999999999997</v>
      </c>
      <c r="EG98">
        <v>0</v>
      </c>
      <c r="EH98">
        <v>146.80000019073489</v>
      </c>
      <c r="EI98">
        <v>0</v>
      </c>
      <c r="EJ98">
        <v>837.88692000000015</v>
      </c>
      <c r="EK98">
        <v>-6.4699999776652293</v>
      </c>
      <c r="EL98">
        <v>-267.64615293630931</v>
      </c>
      <c r="EM98">
        <v>19781.248</v>
      </c>
      <c r="EN98">
        <v>15</v>
      </c>
      <c r="EO98">
        <v>1657475353.5999999</v>
      </c>
      <c r="EP98" t="s">
        <v>821</v>
      </c>
      <c r="EQ98">
        <v>1657475353.5999999</v>
      </c>
      <c r="ER98">
        <v>1657475351.5999999</v>
      </c>
      <c r="ES98">
        <v>88</v>
      </c>
      <c r="ET98">
        <v>-4.9000000000000002E-2</v>
      </c>
      <c r="EU98">
        <v>1E-3</v>
      </c>
      <c r="EV98">
        <v>0.27100000000000002</v>
      </c>
      <c r="EW98">
        <v>2E-3</v>
      </c>
      <c r="EX98">
        <v>1000</v>
      </c>
      <c r="EY98">
        <v>14</v>
      </c>
      <c r="EZ98">
        <v>0.04</v>
      </c>
      <c r="FA98">
        <v>0.01</v>
      </c>
      <c r="FB98">
        <v>-61.661772499999998</v>
      </c>
      <c r="FC98">
        <v>0.1966097560977115</v>
      </c>
      <c r="FD98">
        <v>0.2904284748328757</v>
      </c>
      <c r="FE98">
        <v>1</v>
      </c>
      <c r="FF98">
        <v>8.9401467500000003</v>
      </c>
      <c r="FG98">
        <v>1.6348480300166258E-2</v>
      </c>
      <c r="FH98">
        <v>1.9267469915313268E-2</v>
      </c>
      <c r="FI98">
        <v>1</v>
      </c>
      <c r="FJ98">
        <v>2</v>
      </c>
      <c r="FK98">
        <v>2</v>
      </c>
      <c r="FL98" t="s">
        <v>406</v>
      </c>
      <c r="FM98">
        <v>2.90612</v>
      </c>
      <c r="FN98">
        <v>2.8540700000000001</v>
      </c>
      <c r="FO98">
        <v>0.17768200000000001</v>
      </c>
      <c r="FP98">
        <v>0.18796599999999999</v>
      </c>
      <c r="FQ98">
        <v>0.10997</v>
      </c>
      <c r="FR98">
        <v>7.9826999999999995E-2</v>
      </c>
      <c r="FS98">
        <v>27124.7</v>
      </c>
      <c r="FT98">
        <v>21551.200000000001</v>
      </c>
      <c r="FU98">
        <v>30413.5</v>
      </c>
      <c r="FV98">
        <v>24517.7</v>
      </c>
      <c r="FW98">
        <v>35456.5</v>
      </c>
      <c r="FX98">
        <v>30312.9</v>
      </c>
      <c r="FY98">
        <v>41272.199999999997</v>
      </c>
      <c r="FZ98">
        <v>33905.5</v>
      </c>
      <c r="GA98">
        <v>2.0419999999999998</v>
      </c>
      <c r="GB98">
        <v>1.90618</v>
      </c>
      <c r="GC98">
        <v>-1.8961700000000001E-2</v>
      </c>
      <c r="GD98">
        <v>0</v>
      </c>
      <c r="GE98">
        <v>28.313400000000001</v>
      </c>
      <c r="GF98">
        <v>999.9</v>
      </c>
      <c r="GG98">
        <v>45.2</v>
      </c>
      <c r="GH98">
        <v>39.4</v>
      </c>
      <c r="GI98">
        <v>32.597299999999997</v>
      </c>
      <c r="GJ98">
        <v>61.713799999999999</v>
      </c>
      <c r="GK98">
        <v>24.4712</v>
      </c>
      <c r="GL98">
        <v>1</v>
      </c>
      <c r="GM98">
        <v>0.55754800000000004</v>
      </c>
      <c r="GN98">
        <v>3.1902400000000002</v>
      </c>
      <c r="GO98">
        <v>20.224</v>
      </c>
      <c r="GP98">
        <v>5.2337600000000002</v>
      </c>
      <c r="GQ98">
        <v>11.950100000000001</v>
      </c>
      <c r="GR98">
        <v>4.9863</v>
      </c>
      <c r="GS98">
        <v>3.286</v>
      </c>
      <c r="GT98">
        <v>9999</v>
      </c>
      <c r="GU98">
        <v>9999</v>
      </c>
      <c r="GV98">
        <v>9999</v>
      </c>
      <c r="GW98">
        <v>195.9</v>
      </c>
      <c r="GX98">
        <v>1.8623000000000001</v>
      </c>
      <c r="GY98">
        <v>1.86005</v>
      </c>
      <c r="GZ98">
        <v>1.8603700000000001</v>
      </c>
      <c r="HA98">
        <v>1.8587100000000001</v>
      </c>
      <c r="HB98">
        <v>1.8606199999999999</v>
      </c>
      <c r="HC98">
        <v>1.8579699999999999</v>
      </c>
      <c r="HD98">
        <v>1.86646</v>
      </c>
      <c r="HE98">
        <v>1.8656900000000001</v>
      </c>
      <c r="HF98">
        <v>0</v>
      </c>
      <c r="HG98">
        <v>0</v>
      </c>
      <c r="HH98">
        <v>0</v>
      </c>
      <c r="HI98">
        <v>0</v>
      </c>
      <c r="HJ98" t="s">
        <v>407</v>
      </c>
      <c r="HK98" t="s">
        <v>408</v>
      </c>
      <c r="HL98" t="s">
        <v>409</v>
      </c>
      <c r="HM98" t="s">
        <v>409</v>
      </c>
      <c r="HN98" t="s">
        <v>409</v>
      </c>
      <c r="HO98" t="s">
        <v>409</v>
      </c>
      <c r="HP98">
        <v>0</v>
      </c>
      <c r="HQ98">
        <v>100</v>
      </c>
      <c r="HR98">
        <v>100</v>
      </c>
      <c r="HS98">
        <v>0.307</v>
      </c>
      <c r="HT98">
        <v>6.1499999999999999E-2</v>
      </c>
      <c r="HU98">
        <v>0.18783970931977251</v>
      </c>
      <c r="HV98">
        <v>1.158620315000149E-3</v>
      </c>
      <c r="HW98">
        <v>-1.4607559310062331E-6</v>
      </c>
      <c r="HX98">
        <v>3.8484305645441042E-10</v>
      </c>
      <c r="HY98">
        <v>-4.0169141389740502E-2</v>
      </c>
      <c r="HZ98">
        <v>3.0484640434847699E-3</v>
      </c>
      <c r="IA98">
        <v>-9.3584587959385786E-5</v>
      </c>
      <c r="IB98">
        <v>6.42983829145831E-6</v>
      </c>
      <c r="IC98">
        <v>4</v>
      </c>
      <c r="ID98">
        <v>2084</v>
      </c>
      <c r="IE98">
        <v>2</v>
      </c>
      <c r="IF98">
        <v>32</v>
      </c>
      <c r="IG98">
        <v>1.2</v>
      </c>
      <c r="IH98">
        <v>1.3</v>
      </c>
      <c r="II98">
        <v>2.1386699999999998</v>
      </c>
      <c r="IJ98">
        <v>2.4475099999999999</v>
      </c>
      <c r="IK98">
        <v>1.54419</v>
      </c>
      <c r="IL98">
        <v>2.34619</v>
      </c>
      <c r="IM98">
        <v>1.54541</v>
      </c>
      <c r="IN98">
        <v>2.3754900000000001</v>
      </c>
      <c r="IO98">
        <v>42.536999999999999</v>
      </c>
      <c r="IP98">
        <v>23.745999999999999</v>
      </c>
      <c r="IQ98">
        <v>18</v>
      </c>
      <c r="IR98">
        <v>511.83499999999998</v>
      </c>
      <c r="IS98">
        <v>489.46800000000002</v>
      </c>
      <c r="IT98">
        <v>23.9954</v>
      </c>
      <c r="IU98">
        <v>34.048200000000001</v>
      </c>
      <c r="IV98">
        <v>30.0001</v>
      </c>
      <c r="IW98">
        <v>34.031100000000002</v>
      </c>
      <c r="IX98">
        <v>33.979300000000002</v>
      </c>
      <c r="IY98">
        <v>42.898499999999999</v>
      </c>
      <c r="IZ98">
        <v>58.222499999999997</v>
      </c>
      <c r="JA98">
        <v>0</v>
      </c>
      <c r="JB98">
        <v>23.9618</v>
      </c>
      <c r="JC98">
        <v>1000</v>
      </c>
      <c r="JD98">
        <v>14.3668</v>
      </c>
      <c r="JE98">
        <v>99.3369</v>
      </c>
      <c r="JF98">
        <v>99.149000000000001</v>
      </c>
    </row>
    <row r="99" spans="1:266" x14ac:dyDescent="0.25">
      <c r="A99">
        <v>83</v>
      </c>
      <c r="B99">
        <v>1657475615.5999999</v>
      </c>
      <c r="C99">
        <v>14040.5</v>
      </c>
      <c r="D99" t="s">
        <v>822</v>
      </c>
      <c r="E99" t="s">
        <v>823</v>
      </c>
      <c r="F99" t="s">
        <v>396</v>
      </c>
      <c r="G99" t="s">
        <v>397</v>
      </c>
      <c r="H99" t="s">
        <v>753</v>
      </c>
      <c r="I99" t="s">
        <v>581</v>
      </c>
      <c r="J99" t="s">
        <v>495</v>
      </c>
      <c r="K99">
        <v>1657475615.5999999</v>
      </c>
      <c r="L99">
        <f t="shared" si="92"/>
        <v>6.4774716089759663E-3</v>
      </c>
      <c r="M99">
        <f t="shared" si="93"/>
        <v>6.4774716089759661</v>
      </c>
      <c r="N99">
        <f t="shared" si="94"/>
        <v>44.480504211256651</v>
      </c>
      <c r="O99">
        <f t="shared" si="95"/>
        <v>1138.08</v>
      </c>
      <c r="P99">
        <f t="shared" si="96"/>
        <v>944.74877808742747</v>
      </c>
      <c r="Q99">
        <f t="shared" si="97"/>
        <v>94.146351813399392</v>
      </c>
      <c r="R99">
        <f t="shared" si="98"/>
        <v>113.41224519887999</v>
      </c>
      <c r="S99">
        <f t="shared" si="99"/>
        <v>0.45520195129441365</v>
      </c>
      <c r="T99">
        <f t="shared" si="100"/>
        <v>2.9205854865212433</v>
      </c>
      <c r="U99">
        <f t="shared" si="101"/>
        <v>0.41914390581578848</v>
      </c>
      <c r="V99">
        <f t="shared" si="102"/>
        <v>0.26496618519605536</v>
      </c>
      <c r="W99">
        <f t="shared" si="103"/>
        <v>289.5531357729277</v>
      </c>
      <c r="X99">
        <f t="shared" si="104"/>
        <v>28.260225149510916</v>
      </c>
      <c r="Y99">
        <f t="shared" si="105"/>
        <v>27.998000000000001</v>
      </c>
      <c r="Z99">
        <f t="shared" si="106"/>
        <v>3.794397249792989</v>
      </c>
      <c r="AA99">
        <f t="shared" si="107"/>
        <v>59.815203059918595</v>
      </c>
      <c r="AB99">
        <f t="shared" si="108"/>
        <v>2.3014689677949995</v>
      </c>
      <c r="AC99">
        <f t="shared" si="109"/>
        <v>3.8476321237086704</v>
      </c>
      <c r="AD99">
        <f t="shared" si="110"/>
        <v>1.4929282819979894</v>
      </c>
      <c r="AE99">
        <f t="shared" si="111"/>
        <v>-285.65649795584011</v>
      </c>
      <c r="AF99">
        <f t="shared" si="112"/>
        <v>37.66314145604057</v>
      </c>
      <c r="AG99">
        <f t="shared" si="113"/>
        <v>2.8142735948872248</v>
      </c>
      <c r="AH99">
        <f t="shared" si="114"/>
        <v>44.374052868015362</v>
      </c>
      <c r="AI99">
        <v>0</v>
      </c>
      <c r="AJ99">
        <v>0</v>
      </c>
      <c r="AK99">
        <f t="shared" si="115"/>
        <v>1</v>
      </c>
      <c r="AL99">
        <f t="shared" si="116"/>
        <v>0</v>
      </c>
      <c r="AM99">
        <f t="shared" si="117"/>
        <v>52392.708658427793</v>
      </c>
      <c r="AN99" t="s">
        <v>400</v>
      </c>
      <c r="AO99">
        <v>10261.299999999999</v>
      </c>
      <c r="AP99">
        <v>726.8726923076922</v>
      </c>
      <c r="AQ99">
        <v>3279.05</v>
      </c>
      <c r="AR99">
        <f t="shared" si="118"/>
        <v>0.77832826815458989</v>
      </c>
      <c r="AS99">
        <v>-1.5391584728262959</v>
      </c>
      <c r="AT99" t="s">
        <v>824</v>
      </c>
      <c r="AU99">
        <v>10244.6</v>
      </c>
      <c r="AV99">
        <v>822.26623999999993</v>
      </c>
      <c r="AW99">
        <v>1215.02</v>
      </c>
      <c r="AX99">
        <f t="shared" si="119"/>
        <v>0.32324880248884802</v>
      </c>
      <c r="AY99">
        <v>0.5</v>
      </c>
      <c r="AZ99">
        <f t="shared" si="120"/>
        <v>1513.1172060999625</v>
      </c>
      <c r="BA99">
        <f t="shared" si="121"/>
        <v>44.480504211256651</v>
      </c>
      <c r="BB99">
        <f t="shared" si="122"/>
        <v>244.55666244854214</v>
      </c>
      <c r="BC99">
        <f t="shared" si="123"/>
        <v>3.0413812293297461E-2</v>
      </c>
      <c r="BD99">
        <f t="shared" si="124"/>
        <v>1.698762160293658</v>
      </c>
      <c r="BE99">
        <f t="shared" si="125"/>
        <v>528.0327088002158</v>
      </c>
      <c r="BF99" t="s">
        <v>825</v>
      </c>
      <c r="BG99">
        <v>581.91</v>
      </c>
      <c r="BH99">
        <f t="shared" si="126"/>
        <v>581.91</v>
      </c>
      <c r="BI99">
        <f t="shared" si="127"/>
        <v>0.52106961202284741</v>
      </c>
      <c r="BJ99">
        <f t="shared" si="128"/>
        <v>0.62035627300153218</v>
      </c>
      <c r="BK99">
        <f t="shared" si="129"/>
        <v>0.76526617083280801</v>
      </c>
      <c r="BL99">
        <f t="shared" si="130"/>
        <v>0.80458040802626574</v>
      </c>
      <c r="BM99">
        <f t="shared" si="131"/>
        <v>0.80873299585376646</v>
      </c>
      <c r="BN99">
        <f t="shared" si="132"/>
        <v>0.43902023610056223</v>
      </c>
      <c r="BO99">
        <f t="shared" si="133"/>
        <v>0.56097976389943782</v>
      </c>
      <c r="BP99">
        <v>3824</v>
      </c>
      <c r="BQ99">
        <v>300</v>
      </c>
      <c r="BR99">
        <v>300</v>
      </c>
      <c r="BS99">
        <v>300</v>
      </c>
      <c r="BT99">
        <v>10244.6</v>
      </c>
      <c r="BU99">
        <v>1135.73</v>
      </c>
      <c r="BV99">
        <v>-1.11672E-2</v>
      </c>
      <c r="BW99">
        <v>2.94</v>
      </c>
      <c r="BX99" t="s">
        <v>403</v>
      </c>
      <c r="BY99" t="s">
        <v>403</v>
      </c>
      <c r="BZ99" t="s">
        <v>403</v>
      </c>
      <c r="CA99" t="s">
        <v>403</v>
      </c>
      <c r="CB99" t="s">
        <v>403</v>
      </c>
      <c r="CC99" t="s">
        <v>403</v>
      </c>
      <c r="CD99" t="s">
        <v>403</v>
      </c>
      <c r="CE99" t="s">
        <v>403</v>
      </c>
      <c r="CF99" t="s">
        <v>403</v>
      </c>
      <c r="CG99" t="s">
        <v>403</v>
      </c>
      <c r="CH99">
        <f t="shared" si="134"/>
        <v>1799.92</v>
      </c>
      <c r="CI99">
        <f t="shared" si="135"/>
        <v>1513.1172060999625</v>
      </c>
      <c r="CJ99">
        <f t="shared" si="136"/>
        <v>0.84065803263476291</v>
      </c>
      <c r="CK99">
        <f t="shared" si="137"/>
        <v>0.16087000298509249</v>
      </c>
      <c r="CL99">
        <v>6</v>
      </c>
      <c r="CM99">
        <v>0.5</v>
      </c>
      <c r="CN99" t="s">
        <v>404</v>
      </c>
      <c r="CO99">
        <v>2</v>
      </c>
      <c r="CP99">
        <v>1657475615.5999999</v>
      </c>
      <c r="CQ99">
        <v>1138.08</v>
      </c>
      <c r="CR99">
        <v>1200.3</v>
      </c>
      <c r="CS99">
        <v>23.094999999999999</v>
      </c>
      <c r="CT99">
        <v>15.501899999999999</v>
      </c>
      <c r="CU99">
        <v>1137.96</v>
      </c>
      <c r="CV99">
        <v>23.035900000000002</v>
      </c>
      <c r="CW99">
        <v>500.02300000000002</v>
      </c>
      <c r="CX99">
        <v>99.552099999999996</v>
      </c>
      <c r="CY99">
        <v>0.100161</v>
      </c>
      <c r="CZ99">
        <v>28.237200000000001</v>
      </c>
      <c r="DA99">
        <v>27.998000000000001</v>
      </c>
      <c r="DB99">
        <v>999.9</v>
      </c>
      <c r="DC99">
        <v>0</v>
      </c>
      <c r="DD99">
        <v>0</v>
      </c>
      <c r="DE99">
        <v>9993.75</v>
      </c>
      <c r="DF99">
        <v>0</v>
      </c>
      <c r="DG99">
        <v>1930.27</v>
      </c>
      <c r="DH99">
        <v>-62.213999999999999</v>
      </c>
      <c r="DI99">
        <v>1164.99</v>
      </c>
      <c r="DJ99">
        <v>1219.2</v>
      </c>
      <c r="DK99">
        <v>7.5930600000000004</v>
      </c>
      <c r="DL99">
        <v>1200.3</v>
      </c>
      <c r="DM99">
        <v>15.501899999999999</v>
      </c>
      <c r="DN99">
        <v>2.29915</v>
      </c>
      <c r="DO99">
        <v>1.54325</v>
      </c>
      <c r="DP99">
        <v>19.670500000000001</v>
      </c>
      <c r="DQ99">
        <v>13.403499999999999</v>
      </c>
      <c r="DR99">
        <v>1799.92</v>
      </c>
      <c r="DS99">
        <v>0.97800200000000004</v>
      </c>
      <c r="DT99">
        <v>2.1997699999999999E-2</v>
      </c>
      <c r="DU99">
        <v>0</v>
      </c>
      <c r="DV99">
        <v>822.03899999999999</v>
      </c>
      <c r="DW99">
        <v>5.0007299999999999</v>
      </c>
      <c r="DX99">
        <v>19443.099999999999</v>
      </c>
      <c r="DY99">
        <v>14732.7</v>
      </c>
      <c r="DZ99">
        <v>46.375</v>
      </c>
      <c r="EA99">
        <v>48.875</v>
      </c>
      <c r="EB99">
        <v>47.561999999999998</v>
      </c>
      <c r="EC99">
        <v>46.811999999999998</v>
      </c>
      <c r="ED99">
        <v>47.936999999999998</v>
      </c>
      <c r="EE99">
        <v>1755.43</v>
      </c>
      <c r="EF99">
        <v>39.479999999999997</v>
      </c>
      <c r="EG99">
        <v>0</v>
      </c>
      <c r="EH99">
        <v>188.20000004768369</v>
      </c>
      <c r="EI99">
        <v>0</v>
      </c>
      <c r="EJ99">
        <v>822.26623999999993</v>
      </c>
      <c r="EK99">
        <v>-1.4639230799605401</v>
      </c>
      <c r="EL99">
        <v>-23.069230759033989</v>
      </c>
      <c r="EM99">
        <v>19444.732</v>
      </c>
      <c r="EN99">
        <v>15</v>
      </c>
      <c r="EO99">
        <v>1657475526.5999999</v>
      </c>
      <c r="EP99" t="s">
        <v>826</v>
      </c>
      <c r="EQ99">
        <v>1657475526.0999999</v>
      </c>
      <c r="ER99">
        <v>1657475526.5999999</v>
      </c>
      <c r="ES99">
        <v>89</v>
      </c>
      <c r="ET99">
        <v>-6.0999999999999999E-2</v>
      </c>
      <c r="EU99">
        <v>0</v>
      </c>
      <c r="EV99">
        <v>7.9000000000000001E-2</v>
      </c>
      <c r="EW99">
        <v>5.0000000000000001E-3</v>
      </c>
      <c r="EX99">
        <v>1200</v>
      </c>
      <c r="EY99">
        <v>15</v>
      </c>
      <c r="EZ99">
        <v>0.09</v>
      </c>
      <c r="FA99">
        <v>0.01</v>
      </c>
      <c r="FB99">
        <v>-61.962400000000002</v>
      </c>
      <c r="FC99">
        <v>1.195369337979054</v>
      </c>
      <c r="FD99">
        <v>0.46229113517191422</v>
      </c>
      <c r="FE99">
        <v>0</v>
      </c>
      <c r="FF99">
        <v>7.7530917073170729</v>
      </c>
      <c r="FG99">
        <v>-0.65571135888501075</v>
      </c>
      <c r="FH99">
        <v>6.656200637155564E-2</v>
      </c>
      <c r="FI99">
        <v>0</v>
      </c>
      <c r="FJ99">
        <v>0</v>
      </c>
      <c r="FK99">
        <v>2</v>
      </c>
      <c r="FL99" t="s">
        <v>491</v>
      </c>
      <c r="FM99">
        <v>2.9057599999999999</v>
      </c>
      <c r="FN99">
        <v>2.85419</v>
      </c>
      <c r="FO99">
        <v>0.20125599999999999</v>
      </c>
      <c r="FP99">
        <v>0.21118899999999999</v>
      </c>
      <c r="FQ99">
        <v>0.109045</v>
      </c>
      <c r="FR99">
        <v>8.4345299999999998E-2</v>
      </c>
      <c r="FS99">
        <v>26341.3</v>
      </c>
      <c r="FT99">
        <v>20930</v>
      </c>
      <c r="FU99">
        <v>30410.3</v>
      </c>
      <c r="FV99">
        <v>24514.7</v>
      </c>
      <c r="FW99">
        <v>35489.599999999999</v>
      </c>
      <c r="FX99">
        <v>30161.9</v>
      </c>
      <c r="FY99">
        <v>41267.599999999999</v>
      </c>
      <c r="FZ99">
        <v>33902.9</v>
      </c>
      <c r="GA99">
        <v>2.0403699999999998</v>
      </c>
      <c r="GB99">
        <v>1.9057999999999999</v>
      </c>
      <c r="GC99">
        <v>-1.8812700000000002E-2</v>
      </c>
      <c r="GD99">
        <v>0</v>
      </c>
      <c r="GE99">
        <v>28.305099999999999</v>
      </c>
      <c r="GF99">
        <v>999.9</v>
      </c>
      <c r="GG99">
        <v>45.1</v>
      </c>
      <c r="GH99">
        <v>39.6</v>
      </c>
      <c r="GI99">
        <v>32.8752</v>
      </c>
      <c r="GJ99">
        <v>62.1738</v>
      </c>
      <c r="GK99">
        <v>24.571300000000001</v>
      </c>
      <c r="GL99">
        <v>1</v>
      </c>
      <c r="GM99">
        <v>0.56643299999999996</v>
      </c>
      <c r="GN99">
        <v>3.5524800000000001</v>
      </c>
      <c r="GO99">
        <v>20.2163</v>
      </c>
      <c r="GP99">
        <v>5.2343599999999997</v>
      </c>
      <c r="GQ99">
        <v>11.9506</v>
      </c>
      <c r="GR99">
        <v>4.9870000000000001</v>
      </c>
      <c r="GS99">
        <v>3.286</v>
      </c>
      <c r="GT99">
        <v>9999</v>
      </c>
      <c r="GU99">
        <v>9999</v>
      </c>
      <c r="GV99">
        <v>9999</v>
      </c>
      <c r="GW99">
        <v>195.9</v>
      </c>
      <c r="GX99">
        <v>1.86226</v>
      </c>
      <c r="GY99">
        <v>1.8600300000000001</v>
      </c>
      <c r="GZ99">
        <v>1.86036</v>
      </c>
      <c r="HA99">
        <v>1.8587</v>
      </c>
      <c r="HB99">
        <v>1.8606</v>
      </c>
      <c r="HC99">
        <v>1.8579699999999999</v>
      </c>
      <c r="HD99">
        <v>1.86646</v>
      </c>
      <c r="HE99">
        <v>1.8656900000000001</v>
      </c>
      <c r="HF99">
        <v>0</v>
      </c>
      <c r="HG99">
        <v>0</v>
      </c>
      <c r="HH99">
        <v>0</v>
      </c>
      <c r="HI99">
        <v>0</v>
      </c>
      <c r="HJ99" t="s">
        <v>407</v>
      </c>
      <c r="HK99" t="s">
        <v>408</v>
      </c>
      <c r="HL99" t="s">
        <v>409</v>
      </c>
      <c r="HM99" t="s">
        <v>409</v>
      </c>
      <c r="HN99" t="s">
        <v>409</v>
      </c>
      <c r="HO99" t="s">
        <v>409</v>
      </c>
      <c r="HP99">
        <v>0</v>
      </c>
      <c r="HQ99">
        <v>100</v>
      </c>
      <c r="HR99">
        <v>100</v>
      </c>
      <c r="HS99">
        <v>0.12</v>
      </c>
      <c r="HT99">
        <v>5.91E-2</v>
      </c>
      <c r="HU99">
        <v>0.12723677625840221</v>
      </c>
      <c r="HV99">
        <v>1.158620315000149E-3</v>
      </c>
      <c r="HW99">
        <v>-1.4607559310062331E-6</v>
      </c>
      <c r="HX99">
        <v>3.8484305645441042E-10</v>
      </c>
      <c r="HY99">
        <v>-4.0099268201459572E-2</v>
      </c>
      <c r="HZ99">
        <v>3.0484640434847699E-3</v>
      </c>
      <c r="IA99">
        <v>-9.3584587959385786E-5</v>
      </c>
      <c r="IB99">
        <v>6.42983829145831E-6</v>
      </c>
      <c r="IC99">
        <v>4</v>
      </c>
      <c r="ID99">
        <v>2084</v>
      </c>
      <c r="IE99">
        <v>2</v>
      </c>
      <c r="IF99">
        <v>32</v>
      </c>
      <c r="IG99">
        <v>1.5</v>
      </c>
      <c r="IH99">
        <v>1.5</v>
      </c>
      <c r="II99">
        <v>2.4877899999999999</v>
      </c>
      <c r="IJ99">
        <v>2.4414099999999999</v>
      </c>
      <c r="IK99">
        <v>1.54419</v>
      </c>
      <c r="IL99">
        <v>2.34741</v>
      </c>
      <c r="IM99">
        <v>1.54541</v>
      </c>
      <c r="IN99">
        <v>2.3864700000000001</v>
      </c>
      <c r="IO99">
        <v>42.617100000000001</v>
      </c>
      <c r="IP99">
        <v>23.745999999999999</v>
      </c>
      <c r="IQ99">
        <v>18</v>
      </c>
      <c r="IR99">
        <v>511.18200000000002</v>
      </c>
      <c r="IS99">
        <v>489.54700000000003</v>
      </c>
      <c r="IT99">
        <v>23.787299999999998</v>
      </c>
      <c r="IU99">
        <v>34.114400000000003</v>
      </c>
      <c r="IV99">
        <v>29.9999</v>
      </c>
      <c r="IW99">
        <v>34.076700000000002</v>
      </c>
      <c r="IX99">
        <v>34.021599999999999</v>
      </c>
      <c r="IY99">
        <v>49.891199999999998</v>
      </c>
      <c r="IZ99">
        <v>55.270899999999997</v>
      </c>
      <c r="JA99">
        <v>0</v>
      </c>
      <c r="JB99">
        <v>23.789100000000001</v>
      </c>
      <c r="JC99">
        <v>1200</v>
      </c>
      <c r="JD99">
        <v>15.5463</v>
      </c>
      <c r="JE99">
        <v>99.326099999999997</v>
      </c>
      <c r="JF99">
        <v>99.139499999999998</v>
      </c>
    </row>
    <row r="100" spans="1:266" x14ac:dyDescent="0.25">
      <c r="A100">
        <v>84</v>
      </c>
      <c r="B100">
        <v>1657475804.0999999</v>
      </c>
      <c r="C100">
        <v>14229</v>
      </c>
      <c r="D100" t="s">
        <v>827</v>
      </c>
      <c r="E100" t="s">
        <v>828</v>
      </c>
      <c r="F100" t="s">
        <v>396</v>
      </c>
      <c r="G100" t="s">
        <v>397</v>
      </c>
      <c r="H100" t="s">
        <v>753</v>
      </c>
      <c r="I100" t="s">
        <v>581</v>
      </c>
      <c r="J100" t="s">
        <v>495</v>
      </c>
      <c r="K100">
        <v>1657475804.0999999</v>
      </c>
      <c r="L100">
        <f t="shared" si="92"/>
        <v>5.0570856221693406E-3</v>
      </c>
      <c r="M100">
        <f t="shared" si="93"/>
        <v>5.0570856221693408</v>
      </c>
      <c r="N100">
        <f t="shared" si="94"/>
        <v>43.858169956822969</v>
      </c>
      <c r="O100">
        <f t="shared" si="95"/>
        <v>1438.8</v>
      </c>
      <c r="P100">
        <f t="shared" si="96"/>
        <v>1191.2428979994565</v>
      </c>
      <c r="Q100">
        <f t="shared" si="97"/>
        <v>118.71935155462302</v>
      </c>
      <c r="R100">
        <f t="shared" si="98"/>
        <v>143.39090986703999</v>
      </c>
      <c r="S100">
        <f t="shared" si="99"/>
        <v>0.34469081183719497</v>
      </c>
      <c r="T100">
        <f t="shared" si="100"/>
        <v>2.9207262207257121</v>
      </c>
      <c r="U100">
        <f t="shared" si="101"/>
        <v>0.32358121966713815</v>
      </c>
      <c r="V100">
        <f t="shared" si="102"/>
        <v>0.20402705319798459</v>
      </c>
      <c r="W100">
        <f t="shared" si="103"/>
        <v>289.54572207264232</v>
      </c>
      <c r="X100">
        <f t="shared" si="104"/>
        <v>28.653490037863211</v>
      </c>
      <c r="Y100">
        <f t="shared" si="105"/>
        <v>28.021699999999999</v>
      </c>
      <c r="Z100">
        <f t="shared" si="106"/>
        <v>3.7996429363418454</v>
      </c>
      <c r="AA100">
        <f t="shared" si="107"/>
        <v>59.428788898592934</v>
      </c>
      <c r="AB100">
        <f t="shared" si="108"/>
        <v>2.28969012663</v>
      </c>
      <c r="AC100">
        <f t="shared" si="109"/>
        <v>3.8528298642212646</v>
      </c>
      <c r="AD100">
        <f t="shared" si="110"/>
        <v>1.5099528097118453</v>
      </c>
      <c r="AE100">
        <f t="shared" si="111"/>
        <v>-223.01747593766791</v>
      </c>
      <c r="AF100">
        <f t="shared" si="112"/>
        <v>37.586225233208445</v>
      </c>
      <c r="AG100">
        <f t="shared" si="113"/>
        <v>2.8090470885376146</v>
      </c>
      <c r="AH100">
        <f t="shared" si="114"/>
        <v>106.92351845672047</v>
      </c>
      <c r="AI100">
        <v>0</v>
      </c>
      <c r="AJ100">
        <v>0</v>
      </c>
      <c r="AK100">
        <f t="shared" si="115"/>
        <v>1</v>
      </c>
      <c r="AL100">
        <f t="shared" si="116"/>
        <v>0</v>
      </c>
      <c r="AM100">
        <f t="shared" si="117"/>
        <v>52392.88385724058</v>
      </c>
      <c r="AN100" t="s">
        <v>400</v>
      </c>
      <c r="AO100">
        <v>10261.299999999999</v>
      </c>
      <c r="AP100">
        <v>726.8726923076922</v>
      </c>
      <c r="AQ100">
        <v>3279.05</v>
      </c>
      <c r="AR100">
        <f t="shared" si="118"/>
        <v>0.77832826815458989</v>
      </c>
      <c r="AS100">
        <v>-1.5391584728262959</v>
      </c>
      <c r="AT100" t="s">
        <v>829</v>
      </c>
      <c r="AU100">
        <v>10246.5</v>
      </c>
      <c r="AV100">
        <v>811.78715999999997</v>
      </c>
      <c r="AW100">
        <v>1189.95</v>
      </c>
      <c r="AX100">
        <f t="shared" si="119"/>
        <v>0.31779725198537756</v>
      </c>
      <c r="AY100">
        <v>0.5</v>
      </c>
      <c r="AZ100">
        <f t="shared" si="120"/>
        <v>1513.0754995195034</v>
      </c>
      <c r="BA100">
        <f t="shared" si="121"/>
        <v>43.858169956822969</v>
      </c>
      <c r="BB100">
        <f t="shared" si="122"/>
        <v>240.42561789685033</v>
      </c>
      <c r="BC100">
        <f t="shared" si="123"/>
        <v>3.0003346458300176E-2</v>
      </c>
      <c r="BD100">
        <f t="shared" si="124"/>
        <v>1.7556199840329427</v>
      </c>
      <c r="BE100">
        <f t="shared" si="125"/>
        <v>523.24193612937847</v>
      </c>
      <c r="BF100" t="s">
        <v>830</v>
      </c>
      <c r="BG100">
        <v>578.58000000000004</v>
      </c>
      <c r="BH100">
        <f t="shared" si="126"/>
        <v>578.58000000000004</v>
      </c>
      <c r="BI100">
        <f t="shared" si="127"/>
        <v>0.51377788982730366</v>
      </c>
      <c r="BJ100">
        <f t="shared" si="128"/>
        <v>0.61854987977820319</v>
      </c>
      <c r="BK100">
        <f t="shared" si="129"/>
        <v>0.77360607597936659</v>
      </c>
      <c r="BL100">
        <f t="shared" si="130"/>
        <v>0.81663003934382106</v>
      </c>
      <c r="BM100">
        <f t="shared" si="131"/>
        <v>0.81855598108462746</v>
      </c>
      <c r="BN100">
        <f t="shared" si="132"/>
        <v>0.44085519835282055</v>
      </c>
      <c r="BO100">
        <f t="shared" si="133"/>
        <v>0.55914480164717939</v>
      </c>
      <c r="BP100">
        <v>3826</v>
      </c>
      <c r="BQ100">
        <v>300</v>
      </c>
      <c r="BR100">
        <v>300</v>
      </c>
      <c r="BS100">
        <v>300</v>
      </c>
      <c r="BT100">
        <v>10246.5</v>
      </c>
      <c r="BU100">
        <v>1113.27</v>
      </c>
      <c r="BV100">
        <v>-1.1169699999999999E-2</v>
      </c>
      <c r="BW100">
        <v>3.66</v>
      </c>
      <c r="BX100" t="s">
        <v>403</v>
      </c>
      <c r="BY100" t="s">
        <v>403</v>
      </c>
      <c r="BZ100" t="s">
        <v>403</v>
      </c>
      <c r="CA100" t="s">
        <v>403</v>
      </c>
      <c r="CB100" t="s">
        <v>403</v>
      </c>
      <c r="CC100" t="s">
        <v>403</v>
      </c>
      <c r="CD100" t="s">
        <v>403</v>
      </c>
      <c r="CE100" t="s">
        <v>403</v>
      </c>
      <c r="CF100" t="s">
        <v>403</v>
      </c>
      <c r="CG100" t="s">
        <v>403</v>
      </c>
      <c r="CH100">
        <f t="shared" si="134"/>
        <v>1799.87</v>
      </c>
      <c r="CI100">
        <f t="shared" si="135"/>
        <v>1513.0754995195034</v>
      </c>
      <c r="CJ100">
        <f t="shared" si="136"/>
        <v>0.84065821393739748</v>
      </c>
      <c r="CK100">
        <f t="shared" si="137"/>
        <v>0.16087035289917737</v>
      </c>
      <c r="CL100">
        <v>6</v>
      </c>
      <c r="CM100">
        <v>0.5</v>
      </c>
      <c r="CN100" t="s">
        <v>404</v>
      </c>
      <c r="CO100">
        <v>2</v>
      </c>
      <c r="CP100">
        <v>1657475804.0999999</v>
      </c>
      <c r="CQ100">
        <v>1438.8</v>
      </c>
      <c r="CR100">
        <v>1500.15</v>
      </c>
      <c r="CS100">
        <v>22.975000000000001</v>
      </c>
      <c r="CT100">
        <v>17.047000000000001</v>
      </c>
      <c r="CU100">
        <v>1438.74</v>
      </c>
      <c r="CV100">
        <v>22.911200000000001</v>
      </c>
      <c r="CW100">
        <v>500.09100000000001</v>
      </c>
      <c r="CX100">
        <v>99.560100000000006</v>
      </c>
      <c r="CY100">
        <v>9.9970799999999999E-2</v>
      </c>
      <c r="CZ100">
        <v>28.260400000000001</v>
      </c>
      <c r="DA100">
        <v>28.021699999999999</v>
      </c>
      <c r="DB100">
        <v>999.9</v>
      </c>
      <c r="DC100">
        <v>0</v>
      </c>
      <c r="DD100">
        <v>0</v>
      </c>
      <c r="DE100">
        <v>9993.75</v>
      </c>
      <c r="DF100">
        <v>0</v>
      </c>
      <c r="DG100">
        <v>1937.5</v>
      </c>
      <c r="DH100">
        <v>-61.345300000000002</v>
      </c>
      <c r="DI100">
        <v>1472.64</v>
      </c>
      <c r="DJ100">
        <v>1526.16</v>
      </c>
      <c r="DK100">
        <v>5.9280200000000001</v>
      </c>
      <c r="DL100">
        <v>1500.15</v>
      </c>
      <c r="DM100">
        <v>17.047000000000001</v>
      </c>
      <c r="DN100">
        <v>2.2873899999999998</v>
      </c>
      <c r="DO100">
        <v>1.6972</v>
      </c>
      <c r="DP100">
        <v>19.587900000000001</v>
      </c>
      <c r="DQ100">
        <v>14.870799999999999</v>
      </c>
      <c r="DR100">
        <v>1799.87</v>
      </c>
      <c r="DS100">
        <v>0.97799899999999995</v>
      </c>
      <c r="DT100">
        <v>2.2001300000000001E-2</v>
      </c>
      <c r="DU100">
        <v>0</v>
      </c>
      <c r="DV100">
        <v>811.577</v>
      </c>
      <c r="DW100">
        <v>5.0007299999999999</v>
      </c>
      <c r="DX100">
        <v>19259</v>
      </c>
      <c r="DY100">
        <v>14732.3</v>
      </c>
      <c r="DZ100">
        <v>45.936999999999998</v>
      </c>
      <c r="EA100">
        <v>48.125</v>
      </c>
      <c r="EB100">
        <v>47.061999999999998</v>
      </c>
      <c r="EC100">
        <v>46.5</v>
      </c>
      <c r="ED100">
        <v>47.375</v>
      </c>
      <c r="EE100">
        <v>1755.38</v>
      </c>
      <c r="EF100">
        <v>39.49</v>
      </c>
      <c r="EG100">
        <v>0</v>
      </c>
      <c r="EH100">
        <v>188.20000004768369</v>
      </c>
      <c r="EI100">
        <v>0</v>
      </c>
      <c r="EJ100">
        <v>811.78715999999997</v>
      </c>
      <c r="EK100">
        <v>-1.6678461590613249</v>
      </c>
      <c r="EL100">
        <v>-398.56923125513691</v>
      </c>
      <c r="EM100">
        <v>19308</v>
      </c>
      <c r="EN100">
        <v>15</v>
      </c>
      <c r="EO100">
        <v>1657475686.5999999</v>
      </c>
      <c r="EP100" t="s">
        <v>831</v>
      </c>
      <c r="EQ100">
        <v>1657475680.5999999</v>
      </c>
      <c r="ER100">
        <v>1657475686.5999999</v>
      </c>
      <c r="ES100">
        <v>90</v>
      </c>
      <c r="ET100">
        <v>0.14699999999999999</v>
      </c>
      <c r="EU100">
        <v>6.0000000000000001E-3</v>
      </c>
      <c r="EV100">
        <v>2.5000000000000001E-2</v>
      </c>
      <c r="EW100">
        <v>1.4999999999999999E-2</v>
      </c>
      <c r="EX100">
        <v>1501</v>
      </c>
      <c r="EY100">
        <v>16</v>
      </c>
      <c r="EZ100">
        <v>0.05</v>
      </c>
      <c r="FA100">
        <v>0.01</v>
      </c>
      <c r="FB100">
        <v>-61.186400000000013</v>
      </c>
      <c r="FC100">
        <v>1.3495947467168019</v>
      </c>
      <c r="FD100">
        <v>0.23901970420866989</v>
      </c>
      <c r="FE100">
        <v>0</v>
      </c>
      <c r="FF100">
        <v>6.0264125000000002</v>
      </c>
      <c r="FG100">
        <v>-0.63966101313323009</v>
      </c>
      <c r="FH100">
        <v>6.4466063194133352E-2</v>
      </c>
      <c r="FI100">
        <v>0</v>
      </c>
      <c r="FJ100">
        <v>0</v>
      </c>
      <c r="FK100">
        <v>2</v>
      </c>
      <c r="FL100" t="s">
        <v>491</v>
      </c>
      <c r="FM100">
        <v>2.9060999999999999</v>
      </c>
      <c r="FN100">
        <v>2.8540000000000001</v>
      </c>
      <c r="FO100">
        <v>0.233129</v>
      </c>
      <c r="FP100">
        <v>0.24249999999999999</v>
      </c>
      <c r="FQ100">
        <v>0.10865</v>
      </c>
      <c r="FR100">
        <v>9.0417999999999998E-2</v>
      </c>
      <c r="FS100">
        <v>25288.9</v>
      </c>
      <c r="FT100">
        <v>20099.900000000001</v>
      </c>
      <c r="FU100">
        <v>30412.7</v>
      </c>
      <c r="FV100">
        <v>24518.799999999999</v>
      </c>
      <c r="FW100">
        <v>35508.6</v>
      </c>
      <c r="FX100">
        <v>29967.4</v>
      </c>
      <c r="FY100">
        <v>41271.300000000003</v>
      </c>
      <c r="FZ100">
        <v>33909</v>
      </c>
      <c r="GA100">
        <v>2.0402300000000002</v>
      </c>
      <c r="GB100">
        <v>1.9092800000000001</v>
      </c>
      <c r="GC100">
        <v>-4.5373999999999996E-3</v>
      </c>
      <c r="GD100">
        <v>0</v>
      </c>
      <c r="GE100">
        <v>28.095700000000001</v>
      </c>
      <c r="GF100">
        <v>999.9</v>
      </c>
      <c r="GG100">
        <v>44.9</v>
      </c>
      <c r="GH100">
        <v>39.700000000000003</v>
      </c>
      <c r="GI100">
        <v>32.902500000000003</v>
      </c>
      <c r="GJ100">
        <v>61.903799999999997</v>
      </c>
      <c r="GK100">
        <v>24.587299999999999</v>
      </c>
      <c r="GL100">
        <v>1</v>
      </c>
      <c r="GM100">
        <v>0.55703999999999998</v>
      </c>
      <c r="GN100">
        <v>3.4394200000000001</v>
      </c>
      <c r="GO100">
        <v>20.218699999999998</v>
      </c>
      <c r="GP100">
        <v>5.2343599999999997</v>
      </c>
      <c r="GQ100">
        <v>11.950200000000001</v>
      </c>
      <c r="GR100">
        <v>4.9870000000000001</v>
      </c>
      <c r="GS100">
        <v>3.2860299999999998</v>
      </c>
      <c r="GT100">
        <v>9999</v>
      </c>
      <c r="GU100">
        <v>9999</v>
      </c>
      <c r="GV100">
        <v>9999</v>
      </c>
      <c r="GW100">
        <v>196</v>
      </c>
      <c r="GX100">
        <v>1.8622700000000001</v>
      </c>
      <c r="GY100">
        <v>1.8600399999999999</v>
      </c>
      <c r="GZ100">
        <v>1.8603499999999999</v>
      </c>
      <c r="HA100">
        <v>1.85869</v>
      </c>
      <c r="HB100">
        <v>1.8605700000000001</v>
      </c>
      <c r="HC100">
        <v>1.8579600000000001</v>
      </c>
      <c r="HD100">
        <v>1.86646</v>
      </c>
      <c r="HE100">
        <v>1.8656900000000001</v>
      </c>
      <c r="HF100">
        <v>0</v>
      </c>
      <c r="HG100">
        <v>0</v>
      </c>
      <c r="HH100">
        <v>0</v>
      </c>
      <c r="HI100">
        <v>0</v>
      </c>
      <c r="HJ100" t="s">
        <v>407</v>
      </c>
      <c r="HK100" t="s">
        <v>408</v>
      </c>
      <c r="HL100" t="s">
        <v>409</v>
      </c>
      <c r="HM100" t="s">
        <v>409</v>
      </c>
      <c r="HN100" t="s">
        <v>409</v>
      </c>
      <c r="HO100" t="s">
        <v>409</v>
      </c>
      <c r="HP100">
        <v>0</v>
      </c>
      <c r="HQ100">
        <v>100</v>
      </c>
      <c r="HR100">
        <v>100</v>
      </c>
      <c r="HS100">
        <v>0.06</v>
      </c>
      <c r="HT100">
        <v>6.3799999999999996E-2</v>
      </c>
      <c r="HU100">
        <v>0.27506682204654298</v>
      </c>
      <c r="HV100">
        <v>1.158620315000149E-3</v>
      </c>
      <c r="HW100">
        <v>-1.4607559310062331E-6</v>
      </c>
      <c r="HX100">
        <v>3.8484305645441042E-10</v>
      </c>
      <c r="HY100">
        <v>-3.4247306721923443E-2</v>
      </c>
      <c r="HZ100">
        <v>3.0484640434847699E-3</v>
      </c>
      <c r="IA100">
        <v>-9.3584587959385786E-5</v>
      </c>
      <c r="IB100">
        <v>6.42983829145831E-6</v>
      </c>
      <c r="IC100">
        <v>4</v>
      </c>
      <c r="ID100">
        <v>2084</v>
      </c>
      <c r="IE100">
        <v>2</v>
      </c>
      <c r="IF100">
        <v>32</v>
      </c>
      <c r="IG100">
        <v>2.1</v>
      </c>
      <c r="IH100">
        <v>2</v>
      </c>
      <c r="II100">
        <v>2.9968300000000001</v>
      </c>
      <c r="IJ100">
        <v>2.4316399999999998</v>
      </c>
      <c r="IK100">
        <v>1.54419</v>
      </c>
      <c r="IL100">
        <v>2.34863</v>
      </c>
      <c r="IM100">
        <v>1.54541</v>
      </c>
      <c r="IN100">
        <v>2.4047900000000002</v>
      </c>
      <c r="IO100">
        <v>42.563699999999997</v>
      </c>
      <c r="IP100">
        <v>23.745999999999999</v>
      </c>
      <c r="IQ100">
        <v>18</v>
      </c>
      <c r="IR100">
        <v>510.66500000000002</v>
      </c>
      <c r="IS100">
        <v>491.65</v>
      </c>
      <c r="IT100">
        <v>23.968499999999999</v>
      </c>
      <c r="IU100">
        <v>34.022100000000002</v>
      </c>
      <c r="IV100">
        <v>30.0001</v>
      </c>
      <c r="IW100">
        <v>34.023499999999999</v>
      </c>
      <c r="IX100">
        <v>33.979300000000002</v>
      </c>
      <c r="IY100">
        <v>60.064300000000003</v>
      </c>
      <c r="IZ100">
        <v>50.501100000000001</v>
      </c>
      <c r="JA100">
        <v>0</v>
      </c>
      <c r="JB100">
        <v>23.943100000000001</v>
      </c>
      <c r="JC100">
        <v>1500</v>
      </c>
      <c r="JD100">
        <v>17.1799</v>
      </c>
      <c r="JE100">
        <v>99.334599999999995</v>
      </c>
      <c r="JF100">
        <v>99.156899999999993</v>
      </c>
    </row>
    <row r="101" spans="1:266" x14ac:dyDescent="0.25">
      <c r="A101">
        <v>85</v>
      </c>
      <c r="B101">
        <v>1657475992.5999999</v>
      </c>
      <c r="C101">
        <v>14417.5</v>
      </c>
      <c r="D101" t="s">
        <v>832</v>
      </c>
      <c r="E101" t="s">
        <v>833</v>
      </c>
      <c r="F101" t="s">
        <v>396</v>
      </c>
      <c r="G101" t="s">
        <v>397</v>
      </c>
      <c r="H101" t="s">
        <v>753</v>
      </c>
      <c r="I101" t="s">
        <v>581</v>
      </c>
      <c r="J101" t="s">
        <v>495</v>
      </c>
      <c r="K101">
        <v>1657475992.5999999</v>
      </c>
      <c r="L101">
        <f t="shared" si="92"/>
        <v>3.4846504969537622E-3</v>
      </c>
      <c r="M101">
        <f t="shared" si="93"/>
        <v>3.4846504969537619</v>
      </c>
      <c r="N101">
        <f t="shared" si="94"/>
        <v>43.869658619181351</v>
      </c>
      <c r="O101">
        <f t="shared" si="95"/>
        <v>1740.24</v>
      </c>
      <c r="P101">
        <f t="shared" si="96"/>
        <v>1383.6658570075626</v>
      </c>
      <c r="Q101">
        <f t="shared" si="97"/>
        <v>137.88058482964215</v>
      </c>
      <c r="R101">
        <f t="shared" si="98"/>
        <v>173.41275549204002</v>
      </c>
      <c r="S101">
        <f t="shared" si="99"/>
        <v>0.22950904698114785</v>
      </c>
      <c r="T101">
        <f t="shared" si="100"/>
        <v>2.924458635696308</v>
      </c>
      <c r="U101">
        <f t="shared" si="101"/>
        <v>0.21995158250782365</v>
      </c>
      <c r="V101">
        <f t="shared" si="102"/>
        <v>0.13829527361089775</v>
      </c>
      <c r="W101">
        <f t="shared" si="103"/>
        <v>289.53716307285151</v>
      </c>
      <c r="X101">
        <f t="shared" si="104"/>
        <v>28.90600244604547</v>
      </c>
      <c r="Y101">
        <f t="shared" si="105"/>
        <v>28.068999999999999</v>
      </c>
      <c r="Z101">
        <f t="shared" si="106"/>
        <v>3.8101310930623926</v>
      </c>
      <c r="AA101">
        <f t="shared" si="107"/>
        <v>59.70917378886449</v>
      </c>
      <c r="AB101">
        <f t="shared" si="108"/>
        <v>2.27965468332865</v>
      </c>
      <c r="AC101">
        <f t="shared" si="109"/>
        <v>3.8179303759748158</v>
      </c>
      <c r="AD101">
        <f t="shared" si="110"/>
        <v>1.5304764097337427</v>
      </c>
      <c r="AE101">
        <f t="shared" si="111"/>
        <v>-153.67308691566092</v>
      </c>
      <c r="AF101">
        <f t="shared" si="112"/>
        <v>5.5339858302648297</v>
      </c>
      <c r="AG101">
        <f t="shared" si="113"/>
        <v>0.41283626013500951</v>
      </c>
      <c r="AH101">
        <f t="shared" si="114"/>
        <v>141.81089824759044</v>
      </c>
      <c r="AI101">
        <v>0</v>
      </c>
      <c r="AJ101">
        <v>0</v>
      </c>
      <c r="AK101">
        <f t="shared" si="115"/>
        <v>1</v>
      </c>
      <c r="AL101">
        <f t="shared" si="116"/>
        <v>0</v>
      </c>
      <c r="AM101">
        <f t="shared" si="117"/>
        <v>52527.04236384391</v>
      </c>
      <c r="AN101" t="s">
        <v>400</v>
      </c>
      <c r="AO101">
        <v>10261.299999999999</v>
      </c>
      <c r="AP101">
        <v>726.8726923076922</v>
      </c>
      <c r="AQ101">
        <v>3279.05</v>
      </c>
      <c r="AR101">
        <f t="shared" si="118"/>
        <v>0.77832826815458989</v>
      </c>
      <c r="AS101">
        <v>-1.5391584728262959</v>
      </c>
      <c r="AT101" t="s">
        <v>834</v>
      </c>
      <c r="AU101">
        <v>10243.9</v>
      </c>
      <c r="AV101">
        <v>803.4194</v>
      </c>
      <c r="AW101">
        <v>1169.81</v>
      </c>
      <c r="AX101">
        <f t="shared" si="119"/>
        <v>0.31320522136073381</v>
      </c>
      <c r="AY101">
        <v>0.5</v>
      </c>
      <c r="AZ101">
        <f t="shared" si="120"/>
        <v>1513.033199519612</v>
      </c>
      <c r="BA101">
        <f t="shared" si="121"/>
        <v>43.869658619181351</v>
      </c>
      <c r="BB101">
        <f t="shared" si="122"/>
        <v>236.94494909083971</v>
      </c>
      <c r="BC101">
        <f t="shared" si="123"/>
        <v>3.0011778397476634E-2</v>
      </c>
      <c r="BD101">
        <f t="shared" si="124"/>
        <v>1.8030620357152018</v>
      </c>
      <c r="BE101">
        <f t="shared" si="125"/>
        <v>519.31055528467004</v>
      </c>
      <c r="BF101" t="s">
        <v>835</v>
      </c>
      <c r="BG101">
        <v>574.6</v>
      </c>
      <c r="BH101">
        <f t="shared" si="126"/>
        <v>574.6</v>
      </c>
      <c r="BI101">
        <f t="shared" si="127"/>
        <v>0.5088091228490097</v>
      </c>
      <c r="BJ101">
        <f t="shared" si="128"/>
        <v>0.61556526268039846</v>
      </c>
      <c r="BK101">
        <f t="shared" si="129"/>
        <v>0.77991458522065482</v>
      </c>
      <c r="BL101">
        <f t="shared" si="130"/>
        <v>0.82718387825330353</v>
      </c>
      <c r="BM101">
        <f t="shared" si="131"/>
        <v>0.82644728234308529</v>
      </c>
      <c r="BN101">
        <f t="shared" si="132"/>
        <v>0.44024801982147432</v>
      </c>
      <c r="BO101">
        <f t="shared" si="133"/>
        <v>0.55975198017852568</v>
      </c>
      <c r="BP101">
        <v>3828</v>
      </c>
      <c r="BQ101">
        <v>300</v>
      </c>
      <c r="BR101">
        <v>300</v>
      </c>
      <c r="BS101">
        <v>300</v>
      </c>
      <c r="BT101">
        <v>10243.9</v>
      </c>
      <c r="BU101">
        <v>1096.3699999999999</v>
      </c>
      <c r="BV101">
        <v>-1.1167E-2</v>
      </c>
      <c r="BW101">
        <v>3.06</v>
      </c>
      <c r="BX101" t="s">
        <v>403</v>
      </c>
      <c r="BY101" t="s">
        <v>403</v>
      </c>
      <c r="BZ101" t="s">
        <v>403</v>
      </c>
      <c r="CA101" t="s">
        <v>403</v>
      </c>
      <c r="CB101" t="s">
        <v>403</v>
      </c>
      <c r="CC101" t="s">
        <v>403</v>
      </c>
      <c r="CD101" t="s">
        <v>403</v>
      </c>
      <c r="CE101" t="s">
        <v>403</v>
      </c>
      <c r="CF101" t="s">
        <v>403</v>
      </c>
      <c r="CG101" t="s">
        <v>403</v>
      </c>
      <c r="CH101">
        <f t="shared" si="134"/>
        <v>1799.82</v>
      </c>
      <c r="CI101">
        <f t="shared" si="135"/>
        <v>1513.033199519612</v>
      </c>
      <c r="CJ101">
        <f t="shared" si="136"/>
        <v>0.84065806553967182</v>
      </c>
      <c r="CK101">
        <f t="shared" si="137"/>
        <v>0.16087006649156665</v>
      </c>
      <c r="CL101">
        <v>6</v>
      </c>
      <c r="CM101">
        <v>0.5</v>
      </c>
      <c r="CN101" t="s">
        <v>404</v>
      </c>
      <c r="CO101">
        <v>2</v>
      </c>
      <c r="CP101">
        <v>1657475992.5999999</v>
      </c>
      <c r="CQ101">
        <v>1740.24</v>
      </c>
      <c r="CR101">
        <v>1800.15</v>
      </c>
      <c r="CS101">
        <v>22.876899999999999</v>
      </c>
      <c r="CT101">
        <v>18.791699999999999</v>
      </c>
      <c r="CU101">
        <v>1740.36</v>
      </c>
      <c r="CV101">
        <v>22.812200000000001</v>
      </c>
      <c r="CW101">
        <v>500.08800000000002</v>
      </c>
      <c r="CX101">
        <v>99.5488</v>
      </c>
      <c r="CY101">
        <v>9.9958500000000006E-2</v>
      </c>
      <c r="CZ101">
        <v>28.104099999999999</v>
      </c>
      <c r="DA101">
        <v>28.068999999999999</v>
      </c>
      <c r="DB101">
        <v>999.9</v>
      </c>
      <c r="DC101">
        <v>0</v>
      </c>
      <c r="DD101">
        <v>0</v>
      </c>
      <c r="DE101">
        <v>10016.200000000001</v>
      </c>
      <c r="DF101">
        <v>0</v>
      </c>
      <c r="DG101">
        <v>1941.83</v>
      </c>
      <c r="DH101">
        <v>-59.909100000000002</v>
      </c>
      <c r="DI101">
        <v>1780.98</v>
      </c>
      <c r="DJ101">
        <v>1834.63</v>
      </c>
      <c r="DK101">
        <v>4.0852000000000004</v>
      </c>
      <c r="DL101">
        <v>1800.15</v>
      </c>
      <c r="DM101">
        <v>18.791699999999999</v>
      </c>
      <c r="DN101">
        <v>2.2773699999999999</v>
      </c>
      <c r="DO101">
        <v>1.8707</v>
      </c>
      <c r="DP101">
        <v>19.517199999999999</v>
      </c>
      <c r="DQ101">
        <v>16.3904</v>
      </c>
      <c r="DR101">
        <v>1799.82</v>
      </c>
      <c r="DS101">
        <v>0.97800600000000004</v>
      </c>
      <c r="DT101">
        <v>2.1994099999999999E-2</v>
      </c>
      <c r="DU101">
        <v>0</v>
      </c>
      <c r="DV101">
        <v>803.33500000000004</v>
      </c>
      <c r="DW101">
        <v>5.0007299999999999</v>
      </c>
      <c r="DX101">
        <v>19175.099999999999</v>
      </c>
      <c r="DY101">
        <v>14731.9</v>
      </c>
      <c r="DZ101">
        <v>46.375</v>
      </c>
      <c r="EA101">
        <v>48.75</v>
      </c>
      <c r="EB101">
        <v>47.436999999999998</v>
      </c>
      <c r="EC101">
        <v>47.5</v>
      </c>
      <c r="ED101">
        <v>48</v>
      </c>
      <c r="EE101">
        <v>1755.34</v>
      </c>
      <c r="EF101">
        <v>39.479999999999997</v>
      </c>
      <c r="EG101">
        <v>0</v>
      </c>
      <c r="EH101">
        <v>188.20000004768369</v>
      </c>
      <c r="EI101">
        <v>0</v>
      </c>
      <c r="EJ101">
        <v>803.4194</v>
      </c>
      <c r="EK101">
        <v>-0.52930768590464927</v>
      </c>
      <c r="EL101">
        <v>324.30769267906948</v>
      </c>
      <c r="EM101">
        <v>19125.567999999999</v>
      </c>
      <c r="EN101">
        <v>15</v>
      </c>
      <c r="EO101">
        <v>1657475952.0999999</v>
      </c>
      <c r="EP101" t="s">
        <v>836</v>
      </c>
      <c r="EQ101">
        <v>1657475952.0999999</v>
      </c>
      <c r="ER101">
        <v>1657475951.5999999</v>
      </c>
      <c r="ES101">
        <v>91</v>
      </c>
      <c r="ET101">
        <v>-0.01</v>
      </c>
      <c r="EU101">
        <v>2E-3</v>
      </c>
      <c r="EV101">
        <v>-0.13900000000000001</v>
      </c>
      <c r="EW101">
        <v>3.1E-2</v>
      </c>
      <c r="EX101">
        <v>1800</v>
      </c>
      <c r="EY101">
        <v>18</v>
      </c>
      <c r="EZ101">
        <v>0.05</v>
      </c>
      <c r="FA101">
        <v>0.02</v>
      </c>
      <c r="FB101">
        <v>-59.771509999999999</v>
      </c>
      <c r="FC101">
        <v>0.35733658536600671</v>
      </c>
      <c r="FD101">
        <v>0.25583168763857211</v>
      </c>
      <c r="FE101">
        <v>1</v>
      </c>
      <c r="FF101">
        <v>4.1738989999999996</v>
      </c>
      <c r="FG101">
        <v>-0.54813230769232102</v>
      </c>
      <c r="FH101">
        <v>5.276184539039553E-2</v>
      </c>
      <c r="FI101">
        <v>0</v>
      </c>
      <c r="FJ101">
        <v>1</v>
      </c>
      <c r="FK101">
        <v>2</v>
      </c>
      <c r="FL101" t="s">
        <v>480</v>
      </c>
      <c r="FM101">
        <v>2.9061300000000001</v>
      </c>
      <c r="FN101">
        <v>2.85419</v>
      </c>
      <c r="FO101">
        <v>0.261577</v>
      </c>
      <c r="FP101">
        <v>0.27044600000000002</v>
      </c>
      <c r="FQ101">
        <v>0.108321</v>
      </c>
      <c r="FR101">
        <v>9.7008200000000003E-2</v>
      </c>
      <c r="FS101">
        <v>24350.799999999999</v>
      </c>
      <c r="FT101">
        <v>19360</v>
      </c>
      <c r="FU101">
        <v>30417.7</v>
      </c>
      <c r="FV101">
        <v>24524.7</v>
      </c>
      <c r="FW101">
        <v>35527</v>
      </c>
      <c r="FX101">
        <v>29757.200000000001</v>
      </c>
      <c r="FY101">
        <v>41277.199999999997</v>
      </c>
      <c r="FZ101">
        <v>33916.400000000001</v>
      </c>
      <c r="GA101">
        <v>2.0390199999999998</v>
      </c>
      <c r="GB101">
        <v>1.91408</v>
      </c>
      <c r="GC101">
        <v>-7.9758499999999996E-3</v>
      </c>
      <c r="GD101">
        <v>0</v>
      </c>
      <c r="GE101">
        <v>28.199200000000001</v>
      </c>
      <c r="GF101">
        <v>999.9</v>
      </c>
      <c r="GG101">
        <v>44.2</v>
      </c>
      <c r="GH101">
        <v>39.799999999999997</v>
      </c>
      <c r="GI101">
        <v>32.567100000000003</v>
      </c>
      <c r="GJ101">
        <v>61.823900000000002</v>
      </c>
      <c r="GK101">
        <v>24.659500000000001</v>
      </c>
      <c r="GL101">
        <v>1</v>
      </c>
      <c r="GM101">
        <v>0.554809</v>
      </c>
      <c r="GN101">
        <v>4.5041700000000002</v>
      </c>
      <c r="GO101">
        <v>20.194199999999999</v>
      </c>
      <c r="GP101">
        <v>5.2340600000000004</v>
      </c>
      <c r="GQ101">
        <v>11.9518</v>
      </c>
      <c r="GR101">
        <v>4.9869500000000002</v>
      </c>
      <c r="GS101">
        <v>3.2860800000000001</v>
      </c>
      <c r="GT101">
        <v>9999</v>
      </c>
      <c r="GU101">
        <v>9999</v>
      </c>
      <c r="GV101">
        <v>9999</v>
      </c>
      <c r="GW101">
        <v>196</v>
      </c>
      <c r="GX101">
        <v>1.8623000000000001</v>
      </c>
      <c r="GY101">
        <v>1.86005</v>
      </c>
      <c r="GZ101">
        <v>1.8603499999999999</v>
      </c>
      <c r="HA101">
        <v>1.8587400000000001</v>
      </c>
      <c r="HB101">
        <v>1.8606199999999999</v>
      </c>
      <c r="HC101">
        <v>1.8580099999999999</v>
      </c>
      <c r="HD101">
        <v>1.86646</v>
      </c>
      <c r="HE101">
        <v>1.8656900000000001</v>
      </c>
      <c r="HF101">
        <v>0</v>
      </c>
      <c r="HG101">
        <v>0</v>
      </c>
      <c r="HH101">
        <v>0</v>
      </c>
      <c r="HI101">
        <v>0</v>
      </c>
      <c r="HJ101" t="s">
        <v>407</v>
      </c>
      <c r="HK101" t="s">
        <v>408</v>
      </c>
      <c r="HL101" t="s">
        <v>409</v>
      </c>
      <c r="HM101" t="s">
        <v>409</v>
      </c>
      <c r="HN101" t="s">
        <v>409</v>
      </c>
      <c r="HO101" t="s">
        <v>409</v>
      </c>
      <c r="HP101">
        <v>0</v>
      </c>
      <c r="HQ101">
        <v>100</v>
      </c>
      <c r="HR101">
        <v>100</v>
      </c>
      <c r="HS101">
        <v>-0.12</v>
      </c>
      <c r="HT101">
        <v>6.4699999999999994E-2</v>
      </c>
      <c r="HU101">
        <v>0.26430275902044159</v>
      </c>
      <c r="HV101">
        <v>1.158620315000149E-3</v>
      </c>
      <c r="HW101">
        <v>-1.4607559310062331E-6</v>
      </c>
      <c r="HX101">
        <v>3.8484305645441042E-10</v>
      </c>
      <c r="HY101">
        <v>-3.2422414976598299E-2</v>
      </c>
      <c r="HZ101">
        <v>3.0484640434847699E-3</v>
      </c>
      <c r="IA101">
        <v>-9.3584587959385786E-5</v>
      </c>
      <c r="IB101">
        <v>6.42983829145831E-6</v>
      </c>
      <c r="IC101">
        <v>4</v>
      </c>
      <c r="ID101">
        <v>2084</v>
      </c>
      <c r="IE101">
        <v>2</v>
      </c>
      <c r="IF101">
        <v>32</v>
      </c>
      <c r="IG101">
        <v>0.7</v>
      </c>
      <c r="IH101">
        <v>0.7</v>
      </c>
      <c r="II101">
        <v>3.4851100000000002</v>
      </c>
      <c r="IJ101">
        <v>2.4182100000000002</v>
      </c>
      <c r="IK101">
        <v>1.54297</v>
      </c>
      <c r="IL101">
        <v>2.34497</v>
      </c>
      <c r="IM101">
        <v>1.54541</v>
      </c>
      <c r="IN101">
        <v>2.4108900000000002</v>
      </c>
      <c r="IO101">
        <v>42.643900000000002</v>
      </c>
      <c r="IP101">
        <v>23.7285</v>
      </c>
      <c r="IQ101">
        <v>18</v>
      </c>
      <c r="IR101">
        <v>509.46199999999999</v>
      </c>
      <c r="IS101">
        <v>494.57900000000001</v>
      </c>
      <c r="IT101">
        <v>23.049299999999999</v>
      </c>
      <c r="IU101">
        <v>33.988399999999999</v>
      </c>
      <c r="IV101">
        <v>30.000399999999999</v>
      </c>
      <c r="IW101">
        <v>33.966500000000003</v>
      </c>
      <c r="IX101">
        <v>33.922800000000002</v>
      </c>
      <c r="IY101">
        <v>69.840199999999996</v>
      </c>
      <c r="IZ101">
        <v>45.155999999999999</v>
      </c>
      <c r="JA101">
        <v>0</v>
      </c>
      <c r="JB101">
        <v>22.979299999999999</v>
      </c>
      <c r="JC101">
        <v>1800</v>
      </c>
      <c r="JD101">
        <v>18.905100000000001</v>
      </c>
      <c r="JE101">
        <v>99.349699999999999</v>
      </c>
      <c r="JF101">
        <v>99.179500000000004</v>
      </c>
    </row>
    <row r="102" spans="1:266" x14ac:dyDescent="0.25">
      <c r="A102">
        <v>86</v>
      </c>
      <c r="B102">
        <v>1657477633.5</v>
      </c>
      <c r="C102">
        <v>16058.400000095369</v>
      </c>
      <c r="D102" t="s">
        <v>837</v>
      </c>
      <c r="E102" t="s">
        <v>838</v>
      </c>
      <c r="F102" t="s">
        <v>396</v>
      </c>
      <c r="G102" t="s">
        <v>397</v>
      </c>
      <c r="H102" t="s">
        <v>839</v>
      </c>
      <c r="I102" t="s">
        <v>840</v>
      </c>
      <c r="J102" t="s">
        <v>841</v>
      </c>
      <c r="K102">
        <v>1657477633.5</v>
      </c>
      <c r="L102">
        <f t="shared" si="92"/>
        <v>6.608879982705612E-3</v>
      </c>
      <c r="M102">
        <f t="shared" si="93"/>
        <v>6.6088799827056119</v>
      </c>
      <c r="N102">
        <f t="shared" si="94"/>
        <v>25.815824205557046</v>
      </c>
      <c r="O102">
        <f t="shared" si="95"/>
        <v>366.03800000000001</v>
      </c>
      <c r="P102">
        <f t="shared" si="96"/>
        <v>256.91379457021162</v>
      </c>
      <c r="Q102">
        <f t="shared" si="97"/>
        <v>25.596066956990803</v>
      </c>
      <c r="R102">
        <f t="shared" si="98"/>
        <v>36.468003489172403</v>
      </c>
      <c r="S102">
        <f t="shared" si="99"/>
        <v>0.43767159381047366</v>
      </c>
      <c r="T102">
        <f t="shared" si="100"/>
        <v>2.9210568399282959</v>
      </c>
      <c r="U102">
        <f t="shared" si="101"/>
        <v>0.40423302886639101</v>
      </c>
      <c r="V102">
        <f t="shared" si="102"/>
        <v>0.2554367376003896</v>
      </c>
      <c r="W102">
        <f t="shared" si="103"/>
        <v>289.56168207269388</v>
      </c>
      <c r="X102">
        <f t="shared" si="104"/>
        <v>27.638129606634962</v>
      </c>
      <c r="Y102">
        <f t="shared" si="105"/>
        <v>28.0138</v>
      </c>
      <c r="Z102">
        <f t="shared" si="106"/>
        <v>3.797893671601734</v>
      </c>
      <c r="AA102">
        <f t="shared" si="107"/>
        <v>59.662541676239755</v>
      </c>
      <c r="AB102">
        <f t="shared" si="108"/>
        <v>2.21821997739504</v>
      </c>
      <c r="AC102">
        <f t="shared" si="109"/>
        <v>3.717944148997649</v>
      </c>
      <c r="AD102">
        <f t="shared" si="110"/>
        <v>1.579673694206694</v>
      </c>
      <c r="AE102">
        <f t="shared" si="111"/>
        <v>-291.45160723731749</v>
      </c>
      <c r="AF102">
        <f t="shared" si="112"/>
        <v>-57.401465961111043</v>
      </c>
      <c r="AG102">
        <f t="shared" si="113"/>
        <v>-4.2762637861638755</v>
      </c>
      <c r="AH102">
        <f t="shared" si="114"/>
        <v>-63.567654911898543</v>
      </c>
      <c r="AI102">
        <v>0</v>
      </c>
      <c r="AJ102">
        <v>0</v>
      </c>
      <c r="AK102">
        <f t="shared" si="115"/>
        <v>1</v>
      </c>
      <c r="AL102">
        <f t="shared" si="116"/>
        <v>0</v>
      </c>
      <c r="AM102">
        <f t="shared" si="117"/>
        <v>52508.217765814945</v>
      </c>
      <c r="AN102" t="s">
        <v>400</v>
      </c>
      <c r="AO102">
        <v>10261.299999999999</v>
      </c>
      <c r="AP102">
        <v>726.8726923076922</v>
      </c>
      <c r="AQ102">
        <v>3279.05</v>
      </c>
      <c r="AR102">
        <f t="shared" si="118"/>
        <v>0.77832826815458989</v>
      </c>
      <c r="AS102">
        <v>-1.5391584728262959</v>
      </c>
      <c r="AT102" t="s">
        <v>842</v>
      </c>
      <c r="AU102">
        <v>10253.6</v>
      </c>
      <c r="AV102">
        <v>856.81630769230765</v>
      </c>
      <c r="AW102">
        <v>1258.72</v>
      </c>
      <c r="AX102">
        <f t="shared" si="119"/>
        <v>0.3192955481025902</v>
      </c>
      <c r="AY102">
        <v>0.5</v>
      </c>
      <c r="AZ102">
        <f t="shared" si="120"/>
        <v>1513.1594995195303</v>
      </c>
      <c r="BA102">
        <f t="shared" si="121"/>
        <v>25.815824205557046</v>
      </c>
      <c r="BB102">
        <f t="shared" si="122"/>
        <v>241.57254588286474</v>
      </c>
      <c r="BC102">
        <f t="shared" si="123"/>
        <v>1.807805633647299E-2</v>
      </c>
      <c r="BD102">
        <f t="shared" si="124"/>
        <v>1.6050670522435491</v>
      </c>
      <c r="BE102">
        <f t="shared" si="125"/>
        <v>536.12167590890692</v>
      </c>
      <c r="BF102" t="s">
        <v>843</v>
      </c>
      <c r="BG102">
        <v>600.45000000000005</v>
      </c>
      <c r="BH102">
        <f t="shared" si="126"/>
        <v>600.45000000000005</v>
      </c>
      <c r="BI102">
        <f t="shared" si="127"/>
        <v>0.5229677767891191</v>
      </c>
      <c r="BJ102">
        <f t="shared" si="128"/>
        <v>0.61054535723592507</v>
      </c>
      <c r="BK102">
        <f t="shared" si="129"/>
        <v>0.75424848801612776</v>
      </c>
      <c r="BL102">
        <f t="shared" si="130"/>
        <v>0.75567495876129853</v>
      </c>
      <c r="BM102">
        <f t="shared" si="131"/>
        <v>0.79161036104767846</v>
      </c>
      <c r="BN102">
        <f t="shared" si="132"/>
        <v>0.42786529208307522</v>
      </c>
      <c r="BO102">
        <f t="shared" si="133"/>
        <v>0.57213470791692478</v>
      </c>
      <c r="BP102">
        <v>3830</v>
      </c>
      <c r="BQ102">
        <v>300</v>
      </c>
      <c r="BR102">
        <v>300</v>
      </c>
      <c r="BS102">
        <v>300</v>
      </c>
      <c r="BT102">
        <v>10253.6</v>
      </c>
      <c r="BU102">
        <v>1171.5</v>
      </c>
      <c r="BV102">
        <v>-1.11772E-2</v>
      </c>
      <c r="BW102">
        <v>-1.25</v>
      </c>
      <c r="BX102" t="s">
        <v>403</v>
      </c>
      <c r="BY102" t="s">
        <v>403</v>
      </c>
      <c r="BZ102" t="s">
        <v>403</v>
      </c>
      <c r="CA102" t="s">
        <v>403</v>
      </c>
      <c r="CB102" t="s">
        <v>403</v>
      </c>
      <c r="CC102" t="s">
        <v>403</v>
      </c>
      <c r="CD102" t="s">
        <v>403</v>
      </c>
      <c r="CE102" t="s">
        <v>403</v>
      </c>
      <c r="CF102" t="s">
        <v>403</v>
      </c>
      <c r="CG102" t="s">
        <v>403</v>
      </c>
      <c r="CH102">
        <f t="shared" si="134"/>
        <v>1799.97</v>
      </c>
      <c r="CI102">
        <f t="shared" si="135"/>
        <v>1513.1594995195303</v>
      </c>
      <c r="CJ102">
        <f t="shared" si="136"/>
        <v>0.84065817736936188</v>
      </c>
      <c r="CK102">
        <f t="shared" si="137"/>
        <v>0.16087028232286865</v>
      </c>
      <c r="CL102">
        <v>6</v>
      </c>
      <c r="CM102">
        <v>0.5</v>
      </c>
      <c r="CN102" t="s">
        <v>404</v>
      </c>
      <c r="CO102">
        <v>2</v>
      </c>
      <c r="CP102">
        <v>1657477633.5</v>
      </c>
      <c r="CQ102">
        <v>366.03800000000001</v>
      </c>
      <c r="CR102">
        <v>399.91300000000001</v>
      </c>
      <c r="CS102">
        <v>22.264800000000001</v>
      </c>
      <c r="CT102">
        <v>14.5123</v>
      </c>
      <c r="CU102">
        <v>365.69099999999997</v>
      </c>
      <c r="CV102">
        <v>22.2014</v>
      </c>
      <c r="CW102">
        <v>500.10199999999998</v>
      </c>
      <c r="CX102">
        <v>99.5291</v>
      </c>
      <c r="CY102">
        <v>9.9909800000000007E-2</v>
      </c>
      <c r="CZ102">
        <v>27.6493</v>
      </c>
      <c r="DA102">
        <v>28.0138</v>
      </c>
      <c r="DB102">
        <v>999.9</v>
      </c>
      <c r="DC102">
        <v>0</v>
      </c>
      <c r="DD102">
        <v>0</v>
      </c>
      <c r="DE102">
        <v>9998.75</v>
      </c>
      <c r="DF102">
        <v>0</v>
      </c>
      <c r="DG102">
        <v>2065.12</v>
      </c>
      <c r="DH102">
        <v>-33.874400000000001</v>
      </c>
      <c r="DI102">
        <v>374.37400000000002</v>
      </c>
      <c r="DJ102">
        <v>405.80200000000002</v>
      </c>
      <c r="DK102">
        <v>7.7524899999999999</v>
      </c>
      <c r="DL102">
        <v>399.91300000000001</v>
      </c>
      <c r="DM102">
        <v>14.5123</v>
      </c>
      <c r="DN102">
        <v>2.2160000000000002</v>
      </c>
      <c r="DO102">
        <v>1.4443999999999999</v>
      </c>
      <c r="DP102">
        <v>19.078399999999998</v>
      </c>
      <c r="DQ102">
        <v>12.3919</v>
      </c>
      <c r="DR102">
        <v>1799.97</v>
      </c>
      <c r="DS102">
        <v>0.97800100000000001</v>
      </c>
      <c r="DT102">
        <v>2.1998500000000001E-2</v>
      </c>
      <c r="DU102">
        <v>0</v>
      </c>
      <c r="DV102">
        <v>855.91399999999999</v>
      </c>
      <c r="DW102">
        <v>5.0007299999999999</v>
      </c>
      <c r="DX102">
        <v>20303.7</v>
      </c>
      <c r="DY102">
        <v>14733.1</v>
      </c>
      <c r="DZ102">
        <v>46.311999999999998</v>
      </c>
      <c r="EA102">
        <v>48.625</v>
      </c>
      <c r="EB102">
        <v>47.311999999999998</v>
      </c>
      <c r="EC102">
        <v>47.186999999999998</v>
      </c>
      <c r="ED102">
        <v>47.875</v>
      </c>
      <c r="EE102">
        <v>1755.48</v>
      </c>
      <c r="EF102">
        <v>39.49</v>
      </c>
      <c r="EG102">
        <v>0</v>
      </c>
      <c r="EH102">
        <v>1640.7000000476839</v>
      </c>
      <c r="EI102">
        <v>0</v>
      </c>
      <c r="EJ102">
        <v>856.81630769230765</v>
      </c>
      <c r="EK102">
        <v>-6.9788717910724101</v>
      </c>
      <c r="EL102">
        <v>-180.8615385960772</v>
      </c>
      <c r="EM102">
        <v>20331.469230769231</v>
      </c>
      <c r="EN102">
        <v>15</v>
      </c>
      <c r="EO102">
        <v>1657477524</v>
      </c>
      <c r="EP102" t="s">
        <v>844</v>
      </c>
      <c r="EQ102">
        <v>1657477504.5</v>
      </c>
      <c r="ER102">
        <v>1657477068.5</v>
      </c>
      <c r="ES102">
        <v>98</v>
      </c>
      <c r="ET102">
        <v>0.20200000000000001</v>
      </c>
      <c r="EU102">
        <v>6.0000000000000001E-3</v>
      </c>
      <c r="EV102">
        <v>0.35499999999999998</v>
      </c>
      <c r="EW102">
        <v>2.9000000000000001E-2</v>
      </c>
      <c r="EX102">
        <v>400</v>
      </c>
      <c r="EY102">
        <v>17</v>
      </c>
      <c r="EZ102">
        <v>0.06</v>
      </c>
      <c r="FA102">
        <v>0.02</v>
      </c>
      <c r="FB102">
        <v>-34.052027499999987</v>
      </c>
      <c r="FC102">
        <v>1.2024686679174781</v>
      </c>
      <c r="FD102">
        <v>0.13010873527073441</v>
      </c>
      <c r="FE102">
        <v>0</v>
      </c>
      <c r="FF102">
        <v>7.8899434999999993</v>
      </c>
      <c r="FG102">
        <v>-0.83551024390244411</v>
      </c>
      <c r="FH102">
        <v>8.1898709774635592E-2</v>
      </c>
      <c r="FI102">
        <v>0</v>
      </c>
      <c r="FJ102">
        <v>0</v>
      </c>
      <c r="FK102">
        <v>2</v>
      </c>
      <c r="FL102" t="s">
        <v>491</v>
      </c>
      <c r="FM102">
        <v>2.9046699999999999</v>
      </c>
      <c r="FN102">
        <v>2.85398</v>
      </c>
      <c r="FO102">
        <v>9.03331E-2</v>
      </c>
      <c r="FP102">
        <v>9.86181E-2</v>
      </c>
      <c r="FQ102">
        <v>0.106077</v>
      </c>
      <c r="FR102">
        <v>8.0219499999999999E-2</v>
      </c>
      <c r="FS102">
        <v>29967</v>
      </c>
      <c r="FT102">
        <v>23898.1</v>
      </c>
      <c r="FU102">
        <v>30372.2</v>
      </c>
      <c r="FV102">
        <v>24490</v>
      </c>
      <c r="FW102">
        <v>35564.800000000003</v>
      </c>
      <c r="FX102">
        <v>30273.200000000001</v>
      </c>
      <c r="FY102">
        <v>41217.4</v>
      </c>
      <c r="FZ102">
        <v>33875.4</v>
      </c>
      <c r="GA102">
        <v>2.0253999999999999</v>
      </c>
      <c r="GB102">
        <v>1.8944700000000001</v>
      </c>
      <c r="GC102">
        <v>8.8289399999999995E-4</v>
      </c>
      <c r="GD102">
        <v>0</v>
      </c>
      <c r="GE102">
        <v>27.999400000000001</v>
      </c>
      <c r="GF102">
        <v>999.9</v>
      </c>
      <c r="GG102">
        <v>42.7</v>
      </c>
      <c r="GH102">
        <v>40.1</v>
      </c>
      <c r="GI102">
        <v>31.972200000000001</v>
      </c>
      <c r="GJ102">
        <v>62.364100000000001</v>
      </c>
      <c r="GK102">
        <v>24.114599999999999</v>
      </c>
      <c r="GL102">
        <v>1</v>
      </c>
      <c r="GM102">
        <v>0.62964699999999996</v>
      </c>
      <c r="GN102">
        <v>4.9455099999999996</v>
      </c>
      <c r="GO102">
        <v>20.229500000000002</v>
      </c>
      <c r="GP102">
        <v>5.2346599999999999</v>
      </c>
      <c r="GQ102">
        <v>11.956</v>
      </c>
      <c r="GR102">
        <v>4.9874999999999998</v>
      </c>
      <c r="GS102">
        <v>3.286</v>
      </c>
      <c r="GT102">
        <v>9999</v>
      </c>
      <c r="GU102">
        <v>9999</v>
      </c>
      <c r="GV102">
        <v>9999</v>
      </c>
      <c r="GW102">
        <v>196.5</v>
      </c>
      <c r="GX102">
        <v>1.86147</v>
      </c>
      <c r="GY102">
        <v>1.8592299999999999</v>
      </c>
      <c r="GZ102">
        <v>1.8595900000000001</v>
      </c>
      <c r="HA102">
        <v>1.85791</v>
      </c>
      <c r="HB102">
        <v>1.85982</v>
      </c>
      <c r="HC102">
        <v>1.8571500000000001</v>
      </c>
      <c r="HD102">
        <v>1.8656900000000001</v>
      </c>
      <c r="HE102">
        <v>1.86493</v>
      </c>
      <c r="HF102">
        <v>0</v>
      </c>
      <c r="HG102">
        <v>0</v>
      </c>
      <c r="HH102">
        <v>0</v>
      </c>
      <c r="HI102">
        <v>0</v>
      </c>
      <c r="HJ102" t="s">
        <v>407</v>
      </c>
      <c r="HK102" t="s">
        <v>408</v>
      </c>
      <c r="HL102" t="s">
        <v>409</v>
      </c>
      <c r="HM102" t="s">
        <v>409</v>
      </c>
      <c r="HN102" t="s">
        <v>409</v>
      </c>
      <c r="HO102" t="s">
        <v>409</v>
      </c>
      <c r="HP102">
        <v>0</v>
      </c>
      <c r="HQ102">
        <v>100</v>
      </c>
      <c r="HR102">
        <v>100</v>
      </c>
      <c r="HS102">
        <v>0.34699999999999998</v>
      </c>
      <c r="HT102">
        <v>6.3399999999999998E-2</v>
      </c>
      <c r="HU102">
        <v>0.1006586846004778</v>
      </c>
      <c r="HV102">
        <v>1.158620315000149E-3</v>
      </c>
      <c r="HW102">
        <v>-1.4607559310062331E-6</v>
      </c>
      <c r="HX102">
        <v>3.8484305645441042E-10</v>
      </c>
      <c r="HY102">
        <v>-2.8530107672658862E-2</v>
      </c>
      <c r="HZ102">
        <v>3.0484640434847699E-3</v>
      </c>
      <c r="IA102">
        <v>-9.3584587959385786E-5</v>
      </c>
      <c r="IB102">
        <v>6.42983829145831E-6</v>
      </c>
      <c r="IC102">
        <v>4</v>
      </c>
      <c r="ID102">
        <v>2084</v>
      </c>
      <c r="IE102">
        <v>2</v>
      </c>
      <c r="IF102">
        <v>32</v>
      </c>
      <c r="IG102">
        <v>2.1</v>
      </c>
      <c r="IH102">
        <v>9.4</v>
      </c>
      <c r="II102">
        <v>1.01196</v>
      </c>
      <c r="IJ102">
        <v>2.4584999999999999</v>
      </c>
      <c r="IK102">
        <v>1.54419</v>
      </c>
      <c r="IL102">
        <v>2.34985</v>
      </c>
      <c r="IM102">
        <v>1.54541</v>
      </c>
      <c r="IN102">
        <v>2.2973599999999998</v>
      </c>
      <c r="IO102">
        <v>41.482199999999999</v>
      </c>
      <c r="IP102">
        <v>15.410399999999999</v>
      </c>
      <c r="IQ102">
        <v>18</v>
      </c>
      <c r="IR102">
        <v>506.41699999999997</v>
      </c>
      <c r="IS102">
        <v>486.036</v>
      </c>
      <c r="IT102">
        <v>22.158000000000001</v>
      </c>
      <c r="IU102">
        <v>34.7896</v>
      </c>
      <c r="IV102">
        <v>30.000299999999999</v>
      </c>
      <c r="IW102">
        <v>34.657800000000002</v>
      </c>
      <c r="IX102">
        <v>34.571599999999997</v>
      </c>
      <c r="IY102">
        <v>20.332999999999998</v>
      </c>
      <c r="IZ102">
        <v>55.938400000000001</v>
      </c>
      <c r="JA102">
        <v>0</v>
      </c>
      <c r="JB102">
        <v>22.1447</v>
      </c>
      <c r="JC102">
        <v>400</v>
      </c>
      <c r="JD102">
        <v>14.6325</v>
      </c>
      <c r="JE102">
        <v>99.203800000000001</v>
      </c>
      <c r="JF102">
        <v>99.051100000000005</v>
      </c>
    </row>
    <row r="103" spans="1:266" x14ac:dyDescent="0.25">
      <c r="A103">
        <v>87</v>
      </c>
      <c r="B103">
        <v>1657477822</v>
      </c>
      <c r="C103">
        <v>16246.900000095369</v>
      </c>
      <c r="D103" t="s">
        <v>845</v>
      </c>
      <c r="E103" t="s">
        <v>846</v>
      </c>
      <c r="F103" t="s">
        <v>396</v>
      </c>
      <c r="G103" t="s">
        <v>397</v>
      </c>
      <c r="H103" t="s">
        <v>839</v>
      </c>
      <c r="I103" t="s">
        <v>840</v>
      </c>
      <c r="J103" t="s">
        <v>841</v>
      </c>
      <c r="K103">
        <v>1657477822</v>
      </c>
      <c r="L103">
        <f t="shared" si="92"/>
        <v>5.1016122565194265E-3</v>
      </c>
      <c r="M103">
        <f t="shared" si="93"/>
        <v>5.1016122565194264</v>
      </c>
      <c r="N103">
        <f t="shared" si="94"/>
        <v>17.028030607424139</v>
      </c>
      <c r="O103">
        <f t="shared" si="95"/>
        <v>277.84199999999998</v>
      </c>
      <c r="P103">
        <f t="shared" si="96"/>
        <v>183.75192692182583</v>
      </c>
      <c r="Q103">
        <f t="shared" si="97"/>
        <v>18.30698664131214</v>
      </c>
      <c r="R103">
        <f t="shared" si="98"/>
        <v>27.681069078308997</v>
      </c>
      <c r="S103">
        <f t="shared" si="99"/>
        <v>0.32594719547547174</v>
      </c>
      <c r="T103">
        <f t="shared" si="100"/>
        <v>2.9214824553963363</v>
      </c>
      <c r="U103">
        <f t="shared" si="101"/>
        <v>0.30700787677665564</v>
      </c>
      <c r="V103">
        <f t="shared" si="102"/>
        <v>0.19348977665112341</v>
      </c>
      <c r="W103">
        <f t="shared" si="103"/>
        <v>289.54253007263208</v>
      </c>
      <c r="X103">
        <f t="shared" si="104"/>
        <v>27.834989854781483</v>
      </c>
      <c r="Y103">
        <f t="shared" si="105"/>
        <v>28.031199999999998</v>
      </c>
      <c r="Z103">
        <f t="shared" si="106"/>
        <v>3.8017474133912321</v>
      </c>
      <c r="AA103">
        <f t="shared" si="107"/>
        <v>59.746357027660068</v>
      </c>
      <c r="AB103">
        <f t="shared" si="108"/>
        <v>2.1960282920904501</v>
      </c>
      <c r="AC103">
        <f t="shared" si="109"/>
        <v>3.6755852596565521</v>
      </c>
      <c r="AD103">
        <f t="shared" si="110"/>
        <v>1.605719121300782</v>
      </c>
      <c r="AE103">
        <f t="shared" si="111"/>
        <v>-224.98110051250671</v>
      </c>
      <c r="AF103">
        <f t="shared" si="112"/>
        <v>-91.005211521792091</v>
      </c>
      <c r="AG103">
        <f t="shared" si="113"/>
        <v>-6.7726423157617317</v>
      </c>
      <c r="AH103">
        <f t="shared" si="114"/>
        <v>-33.216424277428473</v>
      </c>
      <c r="AI103">
        <v>0</v>
      </c>
      <c r="AJ103">
        <v>0</v>
      </c>
      <c r="AK103">
        <f t="shared" si="115"/>
        <v>1</v>
      </c>
      <c r="AL103">
        <f t="shared" si="116"/>
        <v>0</v>
      </c>
      <c r="AM103">
        <f t="shared" si="117"/>
        <v>52554.696523131395</v>
      </c>
      <c r="AN103" t="s">
        <v>400</v>
      </c>
      <c r="AO103">
        <v>10261.299999999999</v>
      </c>
      <c r="AP103">
        <v>726.8726923076922</v>
      </c>
      <c r="AQ103">
        <v>3279.05</v>
      </c>
      <c r="AR103">
        <f t="shared" si="118"/>
        <v>0.77832826815458989</v>
      </c>
      <c r="AS103">
        <v>-1.5391584728262959</v>
      </c>
      <c r="AT103" t="s">
        <v>847</v>
      </c>
      <c r="AU103">
        <v>10254.6</v>
      </c>
      <c r="AV103">
        <v>812.24840000000006</v>
      </c>
      <c r="AW103">
        <v>1142.78</v>
      </c>
      <c r="AX103">
        <f t="shared" si="119"/>
        <v>0.28923467334045039</v>
      </c>
      <c r="AY103">
        <v>0.5</v>
      </c>
      <c r="AZ103">
        <f t="shared" si="120"/>
        <v>1513.0586995194985</v>
      </c>
      <c r="BA103">
        <f t="shared" si="121"/>
        <v>17.028030607424139</v>
      </c>
      <c r="BB103">
        <f t="shared" si="122"/>
        <v>218.81451935022443</v>
      </c>
      <c r="BC103">
        <f t="shared" si="123"/>
        <v>1.2271294620722125E-2</v>
      </c>
      <c r="BD103">
        <f t="shared" si="124"/>
        <v>1.869362431964158</v>
      </c>
      <c r="BE103">
        <f t="shared" si="125"/>
        <v>513.91438053482341</v>
      </c>
      <c r="BF103" t="s">
        <v>848</v>
      </c>
      <c r="BG103">
        <v>591.19000000000005</v>
      </c>
      <c r="BH103">
        <f t="shared" si="126"/>
        <v>591.19000000000005</v>
      </c>
      <c r="BI103">
        <f t="shared" si="127"/>
        <v>0.48267383048355761</v>
      </c>
      <c r="BJ103">
        <f t="shared" si="128"/>
        <v>0.5992342138182345</v>
      </c>
      <c r="BK103">
        <f t="shared" si="129"/>
        <v>0.79478469860781453</v>
      </c>
      <c r="BL103">
        <f t="shared" si="130"/>
        <v>0.79472419427775565</v>
      </c>
      <c r="BM103">
        <f t="shared" si="131"/>
        <v>0.83703823929522625</v>
      </c>
      <c r="BN103">
        <f t="shared" si="132"/>
        <v>0.43614893530993976</v>
      </c>
      <c r="BO103">
        <f t="shared" si="133"/>
        <v>0.5638510646900603</v>
      </c>
      <c r="BP103">
        <v>3832</v>
      </c>
      <c r="BQ103">
        <v>300</v>
      </c>
      <c r="BR103">
        <v>300</v>
      </c>
      <c r="BS103">
        <v>300</v>
      </c>
      <c r="BT103">
        <v>10254.6</v>
      </c>
      <c r="BU103">
        <v>1074.07</v>
      </c>
      <c r="BV103">
        <v>-1.1178E-2</v>
      </c>
      <c r="BW103">
        <v>0.22</v>
      </c>
      <c r="BX103" t="s">
        <v>403</v>
      </c>
      <c r="BY103" t="s">
        <v>403</v>
      </c>
      <c r="BZ103" t="s">
        <v>403</v>
      </c>
      <c r="CA103" t="s">
        <v>403</v>
      </c>
      <c r="CB103" t="s">
        <v>403</v>
      </c>
      <c r="CC103" t="s">
        <v>403</v>
      </c>
      <c r="CD103" t="s">
        <v>403</v>
      </c>
      <c r="CE103" t="s">
        <v>403</v>
      </c>
      <c r="CF103" t="s">
        <v>403</v>
      </c>
      <c r="CG103" t="s">
        <v>403</v>
      </c>
      <c r="CH103">
        <f t="shared" si="134"/>
        <v>1799.85</v>
      </c>
      <c r="CI103">
        <f t="shared" si="135"/>
        <v>1513.0586995194985</v>
      </c>
      <c r="CJ103">
        <f t="shared" si="136"/>
        <v>0.84065822125149237</v>
      </c>
      <c r="CK103">
        <f t="shared" si="137"/>
        <v>0.16087036701538021</v>
      </c>
      <c r="CL103">
        <v>6</v>
      </c>
      <c r="CM103">
        <v>0.5</v>
      </c>
      <c r="CN103" t="s">
        <v>404</v>
      </c>
      <c r="CO103">
        <v>2</v>
      </c>
      <c r="CP103">
        <v>1657477822</v>
      </c>
      <c r="CQ103">
        <v>277.84199999999998</v>
      </c>
      <c r="CR103">
        <v>299.97399999999999</v>
      </c>
      <c r="CS103">
        <v>22.042100000000001</v>
      </c>
      <c r="CT103">
        <v>16.055800000000001</v>
      </c>
      <c r="CU103">
        <v>277.55399999999997</v>
      </c>
      <c r="CV103">
        <v>21.982600000000001</v>
      </c>
      <c r="CW103">
        <v>500.05799999999999</v>
      </c>
      <c r="CX103">
        <v>99.528899999999993</v>
      </c>
      <c r="CY103">
        <v>9.9914500000000003E-2</v>
      </c>
      <c r="CZ103">
        <v>27.453399999999998</v>
      </c>
      <c r="DA103">
        <v>28.031199999999998</v>
      </c>
      <c r="DB103">
        <v>999.9</v>
      </c>
      <c r="DC103">
        <v>0</v>
      </c>
      <c r="DD103">
        <v>0</v>
      </c>
      <c r="DE103">
        <v>10001.200000000001</v>
      </c>
      <c r="DF103">
        <v>0</v>
      </c>
      <c r="DG103">
        <v>2063.2399999999998</v>
      </c>
      <c r="DH103">
        <v>-22.131499999999999</v>
      </c>
      <c r="DI103">
        <v>284.10399999999998</v>
      </c>
      <c r="DJ103">
        <v>304.86900000000003</v>
      </c>
      <c r="DK103">
        <v>5.9863099999999996</v>
      </c>
      <c r="DL103">
        <v>299.97399999999999</v>
      </c>
      <c r="DM103">
        <v>16.055800000000001</v>
      </c>
      <c r="DN103">
        <v>2.1938200000000001</v>
      </c>
      <c r="DO103">
        <v>1.5980099999999999</v>
      </c>
      <c r="DP103">
        <v>18.917300000000001</v>
      </c>
      <c r="DQ103">
        <v>13.9396</v>
      </c>
      <c r="DR103">
        <v>1799.85</v>
      </c>
      <c r="DS103">
        <v>0.97799800000000003</v>
      </c>
      <c r="DT103">
        <v>2.20021E-2</v>
      </c>
      <c r="DU103">
        <v>0</v>
      </c>
      <c r="DV103">
        <v>811.96799999999996</v>
      </c>
      <c r="DW103">
        <v>5.0007299999999999</v>
      </c>
      <c r="DX103">
        <v>19481.400000000001</v>
      </c>
      <c r="DY103">
        <v>14732.1</v>
      </c>
      <c r="DZ103">
        <v>46.061999999999998</v>
      </c>
      <c r="EA103">
        <v>48.5</v>
      </c>
      <c r="EB103">
        <v>47</v>
      </c>
      <c r="EC103">
        <v>47.061999999999998</v>
      </c>
      <c r="ED103">
        <v>47.561999999999998</v>
      </c>
      <c r="EE103">
        <v>1755.36</v>
      </c>
      <c r="EF103">
        <v>39.49</v>
      </c>
      <c r="EG103">
        <v>0</v>
      </c>
      <c r="EH103">
        <v>188.20000004768369</v>
      </c>
      <c r="EI103">
        <v>0</v>
      </c>
      <c r="EJ103">
        <v>812.24840000000006</v>
      </c>
      <c r="EK103">
        <v>-3.5720000052504388</v>
      </c>
      <c r="EL103">
        <v>16.63076979633022</v>
      </c>
      <c r="EM103">
        <v>19528.407999999999</v>
      </c>
      <c r="EN103">
        <v>15</v>
      </c>
      <c r="EO103">
        <v>1657477708</v>
      </c>
      <c r="EP103" t="s">
        <v>849</v>
      </c>
      <c r="EQ103">
        <v>1657477702.5</v>
      </c>
      <c r="ER103">
        <v>1657477708</v>
      </c>
      <c r="ES103">
        <v>99</v>
      </c>
      <c r="ET103">
        <v>-0.03</v>
      </c>
      <c r="EU103">
        <v>-2E-3</v>
      </c>
      <c r="EV103">
        <v>0.29699999999999999</v>
      </c>
      <c r="EW103">
        <v>1.4999999999999999E-2</v>
      </c>
      <c r="EX103">
        <v>300</v>
      </c>
      <c r="EY103">
        <v>15</v>
      </c>
      <c r="EZ103">
        <v>0.06</v>
      </c>
      <c r="FA103">
        <v>0.02</v>
      </c>
      <c r="FB103">
        <v>-22.301019512195118</v>
      </c>
      <c r="FC103">
        <v>0.84070034843197827</v>
      </c>
      <c r="FD103">
        <v>9.7408792159670923E-2</v>
      </c>
      <c r="FE103">
        <v>0</v>
      </c>
      <c r="FF103">
        <v>6.0733975609756108</v>
      </c>
      <c r="FG103">
        <v>-0.35041609756097508</v>
      </c>
      <c r="FH103">
        <v>3.6786470059208078E-2</v>
      </c>
      <c r="FI103">
        <v>0</v>
      </c>
      <c r="FJ103">
        <v>0</v>
      </c>
      <c r="FK103">
        <v>2</v>
      </c>
      <c r="FL103" t="s">
        <v>491</v>
      </c>
      <c r="FM103">
        <v>2.9043800000000002</v>
      </c>
      <c r="FN103">
        <v>2.8540100000000002</v>
      </c>
      <c r="FO103">
        <v>7.2065000000000004E-2</v>
      </c>
      <c r="FP103">
        <v>7.8351599999999993E-2</v>
      </c>
      <c r="FQ103">
        <v>0.10531</v>
      </c>
      <c r="FR103">
        <v>8.6384799999999998E-2</v>
      </c>
      <c r="FS103">
        <v>30562.799999999999</v>
      </c>
      <c r="FT103">
        <v>24431.3</v>
      </c>
      <c r="FU103">
        <v>30366.1</v>
      </c>
      <c r="FV103">
        <v>24485.3</v>
      </c>
      <c r="FW103">
        <v>35588.199999999997</v>
      </c>
      <c r="FX103">
        <v>30065.5</v>
      </c>
      <c r="FY103">
        <v>41209.199999999997</v>
      </c>
      <c r="FZ103">
        <v>33870</v>
      </c>
      <c r="GA103">
        <v>2.0231300000000001</v>
      </c>
      <c r="GB103">
        <v>1.8950800000000001</v>
      </c>
      <c r="GC103">
        <v>3.51667E-3</v>
      </c>
      <c r="GD103">
        <v>0</v>
      </c>
      <c r="GE103">
        <v>27.973800000000001</v>
      </c>
      <c r="GF103">
        <v>999.9</v>
      </c>
      <c r="GG103">
        <v>42.8</v>
      </c>
      <c r="GH103">
        <v>40</v>
      </c>
      <c r="GI103">
        <v>31.8828</v>
      </c>
      <c r="GJ103">
        <v>62.334200000000003</v>
      </c>
      <c r="GK103">
        <v>24.102599999999999</v>
      </c>
      <c r="GL103">
        <v>1</v>
      </c>
      <c r="GM103">
        <v>0.64052799999999999</v>
      </c>
      <c r="GN103">
        <v>5.4328599999999998</v>
      </c>
      <c r="GO103">
        <v>20.215699999999998</v>
      </c>
      <c r="GP103">
        <v>5.2349600000000001</v>
      </c>
      <c r="GQ103">
        <v>11.956</v>
      </c>
      <c r="GR103">
        <v>4.98705</v>
      </c>
      <c r="GS103">
        <v>3.2860299999999998</v>
      </c>
      <c r="GT103">
        <v>9999</v>
      </c>
      <c r="GU103">
        <v>9999</v>
      </c>
      <c r="GV103">
        <v>9999</v>
      </c>
      <c r="GW103">
        <v>196.5</v>
      </c>
      <c r="GX103">
        <v>1.8614299999999999</v>
      </c>
      <c r="GY103">
        <v>1.8592200000000001</v>
      </c>
      <c r="GZ103">
        <v>1.8595900000000001</v>
      </c>
      <c r="HA103">
        <v>1.85791</v>
      </c>
      <c r="HB103">
        <v>1.85981</v>
      </c>
      <c r="HC103">
        <v>1.8571500000000001</v>
      </c>
      <c r="HD103">
        <v>1.8656600000000001</v>
      </c>
      <c r="HE103">
        <v>1.86493</v>
      </c>
      <c r="HF103">
        <v>0</v>
      </c>
      <c r="HG103">
        <v>0</v>
      </c>
      <c r="HH103">
        <v>0</v>
      </c>
      <c r="HI103">
        <v>0</v>
      </c>
      <c r="HJ103" t="s">
        <v>407</v>
      </c>
      <c r="HK103" t="s">
        <v>408</v>
      </c>
      <c r="HL103" t="s">
        <v>409</v>
      </c>
      <c r="HM103" t="s">
        <v>409</v>
      </c>
      <c r="HN103" t="s">
        <v>409</v>
      </c>
      <c r="HO103" t="s">
        <v>409</v>
      </c>
      <c r="HP103">
        <v>0</v>
      </c>
      <c r="HQ103">
        <v>100</v>
      </c>
      <c r="HR103">
        <v>100</v>
      </c>
      <c r="HS103">
        <v>0.28799999999999998</v>
      </c>
      <c r="HT103">
        <v>5.9499999999999997E-2</v>
      </c>
      <c r="HU103">
        <v>7.0711951500002423E-2</v>
      </c>
      <c r="HV103">
        <v>1.158620315000149E-3</v>
      </c>
      <c r="HW103">
        <v>-1.4607559310062331E-6</v>
      </c>
      <c r="HX103">
        <v>3.8484305645441042E-10</v>
      </c>
      <c r="HY103">
        <v>-3.0629037264993442E-2</v>
      </c>
      <c r="HZ103">
        <v>3.0484640434847699E-3</v>
      </c>
      <c r="IA103">
        <v>-9.3584587959385786E-5</v>
      </c>
      <c r="IB103">
        <v>6.42983829145831E-6</v>
      </c>
      <c r="IC103">
        <v>4</v>
      </c>
      <c r="ID103">
        <v>2084</v>
      </c>
      <c r="IE103">
        <v>2</v>
      </c>
      <c r="IF103">
        <v>32</v>
      </c>
      <c r="IG103">
        <v>2</v>
      </c>
      <c r="IH103">
        <v>1.9</v>
      </c>
      <c r="II103">
        <v>0.79956099999999997</v>
      </c>
      <c r="IJ103">
        <v>2.4645999999999999</v>
      </c>
      <c r="IK103">
        <v>1.54419</v>
      </c>
      <c r="IL103">
        <v>2.34985</v>
      </c>
      <c r="IM103">
        <v>1.54541</v>
      </c>
      <c r="IN103">
        <v>2.3889200000000002</v>
      </c>
      <c r="IO103">
        <v>41.560499999999998</v>
      </c>
      <c r="IP103">
        <v>15.357900000000001</v>
      </c>
      <c r="IQ103">
        <v>18</v>
      </c>
      <c r="IR103">
        <v>505.83300000000003</v>
      </c>
      <c r="IS103">
        <v>487.40899999999999</v>
      </c>
      <c r="IT103">
        <v>21.5122</v>
      </c>
      <c r="IU103">
        <v>34.877099999999999</v>
      </c>
      <c r="IV103">
        <v>30.0002</v>
      </c>
      <c r="IW103">
        <v>34.764899999999997</v>
      </c>
      <c r="IX103">
        <v>34.6905</v>
      </c>
      <c r="IY103">
        <v>16.095600000000001</v>
      </c>
      <c r="IZ103">
        <v>51.760899999999999</v>
      </c>
      <c r="JA103">
        <v>0</v>
      </c>
      <c r="JB103">
        <v>21.499199999999998</v>
      </c>
      <c r="JC103">
        <v>300</v>
      </c>
      <c r="JD103">
        <v>16.183700000000002</v>
      </c>
      <c r="JE103">
        <v>99.183899999999994</v>
      </c>
      <c r="JF103">
        <v>99.033900000000003</v>
      </c>
    </row>
    <row r="104" spans="1:266" x14ac:dyDescent="0.25">
      <c r="A104">
        <v>88</v>
      </c>
      <c r="B104">
        <v>1657478010.5999999</v>
      </c>
      <c r="C104">
        <v>16435.5</v>
      </c>
      <c r="D104" t="s">
        <v>850</v>
      </c>
      <c r="E104" t="s">
        <v>851</v>
      </c>
      <c r="F104" t="s">
        <v>396</v>
      </c>
      <c r="G104" t="s">
        <v>397</v>
      </c>
      <c r="H104" t="s">
        <v>839</v>
      </c>
      <c r="I104" t="s">
        <v>840</v>
      </c>
      <c r="J104" t="s">
        <v>841</v>
      </c>
      <c r="K104">
        <v>1657478010.5999999</v>
      </c>
      <c r="L104">
        <f t="shared" si="92"/>
        <v>3.8862753486299307E-3</v>
      </c>
      <c r="M104">
        <f t="shared" si="93"/>
        <v>3.8862753486299306</v>
      </c>
      <c r="N104">
        <f t="shared" si="94"/>
        <v>8.7948104777116338</v>
      </c>
      <c r="O104">
        <f t="shared" si="95"/>
        <v>188.56200000000001</v>
      </c>
      <c r="P104">
        <f t="shared" si="96"/>
        <v>124.62140836949591</v>
      </c>
      <c r="Q104">
        <f t="shared" si="97"/>
        <v>12.415727088859272</v>
      </c>
      <c r="R104">
        <f t="shared" si="98"/>
        <v>18.785972345844002</v>
      </c>
      <c r="S104">
        <f t="shared" si="99"/>
        <v>0.24464993095668355</v>
      </c>
      <c r="T104">
        <f t="shared" si="100"/>
        <v>2.920590719083469</v>
      </c>
      <c r="U104">
        <f t="shared" si="101"/>
        <v>0.23380816752287456</v>
      </c>
      <c r="V104">
        <f t="shared" si="102"/>
        <v>0.14706415310988005</v>
      </c>
      <c r="W104">
        <f t="shared" si="103"/>
        <v>289.57981707251571</v>
      </c>
      <c r="X104">
        <f t="shared" si="104"/>
        <v>28.041642985462996</v>
      </c>
      <c r="Y104">
        <f t="shared" si="105"/>
        <v>27.993200000000002</v>
      </c>
      <c r="Z104">
        <f t="shared" si="106"/>
        <v>3.793335602024777</v>
      </c>
      <c r="AA104">
        <f t="shared" si="107"/>
        <v>59.889093692241943</v>
      </c>
      <c r="AB104">
        <f t="shared" si="108"/>
        <v>2.1870640920488</v>
      </c>
      <c r="AC104">
        <f t="shared" si="109"/>
        <v>3.6518570531183596</v>
      </c>
      <c r="AD104">
        <f t="shared" si="110"/>
        <v>1.606271509975977</v>
      </c>
      <c r="AE104">
        <f t="shared" si="111"/>
        <v>-171.38474287457996</v>
      </c>
      <c r="AF104">
        <f t="shared" si="112"/>
        <v>-102.40865840543727</v>
      </c>
      <c r="AG104">
        <f t="shared" si="113"/>
        <v>-7.6179710519435409</v>
      </c>
      <c r="AH104">
        <f t="shared" si="114"/>
        <v>8.1684447405549605</v>
      </c>
      <c r="AI104">
        <v>0</v>
      </c>
      <c r="AJ104">
        <v>0</v>
      </c>
      <c r="AK104">
        <f t="shared" si="115"/>
        <v>1</v>
      </c>
      <c r="AL104">
        <f t="shared" si="116"/>
        <v>0</v>
      </c>
      <c r="AM104">
        <f t="shared" si="117"/>
        <v>52548.351871235172</v>
      </c>
      <c r="AN104" t="s">
        <v>400</v>
      </c>
      <c r="AO104">
        <v>10261.299999999999</v>
      </c>
      <c r="AP104">
        <v>726.8726923076922</v>
      </c>
      <c r="AQ104">
        <v>3279.05</v>
      </c>
      <c r="AR104">
        <f t="shared" si="118"/>
        <v>0.77832826815458989</v>
      </c>
      <c r="AS104">
        <v>-1.5391584728262959</v>
      </c>
      <c r="AT104" t="s">
        <v>852</v>
      </c>
      <c r="AU104">
        <v>10255.700000000001</v>
      </c>
      <c r="AV104">
        <v>796.34212000000002</v>
      </c>
      <c r="AW104">
        <v>1065.17</v>
      </c>
      <c r="AX104">
        <f t="shared" si="119"/>
        <v>0.25238025855027835</v>
      </c>
      <c r="AY104">
        <v>0.5</v>
      </c>
      <c r="AZ104">
        <f t="shared" si="120"/>
        <v>1513.2521995194379</v>
      </c>
      <c r="BA104">
        <f t="shared" si="121"/>
        <v>8.7948104777116338</v>
      </c>
      <c r="BB104">
        <f t="shared" si="122"/>
        <v>190.95749068324656</v>
      </c>
      <c r="BC104">
        <f t="shared" si="123"/>
        <v>6.8289799636965199E-3</v>
      </c>
      <c r="BD104">
        <f t="shared" si="124"/>
        <v>2.0784287954035507</v>
      </c>
      <c r="BE104">
        <f t="shared" si="125"/>
        <v>497.60957494287965</v>
      </c>
      <c r="BF104" t="s">
        <v>853</v>
      </c>
      <c r="BG104">
        <v>592.19000000000005</v>
      </c>
      <c r="BH104">
        <f t="shared" si="126"/>
        <v>592.19000000000005</v>
      </c>
      <c r="BI104">
        <f t="shared" si="127"/>
        <v>0.44404179614521622</v>
      </c>
      <c r="BJ104">
        <f t="shared" si="128"/>
        <v>0.56837050192397154</v>
      </c>
      <c r="BK104">
        <f t="shared" si="129"/>
        <v>0.82396552109153431</v>
      </c>
      <c r="BL104">
        <f t="shared" si="130"/>
        <v>0.7946497766529893</v>
      </c>
      <c r="BM104">
        <f t="shared" si="131"/>
        <v>0.86744756852407001</v>
      </c>
      <c r="BN104">
        <f t="shared" si="132"/>
        <v>0.42266171671838321</v>
      </c>
      <c r="BO104">
        <f t="shared" si="133"/>
        <v>0.57733828328161674</v>
      </c>
      <c r="BP104">
        <v>3834</v>
      </c>
      <c r="BQ104">
        <v>300</v>
      </c>
      <c r="BR104">
        <v>300</v>
      </c>
      <c r="BS104">
        <v>300</v>
      </c>
      <c r="BT104">
        <v>10255.700000000001</v>
      </c>
      <c r="BU104">
        <v>1008.95</v>
      </c>
      <c r="BV104">
        <v>-1.11784E-2</v>
      </c>
      <c r="BW104">
        <v>0.26</v>
      </c>
      <c r="BX104" t="s">
        <v>403</v>
      </c>
      <c r="BY104" t="s">
        <v>403</v>
      </c>
      <c r="BZ104" t="s">
        <v>403</v>
      </c>
      <c r="CA104" t="s">
        <v>403</v>
      </c>
      <c r="CB104" t="s">
        <v>403</v>
      </c>
      <c r="CC104" t="s">
        <v>403</v>
      </c>
      <c r="CD104" t="s">
        <v>403</v>
      </c>
      <c r="CE104" t="s">
        <v>403</v>
      </c>
      <c r="CF104" t="s">
        <v>403</v>
      </c>
      <c r="CG104" t="s">
        <v>403</v>
      </c>
      <c r="CH104">
        <f t="shared" si="134"/>
        <v>1800.08</v>
      </c>
      <c r="CI104">
        <f t="shared" si="135"/>
        <v>1513.2521995194379</v>
      </c>
      <c r="CJ104">
        <f t="shared" si="136"/>
        <v>0.84065830380840745</v>
      </c>
      <c r="CK104">
        <f t="shared" si="137"/>
        <v>0.1608705263502265</v>
      </c>
      <c r="CL104">
        <v>6</v>
      </c>
      <c r="CM104">
        <v>0.5</v>
      </c>
      <c r="CN104" t="s">
        <v>404</v>
      </c>
      <c r="CO104">
        <v>2</v>
      </c>
      <c r="CP104">
        <v>1657478010.5999999</v>
      </c>
      <c r="CQ104">
        <v>188.56200000000001</v>
      </c>
      <c r="CR104">
        <v>199.995</v>
      </c>
      <c r="CS104">
        <v>21.952400000000001</v>
      </c>
      <c r="CT104">
        <v>17.391300000000001</v>
      </c>
      <c r="CU104">
        <v>188.41800000000001</v>
      </c>
      <c r="CV104">
        <v>21.892399999999999</v>
      </c>
      <c r="CW104">
        <v>500.00599999999997</v>
      </c>
      <c r="CX104">
        <v>99.527500000000003</v>
      </c>
      <c r="CY104">
        <v>0.100062</v>
      </c>
      <c r="CZ104">
        <v>27.3428</v>
      </c>
      <c r="DA104">
        <v>27.993200000000002</v>
      </c>
      <c r="DB104">
        <v>999.9</v>
      </c>
      <c r="DC104">
        <v>0</v>
      </c>
      <c r="DD104">
        <v>0</v>
      </c>
      <c r="DE104">
        <v>9996.25</v>
      </c>
      <c r="DF104">
        <v>0</v>
      </c>
      <c r="DG104">
        <v>2063.17</v>
      </c>
      <c r="DH104">
        <v>-11.433199999999999</v>
      </c>
      <c r="DI104">
        <v>192.79499999999999</v>
      </c>
      <c r="DJ104">
        <v>203.535</v>
      </c>
      <c r="DK104">
        <v>4.5611199999999998</v>
      </c>
      <c r="DL104">
        <v>199.995</v>
      </c>
      <c r="DM104">
        <v>17.391300000000001</v>
      </c>
      <c r="DN104">
        <v>2.1848700000000001</v>
      </c>
      <c r="DO104">
        <v>1.7309099999999999</v>
      </c>
      <c r="DP104">
        <v>18.851800000000001</v>
      </c>
      <c r="DQ104">
        <v>15.176500000000001</v>
      </c>
      <c r="DR104">
        <v>1800.08</v>
      </c>
      <c r="DS104">
        <v>0.97799400000000003</v>
      </c>
      <c r="DT104">
        <v>2.20056E-2</v>
      </c>
      <c r="DU104">
        <v>0</v>
      </c>
      <c r="DV104">
        <v>796.30499999999995</v>
      </c>
      <c r="DW104">
        <v>5.0007299999999999</v>
      </c>
      <c r="DX104">
        <v>18774.900000000001</v>
      </c>
      <c r="DY104">
        <v>14734</v>
      </c>
      <c r="DZ104">
        <v>45.75</v>
      </c>
      <c r="EA104">
        <v>48.186999999999998</v>
      </c>
      <c r="EB104">
        <v>46.75</v>
      </c>
      <c r="EC104">
        <v>46.875</v>
      </c>
      <c r="ED104">
        <v>47.311999999999998</v>
      </c>
      <c r="EE104">
        <v>1755.58</v>
      </c>
      <c r="EF104">
        <v>39.5</v>
      </c>
      <c r="EG104">
        <v>0</v>
      </c>
      <c r="EH104">
        <v>188.30000019073489</v>
      </c>
      <c r="EI104">
        <v>0</v>
      </c>
      <c r="EJ104">
        <v>796.34212000000002</v>
      </c>
      <c r="EK104">
        <v>-1.653230785041895</v>
      </c>
      <c r="EL104">
        <v>-1162.323077691163</v>
      </c>
      <c r="EM104">
        <v>19144.531999999999</v>
      </c>
      <c r="EN104">
        <v>15</v>
      </c>
      <c r="EO104">
        <v>1657477893.0999999</v>
      </c>
      <c r="EP104" t="s">
        <v>854</v>
      </c>
      <c r="EQ104">
        <v>1657477891.0999999</v>
      </c>
      <c r="ER104">
        <v>1657477893.0999999</v>
      </c>
      <c r="ES104">
        <v>100</v>
      </c>
      <c r="ET104">
        <v>-9.6000000000000002E-2</v>
      </c>
      <c r="EU104">
        <v>1E-3</v>
      </c>
      <c r="EV104">
        <v>0.151</v>
      </c>
      <c r="EW104">
        <v>2.3E-2</v>
      </c>
      <c r="EX104">
        <v>200</v>
      </c>
      <c r="EY104">
        <v>16</v>
      </c>
      <c r="EZ104">
        <v>0.13</v>
      </c>
      <c r="FA104">
        <v>0.01</v>
      </c>
      <c r="FB104">
        <v>-11.503317073170731</v>
      </c>
      <c r="FC104">
        <v>0.47462090592334988</v>
      </c>
      <c r="FD104">
        <v>5.8025511220576823E-2</v>
      </c>
      <c r="FE104">
        <v>1</v>
      </c>
      <c r="FF104">
        <v>4.5724765853658544</v>
      </c>
      <c r="FG104">
        <v>8.2850174216749482E-4</v>
      </c>
      <c r="FH104">
        <v>8.4119121719769679E-3</v>
      </c>
      <c r="FI104">
        <v>1</v>
      </c>
      <c r="FJ104">
        <v>2</v>
      </c>
      <c r="FK104">
        <v>2</v>
      </c>
      <c r="FL104" t="s">
        <v>406</v>
      </c>
      <c r="FM104">
        <v>2.90394</v>
      </c>
      <c r="FN104">
        <v>2.8541099999999999</v>
      </c>
      <c r="FO104">
        <v>5.12624E-2</v>
      </c>
      <c r="FP104">
        <v>5.5198499999999998E-2</v>
      </c>
      <c r="FQ104">
        <v>0.104973</v>
      </c>
      <c r="FR104">
        <v>9.1531199999999993E-2</v>
      </c>
      <c r="FS104">
        <v>31241.3</v>
      </c>
      <c r="FT104">
        <v>25038.7</v>
      </c>
      <c r="FU104">
        <v>30359.8</v>
      </c>
      <c r="FV104">
        <v>24479.1</v>
      </c>
      <c r="FW104">
        <v>35595.4</v>
      </c>
      <c r="FX104">
        <v>29889.7</v>
      </c>
      <c r="FY104">
        <v>41201.9</v>
      </c>
      <c r="FZ104">
        <v>33862.6</v>
      </c>
      <c r="GA104">
        <v>2.02108</v>
      </c>
      <c r="GB104">
        <v>1.8947000000000001</v>
      </c>
      <c r="GC104">
        <v>7.4505800000000005E-4</v>
      </c>
      <c r="GD104">
        <v>0</v>
      </c>
      <c r="GE104">
        <v>27.981000000000002</v>
      </c>
      <c r="GF104">
        <v>999.9</v>
      </c>
      <c r="GG104">
        <v>42.6</v>
      </c>
      <c r="GH104">
        <v>40.1</v>
      </c>
      <c r="GI104">
        <v>31.902999999999999</v>
      </c>
      <c r="GJ104">
        <v>62.464199999999998</v>
      </c>
      <c r="GK104">
        <v>24.607399999999998</v>
      </c>
      <c r="GL104">
        <v>1</v>
      </c>
      <c r="GM104">
        <v>0.65046999999999999</v>
      </c>
      <c r="GN104">
        <v>5.4168500000000002</v>
      </c>
      <c r="GO104">
        <v>20.215599999999998</v>
      </c>
      <c r="GP104">
        <v>5.2348100000000004</v>
      </c>
      <c r="GQ104">
        <v>11.956</v>
      </c>
      <c r="GR104">
        <v>4.98705</v>
      </c>
      <c r="GS104">
        <v>3.2860299999999998</v>
      </c>
      <c r="GT104">
        <v>9999</v>
      </c>
      <c r="GU104">
        <v>9999</v>
      </c>
      <c r="GV104">
        <v>9999</v>
      </c>
      <c r="GW104">
        <v>196.6</v>
      </c>
      <c r="GX104">
        <v>1.86151</v>
      </c>
      <c r="GY104">
        <v>1.8592299999999999</v>
      </c>
      <c r="GZ104">
        <v>1.8595900000000001</v>
      </c>
      <c r="HA104">
        <v>1.85791</v>
      </c>
      <c r="HB104">
        <v>1.85981</v>
      </c>
      <c r="HC104">
        <v>1.8571500000000001</v>
      </c>
      <c r="HD104">
        <v>1.8656900000000001</v>
      </c>
      <c r="HE104">
        <v>1.8649199999999999</v>
      </c>
      <c r="HF104">
        <v>0</v>
      </c>
      <c r="HG104">
        <v>0</v>
      </c>
      <c r="HH104">
        <v>0</v>
      </c>
      <c r="HI104">
        <v>0</v>
      </c>
      <c r="HJ104" t="s">
        <v>407</v>
      </c>
      <c r="HK104" t="s">
        <v>408</v>
      </c>
      <c r="HL104" t="s">
        <v>409</v>
      </c>
      <c r="HM104" t="s">
        <v>409</v>
      </c>
      <c r="HN104" t="s">
        <v>409</v>
      </c>
      <c r="HO104" t="s">
        <v>409</v>
      </c>
      <c r="HP104">
        <v>0</v>
      </c>
      <c r="HQ104">
        <v>100</v>
      </c>
      <c r="HR104">
        <v>100</v>
      </c>
      <c r="HS104">
        <v>0.14399999999999999</v>
      </c>
      <c r="HT104">
        <v>0.06</v>
      </c>
      <c r="HU104">
        <v>-2.480015995789964E-2</v>
      </c>
      <c r="HV104">
        <v>1.158620315000149E-3</v>
      </c>
      <c r="HW104">
        <v>-1.4607559310062331E-6</v>
      </c>
      <c r="HX104">
        <v>3.8484305645441042E-10</v>
      </c>
      <c r="HY104">
        <v>-2.930724705168997E-2</v>
      </c>
      <c r="HZ104">
        <v>3.0484640434847699E-3</v>
      </c>
      <c r="IA104">
        <v>-9.3584587959385786E-5</v>
      </c>
      <c r="IB104">
        <v>6.42983829145831E-6</v>
      </c>
      <c r="IC104">
        <v>4</v>
      </c>
      <c r="ID104">
        <v>2084</v>
      </c>
      <c r="IE104">
        <v>2</v>
      </c>
      <c r="IF104">
        <v>32</v>
      </c>
      <c r="IG104">
        <v>2</v>
      </c>
      <c r="IH104">
        <v>2</v>
      </c>
      <c r="II104">
        <v>0.57983399999999996</v>
      </c>
      <c r="IJ104">
        <v>2.48169</v>
      </c>
      <c r="IK104">
        <v>1.54297</v>
      </c>
      <c r="IL104">
        <v>2.34741</v>
      </c>
      <c r="IM104">
        <v>1.54541</v>
      </c>
      <c r="IN104">
        <v>2.3010299999999999</v>
      </c>
      <c r="IO104">
        <v>41.612699999999997</v>
      </c>
      <c r="IP104">
        <v>15.3141</v>
      </c>
      <c r="IQ104">
        <v>18</v>
      </c>
      <c r="IR104">
        <v>505.51900000000001</v>
      </c>
      <c r="IS104">
        <v>488.06400000000002</v>
      </c>
      <c r="IT104">
        <v>21.538799999999998</v>
      </c>
      <c r="IU104">
        <v>35.022100000000002</v>
      </c>
      <c r="IV104">
        <v>30.000399999999999</v>
      </c>
      <c r="IW104">
        <v>34.888599999999997</v>
      </c>
      <c r="IX104">
        <v>34.805100000000003</v>
      </c>
      <c r="IY104">
        <v>11.672800000000001</v>
      </c>
      <c r="IZ104">
        <v>48.058999999999997</v>
      </c>
      <c r="JA104">
        <v>0</v>
      </c>
      <c r="JB104">
        <v>21.527699999999999</v>
      </c>
      <c r="JC104">
        <v>200</v>
      </c>
      <c r="JD104">
        <v>17.489100000000001</v>
      </c>
      <c r="JE104">
        <v>99.165099999999995</v>
      </c>
      <c r="JF104">
        <v>99.010800000000003</v>
      </c>
    </row>
    <row r="105" spans="1:266" x14ac:dyDescent="0.25">
      <c r="A105">
        <v>89</v>
      </c>
      <c r="B105">
        <v>1657478176.0999999</v>
      </c>
      <c r="C105">
        <v>16601</v>
      </c>
      <c r="D105" t="s">
        <v>855</v>
      </c>
      <c r="E105" t="s">
        <v>856</v>
      </c>
      <c r="F105" t="s">
        <v>396</v>
      </c>
      <c r="G105" t="s">
        <v>397</v>
      </c>
      <c r="H105" t="s">
        <v>839</v>
      </c>
      <c r="I105" t="s">
        <v>840</v>
      </c>
      <c r="J105" t="s">
        <v>841</v>
      </c>
      <c r="K105">
        <v>1657478176.0999999</v>
      </c>
      <c r="L105">
        <f t="shared" si="92"/>
        <v>3.2496834568432912E-3</v>
      </c>
      <c r="M105">
        <f t="shared" si="93"/>
        <v>3.2496834568432913</v>
      </c>
      <c r="N105">
        <f t="shared" si="94"/>
        <v>5.0252455367202691</v>
      </c>
      <c r="O105">
        <f t="shared" si="95"/>
        <v>143.41399999999999</v>
      </c>
      <c r="P105">
        <f t="shared" si="96"/>
        <v>99.324731517711697</v>
      </c>
      <c r="Q105">
        <f t="shared" si="97"/>
        <v>9.8953598698911875</v>
      </c>
      <c r="R105">
        <f t="shared" si="98"/>
        <v>14.287812498415999</v>
      </c>
      <c r="S105">
        <f t="shared" si="99"/>
        <v>0.20316965442959001</v>
      </c>
      <c r="T105">
        <f t="shared" si="100"/>
        <v>2.9212229991503627</v>
      </c>
      <c r="U105">
        <f t="shared" si="101"/>
        <v>0.19563331764418962</v>
      </c>
      <c r="V105">
        <f t="shared" si="102"/>
        <v>0.1229246422850402</v>
      </c>
      <c r="W105">
        <f t="shared" si="103"/>
        <v>289.6005650725827</v>
      </c>
      <c r="X105">
        <f t="shared" si="104"/>
        <v>28.157610405964011</v>
      </c>
      <c r="Y105">
        <f t="shared" si="105"/>
        <v>28.0014</v>
      </c>
      <c r="Z105">
        <f t="shared" si="106"/>
        <v>3.7951494071280805</v>
      </c>
      <c r="AA105">
        <f t="shared" si="107"/>
        <v>60.144239836341342</v>
      </c>
      <c r="AB105">
        <f t="shared" si="108"/>
        <v>2.1899564059048005</v>
      </c>
      <c r="AC105">
        <f t="shared" si="109"/>
        <v>3.6411739708804984</v>
      </c>
      <c r="AD105">
        <f t="shared" si="110"/>
        <v>1.60519300122328</v>
      </c>
      <c r="AE105">
        <f t="shared" si="111"/>
        <v>-143.31104044678915</v>
      </c>
      <c r="AF105">
        <f t="shared" si="112"/>
        <v>-111.59668721037579</v>
      </c>
      <c r="AG105">
        <f t="shared" si="113"/>
        <v>-8.2979241267145731</v>
      </c>
      <c r="AH105">
        <f t="shared" si="114"/>
        <v>26.394913288703179</v>
      </c>
      <c r="AI105">
        <v>0</v>
      </c>
      <c r="AJ105">
        <v>0</v>
      </c>
      <c r="AK105">
        <f t="shared" si="115"/>
        <v>1</v>
      </c>
      <c r="AL105">
        <f t="shared" si="116"/>
        <v>0</v>
      </c>
      <c r="AM105">
        <f t="shared" si="117"/>
        <v>52575.273024842129</v>
      </c>
      <c r="AN105" t="s">
        <v>400</v>
      </c>
      <c r="AO105">
        <v>10261.299999999999</v>
      </c>
      <c r="AP105">
        <v>726.8726923076922</v>
      </c>
      <c r="AQ105">
        <v>3279.05</v>
      </c>
      <c r="AR105">
        <f t="shared" si="118"/>
        <v>0.77832826815458989</v>
      </c>
      <c r="AS105">
        <v>-1.5391584728262959</v>
      </c>
      <c r="AT105" t="s">
        <v>857</v>
      </c>
      <c r="AU105">
        <v>10256.299999999999</v>
      </c>
      <c r="AV105">
        <v>794.31988000000013</v>
      </c>
      <c r="AW105">
        <v>1031.03</v>
      </c>
      <c r="AX105">
        <f t="shared" si="119"/>
        <v>0.2295860644210157</v>
      </c>
      <c r="AY105">
        <v>0.5</v>
      </c>
      <c r="AZ105">
        <f t="shared" si="120"/>
        <v>1513.3613995194728</v>
      </c>
      <c r="BA105">
        <f t="shared" si="121"/>
        <v>5.0252455367202691</v>
      </c>
      <c r="BB105">
        <f t="shared" si="122"/>
        <v>173.72334388117807</v>
      </c>
      <c r="BC105">
        <f t="shared" si="123"/>
        <v>4.3376314551374934E-3</v>
      </c>
      <c r="BD105">
        <f t="shared" si="124"/>
        <v>2.1803633259943944</v>
      </c>
      <c r="BE105">
        <f t="shared" si="125"/>
        <v>490.02931535081922</v>
      </c>
      <c r="BF105" t="s">
        <v>858</v>
      </c>
      <c r="BG105">
        <v>594.75</v>
      </c>
      <c r="BH105">
        <f t="shared" si="126"/>
        <v>594.75</v>
      </c>
      <c r="BI105">
        <f t="shared" si="127"/>
        <v>0.42314966586811242</v>
      </c>
      <c r="BJ105">
        <f t="shared" si="128"/>
        <v>0.5425646832309523</v>
      </c>
      <c r="BK105">
        <f t="shared" si="129"/>
        <v>0.83746973140111025</v>
      </c>
      <c r="BL105">
        <f t="shared" si="130"/>
        <v>0.77824899817781468</v>
      </c>
      <c r="BM105">
        <f t="shared" si="131"/>
        <v>0.88082438207738456</v>
      </c>
      <c r="BN105">
        <f t="shared" si="132"/>
        <v>0.40624734880311547</v>
      </c>
      <c r="BO105">
        <f t="shared" si="133"/>
        <v>0.59375265119688447</v>
      </c>
      <c r="BP105">
        <v>3836</v>
      </c>
      <c r="BQ105">
        <v>300</v>
      </c>
      <c r="BR105">
        <v>300</v>
      </c>
      <c r="BS105">
        <v>300</v>
      </c>
      <c r="BT105">
        <v>10256.299999999999</v>
      </c>
      <c r="BU105">
        <v>983.49</v>
      </c>
      <c r="BV105">
        <v>-1.11799E-2</v>
      </c>
      <c r="BW105">
        <v>1.04</v>
      </c>
      <c r="BX105" t="s">
        <v>403</v>
      </c>
      <c r="BY105" t="s">
        <v>403</v>
      </c>
      <c r="BZ105" t="s">
        <v>403</v>
      </c>
      <c r="CA105" t="s">
        <v>403</v>
      </c>
      <c r="CB105" t="s">
        <v>403</v>
      </c>
      <c r="CC105" t="s">
        <v>403</v>
      </c>
      <c r="CD105" t="s">
        <v>403</v>
      </c>
      <c r="CE105" t="s">
        <v>403</v>
      </c>
      <c r="CF105" t="s">
        <v>403</v>
      </c>
      <c r="CG105" t="s">
        <v>403</v>
      </c>
      <c r="CH105">
        <f t="shared" si="134"/>
        <v>1800.21</v>
      </c>
      <c r="CI105">
        <f t="shared" si="135"/>
        <v>1513.3613995194728</v>
      </c>
      <c r="CJ105">
        <f t="shared" si="136"/>
        <v>0.84065825626980895</v>
      </c>
      <c r="CK105">
        <f t="shared" si="137"/>
        <v>0.16087043460073142</v>
      </c>
      <c r="CL105">
        <v>6</v>
      </c>
      <c r="CM105">
        <v>0.5</v>
      </c>
      <c r="CN105" t="s">
        <v>404</v>
      </c>
      <c r="CO105">
        <v>2</v>
      </c>
      <c r="CP105">
        <v>1657478176.0999999</v>
      </c>
      <c r="CQ105">
        <v>143.41399999999999</v>
      </c>
      <c r="CR105">
        <v>150.00200000000001</v>
      </c>
      <c r="CS105">
        <v>21.9817</v>
      </c>
      <c r="CT105">
        <v>18.168700000000001</v>
      </c>
      <c r="CU105">
        <v>143.22900000000001</v>
      </c>
      <c r="CV105">
        <v>21.9238</v>
      </c>
      <c r="CW105">
        <v>500.11799999999999</v>
      </c>
      <c r="CX105">
        <v>99.5261</v>
      </c>
      <c r="CY105">
        <v>0.100244</v>
      </c>
      <c r="CZ105">
        <v>27.2928</v>
      </c>
      <c r="DA105">
        <v>28.0014</v>
      </c>
      <c r="DB105">
        <v>999.9</v>
      </c>
      <c r="DC105">
        <v>0</v>
      </c>
      <c r="DD105">
        <v>0</v>
      </c>
      <c r="DE105">
        <v>10000</v>
      </c>
      <c r="DF105">
        <v>0</v>
      </c>
      <c r="DG105">
        <v>2056.5700000000002</v>
      </c>
      <c r="DH105">
        <v>-6.58873</v>
      </c>
      <c r="DI105">
        <v>146.637</v>
      </c>
      <c r="DJ105">
        <v>152.77799999999999</v>
      </c>
      <c r="DK105">
        <v>3.8130199999999999</v>
      </c>
      <c r="DL105">
        <v>150.00200000000001</v>
      </c>
      <c r="DM105">
        <v>18.168700000000001</v>
      </c>
      <c r="DN105">
        <v>2.1877599999999999</v>
      </c>
      <c r="DO105">
        <v>1.80826</v>
      </c>
      <c r="DP105">
        <v>18.872900000000001</v>
      </c>
      <c r="DQ105">
        <v>15.8584</v>
      </c>
      <c r="DR105">
        <v>1800.21</v>
      </c>
      <c r="DS105">
        <v>0.97799800000000003</v>
      </c>
      <c r="DT105">
        <v>2.20021E-2</v>
      </c>
      <c r="DU105">
        <v>0</v>
      </c>
      <c r="DV105">
        <v>794.36599999999999</v>
      </c>
      <c r="DW105">
        <v>5.0007299999999999</v>
      </c>
      <c r="DX105">
        <v>19111.3</v>
      </c>
      <c r="DY105">
        <v>14735.1</v>
      </c>
      <c r="DZ105">
        <v>45.561999999999998</v>
      </c>
      <c r="EA105">
        <v>48.125</v>
      </c>
      <c r="EB105">
        <v>46.561999999999998</v>
      </c>
      <c r="EC105">
        <v>46.686999999999998</v>
      </c>
      <c r="ED105">
        <v>47.125</v>
      </c>
      <c r="EE105">
        <v>1755.71</v>
      </c>
      <c r="EF105">
        <v>39.5</v>
      </c>
      <c r="EG105">
        <v>0</v>
      </c>
      <c r="EH105">
        <v>164.79999995231631</v>
      </c>
      <c r="EI105">
        <v>0</v>
      </c>
      <c r="EJ105">
        <v>794.31988000000013</v>
      </c>
      <c r="EK105">
        <v>-0.6172307636736597</v>
      </c>
      <c r="EL105">
        <v>180.26153835671809</v>
      </c>
      <c r="EM105">
        <v>19094.387999999999</v>
      </c>
      <c r="EN105">
        <v>15</v>
      </c>
      <c r="EO105">
        <v>1657478139.0999999</v>
      </c>
      <c r="EP105" t="s">
        <v>859</v>
      </c>
      <c r="EQ105">
        <v>1657478133.0999999</v>
      </c>
      <c r="ER105">
        <v>1657478139.0999999</v>
      </c>
      <c r="ES105">
        <v>101</v>
      </c>
      <c r="ET105">
        <v>7.1999999999999995E-2</v>
      </c>
      <c r="EU105">
        <v>-2E-3</v>
      </c>
      <c r="EV105">
        <v>0.19</v>
      </c>
      <c r="EW105">
        <v>0.03</v>
      </c>
      <c r="EX105">
        <v>150</v>
      </c>
      <c r="EY105">
        <v>18</v>
      </c>
      <c r="EZ105">
        <v>0.15</v>
      </c>
      <c r="FA105">
        <v>0.02</v>
      </c>
      <c r="FB105">
        <v>-6.6699072499999996</v>
      </c>
      <c r="FC105">
        <v>0.42605076923077789</v>
      </c>
      <c r="FD105">
        <v>6.0336286220959157E-2</v>
      </c>
      <c r="FE105">
        <v>1</v>
      </c>
      <c r="FF105">
        <v>3.8407007500000012</v>
      </c>
      <c r="FG105">
        <v>3.7797185741085773E-2</v>
      </c>
      <c r="FH105">
        <v>1.9000313206300069E-2</v>
      </c>
      <c r="FI105">
        <v>1</v>
      </c>
      <c r="FJ105">
        <v>2</v>
      </c>
      <c r="FK105">
        <v>2</v>
      </c>
      <c r="FL105" t="s">
        <v>406</v>
      </c>
      <c r="FM105">
        <v>2.9041399999999999</v>
      </c>
      <c r="FN105">
        <v>2.85433</v>
      </c>
      <c r="FO105">
        <v>3.9725099999999999E-2</v>
      </c>
      <c r="FP105">
        <v>4.2364499999999999E-2</v>
      </c>
      <c r="FQ105">
        <v>0.10506600000000001</v>
      </c>
      <c r="FR105">
        <v>9.4456100000000001E-2</v>
      </c>
      <c r="FS105">
        <v>31621.4</v>
      </c>
      <c r="FT105">
        <v>25380.5</v>
      </c>
      <c r="FU105">
        <v>30360.1</v>
      </c>
      <c r="FV105">
        <v>24480.6</v>
      </c>
      <c r="FW105">
        <v>35591.9</v>
      </c>
      <c r="FX105">
        <v>29796.1</v>
      </c>
      <c r="FY105">
        <v>41202.199999999997</v>
      </c>
      <c r="FZ105">
        <v>33865.5</v>
      </c>
      <c r="GA105">
        <v>2.0197500000000002</v>
      </c>
      <c r="GB105">
        <v>1.8953800000000001</v>
      </c>
      <c r="GC105">
        <v>-6.6384699999999996E-3</v>
      </c>
      <c r="GD105">
        <v>0</v>
      </c>
      <c r="GE105">
        <v>28.1098</v>
      </c>
      <c r="GF105">
        <v>999.9</v>
      </c>
      <c r="GG105">
        <v>42.2</v>
      </c>
      <c r="GH105">
        <v>40.1</v>
      </c>
      <c r="GI105">
        <v>31.601299999999998</v>
      </c>
      <c r="GJ105">
        <v>62.484200000000001</v>
      </c>
      <c r="GK105">
        <v>23.882200000000001</v>
      </c>
      <c r="GL105">
        <v>1</v>
      </c>
      <c r="GM105">
        <v>0.65207300000000001</v>
      </c>
      <c r="GN105">
        <v>5.5631899999999996</v>
      </c>
      <c r="GO105">
        <v>20.211400000000001</v>
      </c>
      <c r="GP105">
        <v>5.22987</v>
      </c>
      <c r="GQ105">
        <v>11.956</v>
      </c>
      <c r="GR105">
        <v>4.9859</v>
      </c>
      <c r="GS105">
        <v>3.2860299999999998</v>
      </c>
      <c r="GT105">
        <v>9999</v>
      </c>
      <c r="GU105">
        <v>9999</v>
      </c>
      <c r="GV105">
        <v>9999</v>
      </c>
      <c r="GW105">
        <v>196.6</v>
      </c>
      <c r="GX105">
        <v>1.86148</v>
      </c>
      <c r="GY105">
        <v>1.8592500000000001</v>
      </c>
      <c r="GZ105">
        <v>1.8595900000000001</v>
      </c>
      <c r="HA105">
        <v>1.85791</v>
      </c>
      <c r="HB105">
        <v>1.8597900000000001</v>
      </c>
      <c r="HC105">
        <v>1.8571500000000001</v>
      </c>
      <c r="HD105">
        <v>1.86568</v>
      </c>
      <c r="HE105">
        <v>1.86493</v>
      </c>
      <c r="HF105">
        <v>0</v>
      </c>
      <c r="HG105">
        <v>0</v>
      </c>
      <c r="HH105">
        <v>0</v>
      </c>
      <c r="HI105">
        <v>0</v>
      </c>
      <c r="HJ105" t="s">
        <v>407</v>
      </c>
      <c r="HK105" t="s">
        <v>408</v>
      </c>
      <c r="HL105" t="s">
        <v>409</v>
      </c>
      <c r="HM105" t="s">
        <v>409</v>
      </c>
      <c r="HN105" t="s">
        <v>409</v>
      </c>
      <c r="HO105" t="s">
        <v>409</v>
      </c>
      <c r="HP105">
        <v>0</v>
      </c>
      <c r="HQ105">
        <v>100</v>
      </c>
      <c r="HR105">
        <v>100</v>
      </c>
      <c r="HS105">
        <v>0.185</v>
      </c>
      <c r="HT105">
        <v>5.79E-2</v>
      </c>
      <c r="HU105">
        <v>4.7672763165406702E-2</v>
      </c>
      <c r="HV105">
        <v>1.158620315000149E-3</v>
      </c>
      <c r="HW105">
        <v>-1.4607559310062331E-6</v>
      </c>
      <c r="HX105">
        <v>3.8484305645441042E-10</v>
      </c>
      <c r="HY105">
        <v>-3.1710074973127278E-2</v>
      </c>
      <c r="HZ105">
        <v>3.0484640434847699E-3</v>
      </c>
      <c r="IA105">
        <v>-9.3584587959385786E-5</v>
      </c>
      <c r="IB105">
        <v>6.42983829145831E-6</v>
      </c>
      <c r="IC105">
        <v>4</v>
      </c>
      <c r="ID105">
        <v>2084</v>
      </c>
      <c r="IE105">
        <v>2</v>
      </c>
      <c r="IF105">
        <v>32</v>
      </c>
      <c r="IG105">
        <v>0.7</v>
      </c>
      <c r="IH105">
        <v>0.6</v>
      </c>
      <c r="II105">
        <v>0.465088</v>
      </c>
      <c r="IJ105">
        <v>2.4731399999999999</v>
      </c>
      <c r="IK105">
        <v>1.54419</v>
      </c>
      <c r="IL105">
        <v>2.34619</v>
      </c>
      <c r="IM105">
        <v>1.54541</v>
      </c>
      <c r="IN105">
        <v>2.3889200000000002</v>
      </c>
      <c r="IO105">
        <v>41.743600000000001</v>
      </c>
      <c r="IP105">
        <v>15.2791</v>
      </c>
      <c r="IQ105">
        <v>18</v>
      </c>
      <c r="IR105">
        <v>505.07299999999998</v>
      </c>
      <c r="IS105">
        <v>488.96499999999997</v>
      </c>
      <c r="IT105">
        <v>21.384499999999999</v>
      </c>
      <c r="IU105">
        <v>35.060600000000001</v>
      </c>
      <c r="IV105">
        <v>30.0002</v>
      </c>
      <c r="IW105">
        <v>34.937399999999997</v>
      </c>
      <c r="IX105">
        <v>34.858199999999997</v>
      </c>
      <c r="IY105">
        <v>9.3951399999999996</v>
      </c>
      <c r="IZ105">
        <v>45.428400000000003</v>
      </c>
      <c r="JA105">
        <v>0</v>
      </c>
      <c r="JB105">
        <v>21.376000000000001</v>
      </c>
      <c r="JC105">
        <v>150</v>
      </c>
      <c r="JD105">
        <v>18.197900000000001</v>
      </c>
      <c r="JE105">
        <v>99.165899999999993</v>
      </c>
      <c r="JF105">
        <v>99.018299999999996</v>
      </c>
    </row>
    <row r="106" spans="1:266" x14ac:dyDescent="0.25">
      <c r="A106">
        <v>90</v>
      </c>
      <c r="B106">
        <v>1657478284.0999999</v>
      </c>
      <c r="C106">
        <v>16709</v>
      </c>
      <c r="D106" t="s">
        <v>860</v>
      </c>
      <c r="E106" t="s">
        <v>861</v>
      </c>
      <c r="F106" t="s">
        <v>396</v>
      </c>
      <c r="G106" t="s">
        <v>397</v>
      </c>
      <c r="H106" t="s">
        <v>839</v>
      </c>
      <c r="I106" t="s">
        <v>840</v>
      </c>
      <c r="J106" t="s">
        <v>841</v>
      </c>
      <c r="K106">
        <v>1657478284.0999999</v>
      </c>
      <c r="L106">
        <f t="shared" si="92"/>
        <v>2.9178280701043979E-3</v>
      </c>
      <c r="M106">
        <f t="shared" si="93"/>
        <v>2.9178280701043979</v>
      </c>
      <c r="N106">
        <f t="shared" si="94"/>
        <v>2.0374348311686594</v>
      </c>
      <c r="O106">
        <f t="shared" si="95"/>
        <v>97.256900000000002</v>
      </c>
      <c r="P106">
        <f t="shared" si="96"/>
        <v>76.640984277508892</v>
      </c>
      <c r="Q106">
        <f t="shared" si="97"/>
        <v>7.6351342669727336</v>
      </c>
      <c r="R106">
        <f t="shared" si="98"/>
        <v>9.6889346723520013</v>
      </c>
      <c r="S106">
        <f t="shared" si="99"/>
        <v>0.18310650503257475</v>
      </c>
      <c r="T106">
        <f t="shared" si="100"/>
        <v>2.9201662962459789</v>
      </c>
      <c r="U106">
        <f t="shared" si="101"/>
        <v>0.17695874898632608</v>
      </c>
      <c r="V106">
        <f t="shared" si="102"/>
        <v>0.11113437433717618</v>
      </c>
      <c r="W106">
        <f t="shared" si="103"/>
        <v>289.551089072423</v>
      </c>
      <c r="X106">
        <f t="shared" si="104"/>
        <v>28.250949601279654</v>
      </c>
      <c r="Y106">
        <f t="shared" si="105"/>
        <v>27.984200000000001</v>
      </c>
      <c r="Z106">
        <f t="shared" si="106"/>
        <v>3.7913457109465143</v>
      </c>
      <c r="AA106">
        <f t="shared" si="107"/>
        <v>60.343333097795025</v>
      </c>
      <c r="AB106">
        <f t="shared" si="108"/>
        <v>2.1980814975360006</v>
      </c>
      <c r="AC106">
        <f t="shared" si="109"/>
        <v>3.642625265617486</v>
      </c>
      <c r="AD106">
        <f t="shared" si="110"/>
        <v>1.5932642134105137</v>
      </c>
      <c r="AE106">
        <f t="shared" si="111"/>
        <v>-128.67621789160395</v>
      </c>
      <c r="AF106">
        <f t="shared" si="112"/>
        <v>-107.77795087165572</v>
      </c>
      <c r="AG106">
        <f t="shared" si="113"/>
        <v>-8.0164600247168849</v>
      </c>
      <c r="AH106">
        <f t="shared" si="114"/>
        <v>45.080460284446445</v>
      </c>
      <c r="AI106">
        <v>0</v>
      </c>
      <c r="AJ106">
        <v>0</v>
      </c>
      <c r="AK106">
        <f t="shared" si="115"/>
        <v>1</v>
      </c>
      <c r="AL106">
        <f t="shared" si="116"/>
        <v>0</v>
      </c>
      <c r="AM106">
        <f t="shared" si="117"/>
        <v>52543.576566136187</v>
      </c>
      <c r="AN106" t="s">
        <v>400</v>
      </c>
      <c r="AO106">
        <v>10261.299999999999</v>
      </c>
      <c r="AP106">
        <v>726.8726923076922</v>
      </c>
      <c r="AQ106">
        <v>3279.05</v>
      </c>
      <c r="AR106">
        <f t="shared" si="118"/>
        <v>0.77832826815458989</v>
      </c>
      <c r="AS106">
        <v>-1.5391584728262959</v>
      </c>
      <c r="AT106" t="s">
        <v>862</v>
      </c>
      <c r="AU106">
        <v>10256.1</v>
      </c>
      <c r="AV106">
        <v>795.61607692307689</v>
      </c>
      <c r="AW106">
        <v>1008.54</v>
      </c>
      <c r="AX106">
        <f t="shared" si="119"/>
        <v>0.21112095016253507</v>
      </c>
      <c r="AY106">
        <v>0.5</v>
      </c>
      <c r="AZ106">
        <f t="shared" si="120"/>
        <v>1513.1009995193901</v>
      </c>
      <c r="BA106">
        <f t="shared" si="121"/>
        <v>2.0374348311686594</v>
      </c>
      <c r="BB106">
        <f t="shared" si="122"/>
        <v>159.72366035520758</v>
      </c>
      <c r="BC106">
        <f t="shared" si="123"/>
        <v>2.3637505395416414E-3</v>
      </c>
      <c r="BD106">
        <f t="shared" si="124"/>
        <v>2.2512840343466798</v>
      </c>
      <c r="BE106">
        <f t="shared" si="125"/>
        <v>484.89017507657508</v>
      </c>
      <c r="BF106" t="s">
        <v>863</v>
      </c>
      <c r="BG106">
        <v>598.16999999999996</v>
      </c>
      <c r="BH106">
        <f t="shared" si="126"/>
        <v>598.16999999999996</v>
      </c>
      <c r="BI106">
        <f t="shared" si="127"/>
        <v>0.40689511571182102</v>
      </c>
      <c r="BJ106">
        <f t="shared" si="128"/>
        <v>0.51885840357950896</v>
      </c>
      <c r="BK106">
        <f t="shared" si="129"/>
        <v>0.84692712840559825</v>
      </c>
      <c r="BL106">
        <f t="shared" si="130"/>
        <v>0.75594120177241275</v>
      </c>
      <c r="BM106">
        <f t="shared" si="131"/>
        <v>0.8896364657567648</v>
      </c>
      <c r="BN106">
        <f t="shared" si="132"/>
        <v>0.3900945949577162</v>
      </c>
      <c r="BO106">
        <f t="shared" si="133"/>
        <v>0.60990540504228385</v>
      </c>
      <c r="BP106">
        <v>3838</v>
      </c>
      <c r="BQ106">
        <v>300</v>
      </c>
      <c r="BR106">
        <v>300</v>
      </c>
      <c r="BS106">
        <v>300</v>
      </c>
      <c r="BT106">
        <v>10256.1</v>
      </c>
      <c r="BU106">
        <v>964.65</v>
      </c>
      <c r="BV106">
        <v>-1.11795E-2</v>
      </c>
      <c r="BW106">
        <v>0.13</v>
      </c>
      <c r="BX106" t="s">
        <v>403</v>
      </c>
      <c r="BY106" t="s">
        <v>403</v>
      </c>
      <c r="BZ106" t="s">
        <v>403</v>
      </c>
      <c r="CA106" t="s">
        <v>403</v>
      </c>
      <c r="CB106" t="s">
        <v>403</v>
      </c>
      <c r="CC106" t="s">
        <v>403</v>
      </c>
      <c r="CD106" t="s">
        <v>403</v>
      </c>
      <c r="CE106" t="s">
        <v>403</v>
      </c>
      <c r="CF106" t="s">
        <v>403</v>
      </c>
      <c r="CG106" t="s">
        <v>403</v>
      </c>
      <c r="CH106">
        <f t="shared" si="134"/>
        <v>1799.9</v>
      </c>
      <c r="CI106">
        <f t="shared" si="135"/>
        <v>1513.1009995193901</v>
      </c>
      <c r="CJ106">
        <f t="shared" si="136"/>
        <v>0.84065836964241902</v>
      </c>
      <c r="CK106">
        <f t="shared" si="137"/>
        <v>0.16087065340986886</v>
      </c>
      <c r="CL106">
        <v>6</v>
      </c>
      <c r="CM106">
        <v>0.5</v>
      </c>
      <c r="CN106" t="s">
        <v>404</v>
      </c>
      <c r="CO106">
        <v>2</v>
      </c>
      <c r="CP106">
        <v>1657478284.0999999</v>
      </c>
      <c r="CQ106">
        <v>97.256900000000002</v>
      </c>
      <c r="CR106">
        <v>100.042</v>
      </c>
      <c r="CS106">
        <v>22.0642</v>
      </c>
      <c r="CT106">
        <v>18.640499999999999</v>
      </c>
      <c r="CU106">
        <v>97.081599999999995</v>
      </c>
      <c r="CV106">
        <v>22.003900000000002</v>
      </c>
      <c r="CW106">
        <v>500.06400000000002</v>
      </c>
      <c r="CX106">
        <v>99.522000000000006</v>
      </c>
      <c r="CY106">
        <v>0.10008</v>
      </c>
      <c r="CZ106">
        <v>27.299600000000002</v>
      </c>
      <c r="DA106">
        <v>27.984200000000001</v>
      </c>
      <c r="DB106">
        <v>999.9</v>
      </c>
      <c r="DC106">
        <v>0</v>
      </c>
      <c r="DD106">
        <v>0</v>
      </c>
      <c r="DE106">
        <v>9994.3799999999992</v>
      </c>
      <c r="DF106">
        <v>0</v>
      </c>
      <c r="DG106">
        <v>2059.5100000000002</v>
      </c>
      <c r="DH106">
        <v>-2.78491</v>
      </c>
      <c r="DI106">
        <v>99.451300000000003</v>
      </c>
      <c r="DJ106">
        <v>101.94199999999999</v>
      </c>
      <c r="DK106">
        <v>3.42374</v>
      </c>
      <c r="DL106">
        <v>100.042</v>
      </c>
      <c r="DM106">
        <v>18.640499999999999</v>
      </c>
      <c r="DN106">
        <v>2.1958799999999998</v>
      </c>
      <c r="DO106">
        <v>1.85514</v>
      </c>
      <c r="DP106">
        <v>18.932300000000001</v>
      </c>
      <c r="DQ106">
        <v>16.2593</v>
      </c>
      <c r="DR106">
        <v>1799.9</v>
      </c>
      <c r="DS106">
        <v>0.97799400000000003</v>
      </c>
      <c r="DT106">
        <v>2.20056E-2</v>
      </c>
      <c r="DU106">
        <v>0</v>
      </c>
      <c r="DV106">
        <v>795.98500000000001</v>
      </c>
      <c r="DW106">
        <v>5.0007299999999999</v>
      </c>
      <c r="DX106">
        <v>19182.3</v>
      </c>
      <c r="DY106">
        <v>14732.5</v>
      </c>
      <c r="DZ106">
        <v>45.5</v>
      </c>
      <c r="EA106">
        <v>48.125</v>
      </c>
      <c r="EB106">
        <v>46.5</v>
      </c>
      <c r="EC106">
        <v>46.625</v>
      </c>
      <c r="ED106">
        <v>47.125</v>
      </c>
      <c r="EE106">
        <v>1755.4</v>
      </c>
      <c r="EF106">
        <v>39.5</v>
      </c>
      <c r="EG106">
        <v>0</v>
      </c>
      <c r="EH106">
        <v>107.3999998569489</v>
      </c>
      <c r="EI106">
        <v>0</v>
      </c>
      <c r="EJ106">
        <v>795.61607692307689</v>
      </c>
      <c r="EK106">
        <v>1.001367515175422</v>
      </c>
      <c r="EL106">
        <v>-39.634188267968902</v>
      </c>
      <c r="EM106">
        <v>19190.096153846149</v>
      </c>
      <c r="EN106">
        <v>15</v>
      </c>
      <c r="EO106">
        <v>1657478245.5999999</v>
      </c>
      <c r="EP106" t="s">
        <v>864</v>
      </c>
      <c r="EQ106">
        <v>1657478240.5999999</v>
      </c>
      <c r="ER106">
        <v>1657478245.5999999</v>
      </c>
      <c r="ES106">
        <v>102</v>
      </c>
      <c r="ET106">
        <v>2.9000000000000001E-2</v>
      </c>
      <c r="EU106">
        <v>2E-3</v>
      </c>
      <c r="EV106">
        <v>0.17799999999999999</v>
      </c>
      <c r="EW106">
        <v>3.3000000000000002E-2</v>
      </c>
      <c r="EX106">
        <v>100</v>
      </c>
      <c r="EY106">
        <v>18</v>
      </c>
      <c r="EZ106">
        <v>0.25</v>
      </c>
      <c r="FA106">
        <v>0.03</v>
      </c>
      <c r="FB106">
        <v>-2.8322257500000001</v>
      </c>
      <c r="FC106">
        <v>0.30323178236398468</v>
      </c>
      <c r="FD106">
        <v>3.7672730382034947E-2</v>
      </c>
      <c r="FE106">
        <v>1</v>
      </c>
      <c r="FF106">
        <v>3.43490275</v>
      </c>
      <c r="FG106">
        <v>5.1837185741071379E-2</v>
      </c>
      <c r="FH106">
        <v>2.477076997062266E-2</v>
      </c>
      <c r="FI106">
        <v>1</v>
      </c>
      <c r="FJ106">
        <v>2</v>
      </c>
      <c r="FK106">
        <v>2</v>
      </c>
      <c r="FL106" t="s">
        <v>406</v>
      </c>
      <c r="FM106">
        <v>2.9039999999999999</v>
      </c>
      <c r="FN106">
        <v>2.8541099999999999</v>
      </c>
      <c r="FO106">
        <v>2.7299E-2</v>
      </c>
      <c r="FP106">
        <v>2.8724599999999999E-2</v>
      </c>
      <c r="FQ106">
        <v>0.105328</v>
      </c>
      <c r="FR106">
        <v>9.6205799999999994E-2</v>
      </c>
      <c r="FS106">
        <v>32030.7</v>
      </c>
      <c r="FT106">
        <v>25742</v>
      </c>
      <c r="FU106">
        <v>30360.1</v>
      </c>
      <c r="FV106">
        <v>24480.6</v>
      </c>
      <c r="FW106">
        <v>35581.300000000003</v>
      </c>
      <c r="FX106">
        <v>29738.6</v>
      </c>
      <c r="FY106">
        <v>41202</v>
      </c>
      <c r="FZ106">
        <v>33865.699999999997</v>
      </c>
      <c r="GA106">
        <v>2.0199500000000001</v>
      </c>
      <c r="GB106">
        <v>1.8962000000000001</v>
      </c>
      <c r="GC106">
        <v>-6.9066900000000001E-3</v>
      </c>
      <c r="GD106">
        <v>0</v>
      </c>
      <c r="GE106">
        <v>28.096900000000002</v>
      </c>
      <c r="GF106">
        <v>999.9</v>
      </c>
      <c r="GG106">
        <v>42.1</v>
      </c>
      <c r="GH106">
        <v>40.1</v>
      </c>
      <c r="GI106">
        <v>31.529499999999999</v>
      </c>
      <c r="GJ106">
        <v>62.394300000000001</v>
      </c>
      <c r="GK106">
        <v>23.930299999999999</v>
      </c>
      <c r="GL106">
        <v>1</v>
      </c>
      <c r="GM106">
        <v>0.65270099999999998</v>
      </c>
      <c r="GN106">
        <v>5.4712300000000003</v>
      </c>
      <c r="GO106">
        <v>20.214099999999998</v>
      </c>
      <c r="GP106">
        <v>5.2328599999999996</v>
      </c>
      <c r="GQ106">
        <v>11.956</v>
      </c>
      <c r="GR106">
        <v>4.9862000000000002</v>
      </c>
      <c r="GS106">
        <v>3.286</v>
      </c>
      <c r="GT106">
        <v>9999</v>
      </c>
      <c r="GU106">
        <v>9999</v>
      </c>
      <c r="GV106">
        <v>9999</v>
      </c>
      <c r="GW106">
        <v>196.6</v>
      </c>
      <c r="GX106">
        <v>1.86154</v>
      </c>
      <c r="GY106">
        <v>1.85927</v>
      </c>
      <c r="GZ106">
        <v>1.8595900000000001</v>
      </c>
      <c r="HA106">
        <v>1.85792</v>
      </c>
      <c r="HB106">
        <v>1.8598399999999999</v>
      </c>
      <c r="HC106">
        <v>1.8571800000000001</v>
      </c>
      <c r="HD106">
        <v>1.8656900000000001</v>
      </c>
      <c r="HE106">
        <v>1.86493</v>
      </c>
      <c r="HF106">
        <v>0</v>
      </c>
      <c r="HG106">
        <v>0</v>
      </c>
      <c r="HH106">
        <v>0</v>
      </c>
      <c r="HI106">
        <v>0</v>
      </c>
      <c r="HJ106" t="s">
        <v>407</v>
      </c>
      <c r="HK106" t="s">
        <v>408</v>
      </c>
      <c r="HL106" t="s">
        <v>409</v>
      </c>
      <c r="HM106" t="s">
        <v>409</v>
      </c>
      <c r="HN106" t="s">
        <v>409</v>
      </c>
      <c r="HO106" t="s">
        <v>409</v>
      </c>
      <c r="HP106">
        <v>0</v>
      </c>
      <c r="HQ106">
        <v>100</v>
      </c>
      <c r="HR106">
        <v>100</v>
      </c>
      <c r="HS106">
        <v>0.17499999999999999</v>
      </c>
      <c r="HT106">
        <v>6.0299999999999999E-2</v>
      </c>
      <c r="HU106">
        <v>7.6295936319734581E-2</v>
      </c>
      <c r="HV106">
        <v>1.158620315000149E-3</v>
      </c>
      <c r="HW106">
        <v>-1.4607559310062331E-6</v>
      </c>
      <c r="HX106">
        <v>3.8484305645441042E-10</v>
      </c>
      <c r="HY106">
        <v>-2.9882562581799041E-2</v>
      </c>
      <c r="HZ106">
        <v>3.0484640434847699E-3</v>
      </c>
      <c r="IA106">
        <v>-9.3584587959385786E-5</v>
      </c>
      <c r="IB106">
        <v>6.42983829145831E-6</v>
      </c>
      <c r="IC106">
        <v>4</v>
      </c>
      <c r="ID106">
        <v>2084</v>
      </c>
      <c r="IE106">
        <v>2</v>
      </c>
      <c r="IF106">
        <v>32</v>
      </c>
      <c r="IG106">
        <v>0.7</v>
      </c>
      <c r="IH106">
        <v>0.6</v>
      </c>
      <c r="II106">
        <v>0.35034199999999999</v>
      </c>
      <c r="IJ106">
        <v>2.4890099999999999</v>
      </c>
      <c r="IK106">
        <v>1.54297</v>
      </c>
      <c r="IL106">
        <v>2.34619</v>
      </c>
      <c r="IM106">
        <v>1.54541</v>
      </c>
      <c r="IN106">
        <v>2.3999000000000001</v>
      </c>
      <c r="IO106">
        <v>41.796100000000003</v>
      </c>
      <c r="IP106">
        <v>15.252800000000001</v>
      </c>
      <c r="IQ106">
        <v>18</v>
      </c>
      <c r="IR106">
        <v>505.34800000000001</v>
      </c>
      <c r="IS106">
        <v>489.733</v>
      </c>
      <c r="IT106">
        <v>21.304400000000001</v>
      </c>
      <c r="IU106">
        <v>35.063800000000001</v>
      </c>
      <c r="IV106">
        <v>29.999600000000001</v>
      </c>
      <c r="IW106">
        <v>34.956699999999998</v>
      </c>
      <c r="IX106">
        <v>34.881399999999999</v>
      </c>
      <c r="IY106">
        <v>7.0943800000000001</v>
      </c>
      <c r="IZ106">
        <v>43.766300000000001</v>
      </c>
      <c r="JA106">
        <v>0</v>
      </c>
      <c r="JB106">
        <v>21.511299999999999</v>
      </c>
      <c r="JC106">
        <v>100</v>
      </c>
      <c r="JD106">
        <v>18.5807</v>
      </c>
      <c r="JE106">
        <v>99.165599999999998</v>
      </c>
      <c r="JF106">
        <v>99.018600000000006</v>
      </c>
    </row>
    <row r="107" spans="1:266" x14ac:dyDescent="0.25">
      <c r="A107">
        <v>91</v>
      </c>
      <c r="B107">
        <v>1657478404.0999999</v>
      </c>
      <c r="C107">
        <v>16829</v>
      </c>
      <c r="D107" t="s">
        <v>865</v>
      </c>
      <c r="E107" t="s">
        <v>866</v>
      </c>
      <c r="F107" t="s">
        <v>396</v>
      </c>
      <c r="G107" t="s">
        <v>397</v>
      </c>
      <c r="H107" t="s">
        <v>839</v>
      </c>
      <c r="I107" t="s">
        <v>840</v>
      </c>
      <c r="J107" t="s">
        <v>841</v>
      </c>
      <c r="K107">
        <v>1657478404.0999999</v>
      </c>
      <c r="L107">
        <f t="shared" si="92"/>
        <v>2.891763343298802E-3</v>
      </c>
      <c r="M107">
        <f t="shared" si="93"/>
        <v>2.8917633432988019</v>
      </c>
      <c r="N107">
        <f t="shared" si="94"/>
        <v>0.61720498635229326</v>
      </c>
      <c r="O107">
        <f t="shared" si="95"/>
        <v>73.993899999999996</v>
      </c>
      <c r="P107">
        <f t="shared" si="96"/>
        <v>66.467143546858509</v>
      </c>
      <c r="Q107">
        <f t="shared" si="97"/>
        <v>6.6216802362075047</v>
      </c>
      <c r="R107">
        <f t="shared" si="98"/>
        <v>7.3715210114978991</v>
      </c>
      <c r="S107">
        <f t="shared" si="99"/>
        <v>0.17945858956429014</v>
      </c>
      <c r="T107">
        <f t="shared" si="100"/>
        <v>2.9210668840265739</v>
      </c>
      <c r="U107">
        <f t="shared" si="101"/>
        <v>0.17355085272080653</v>
      </c>
      <c r="V107">
        <f t="shared" si="102"/>
        <v>0.10898386840390878</v>
      </c>
      <c r="W107">
        <f t="shared" si="103"/>
        <v>289.57125807272479</v>
      </c>
      <c r="X107">
        <f t="shared" si="104"/>
        <v>28.28307439002231</v>
      </c>
      <c r="Y107">
        <f t="shared" si="105"/>
        <v>28.011700000000001</v>
      </c>
      <c r="Z107">
        <f t="shared" si="106"/>
        <v>3.7974287954001027</v>
      </c>
      <c r="AA107">
        <f t="shared" si="107"/>
        <v>59.958532703714496</v>
      </c>
      <c r="AB107">
        <f t="shared" si="108"/>
        <v>2.1873305141159998</v>
      </c>
      <c r="AC107">
        <f t="shared" si="109"/>
        <v>3.6480721183166849</v>
      </c>
      <c r="AD107">
        <f t="shared" si="110"/>
        <v>1.6100982812841029</v>
      </c>
      <c r="AE107">
        <f t="shared" si="111"/>
        <v>-127.52676343947716</v>
      </c>
      <c r="AF107">
        <f t="shared" si="112"/>
        <v>-108.12615102093679</v>
      </c>
      <c r="AG107">
        <f t="shared" si="113"/>
        <v>-8.0420056886081568</v>
      </c>
      <c r="AH107">
        <f t="shared" si="114"/>
        <v>45.876337923702636</v>
      </c>
      <c r="AI107">
        <v>0</v>
      </c>
      <c r="AJ107">
        <v>0</v>
      </c>
      <c r="AK107">
        <f t="shared" si="115"/>
        <v>1</v>
      </c>
      <c r="AL107">
        <f t="shared" si="116"/>
        <v>0</v>
      </c>
      <c r="AM107">
        <f t="shared" si="117"/>
        <v>52565.066367133026</v>
      </c>
      <c r="AN107" t="s">
        <v>400</v>
      </c>
      <c r="AO107">
        <v>10261.299999999999</v>
      </c>
      <c r="AP107">
        <v>726.8726923076922</v>
      </c>
      <c r="AQ107">
        <v>3279.05</v>
      </c>
      <c r="AR107">
        <f t="shared" si="118"/>
        <v>0.77832826815458989</v>
      </c>
      <c r="AS107">
        <v>-1.5391584728262959</v>
      </c>
      <c r="AT107" t="s">
        <v>867</v>
      </c>
      <c r="AU107">
        <v>10255.4</v>
      </c>
      <c r="AV107">
        <v>797.22415384615374</v>
      </c>
      <c r="AW107">
        <v>992.53200000000004</v>
      </c>
      <c r="AX107">
        <f t="shared" si="119"/>
        <v>0.19677737962488495</v>
      </c>
      <c r="AY107">
        <v>0.5</v>
      </c>
      <c r="AZ107">
        <f t="shared" si="120"/>
        <v>1513.2098995195463</v>
      </c>
      <c r="BA107">
        <f t="shared" si="121"/>
        <v>0.61720498635229326</v>
      </c>
      <c r="BB107">
        <f t="shared" si="122"/>
        <v>148.8827394249459</v>
      </c>
      <c r="BC107">
        <f t="shared" si="123"/>
        <v>1.4250260058854018E-3</v>
      </c>
      <c r="BD107">
        <f t="shared" si="124"/>
        <v>2.3037221973699586</v>
      </c>
      <c r="BE107">
        <f t="shared" si="125"/>
        <v>481.15912105032714</v>
      </c>
      <c r="BF107" t="s">
        <v>868</v>
      </c>
      <c r="BG107">
        <v>603.87</v>
      </c>
      <c r="BH107">
        <f t="shared" si="126"/>
        <v>603.87</v>
      </c>
      <c r="BI107">
        <f t="shared" si="127"/>
        <v>0.39158636698867144</v>
      </c>
      <c r="BJ107">
        <f t="shared" si="128"/>
        <v>0.50251335647386752</v>
      </c>
      <c r="BK107">
        <f t="shared" si="129"/>
        <v>0.85471557054104763</v>
      </c>
      <c r="BL107">
        <f t="shared" si="130"/>
        <v>0.7351816424217138</v>
      </c>
      <c r="BM107">
        <f t="shared" si="131"/>
        <v>0.8959087572436264</v>
      </c>
      <c r="BN107">
        <f t="shared" si="132"/>
        <v>0.38063666173420269</v>
      </c>
      <c r="BO107">
        <f t="shared" si="133"/>
        <v>0.61936333826579726</v>
      </c>
      <c r="BP107">
        <v>3840</v>
      </c>
      <c r="BQ107">
        <v>300</v>
      </c>
      <c r="BR107">
        <v>300</v>
      </c>
      <c r="BS107">
        <v>300</v>
      </c>
      <c r="BT107">
        <v>10255.4</v>
      </c>
      <c r="BU107">
        <v>952.52</v>
      </c>
      <c r="BV107">
        <v>-1.11787E-2</v>
      </c>
      <c r="BW107">
        <v>-0.18</v>
      </c>
      <c r="BX107" t="s">
        <v>403</v>
      </c>
      <c r="BY107" t="s">
        <v>403</v>
      </c>
      <c r="BZ107" t="s">
        <v>403</v>
      </c>
      <c r="CA107" t="s">
        <v>403</v>
      </c>
      <c r="CB107" t="s">
        <v>403</v>
      </c>
      <c r="CC107" t="s">
        <v>403</v>
      </c>
      <c r="CD107" t="s">
        <v>403</v>
      </c>
      <c r="CE107" t="s">
        <v>403</v>
      </c>
      <c r="CF107" t="s">
        <v>403</v>
      </c>
      <c r="CG107" t="s">
        <v>403</v>
      </c>
      <c r="CH107">
        <f t="shared" si="134"/>
        <v>1800.03</v>
      </c>
      <c r="CI107">
        <f t="shared" si="135"/>
        <v>1513.2098995195463</v>
      </c>
      <c r="CJ107">
        <f t="shared" si="136"/>
        <v>0.84065815543049083</v>
      </c>
      <c r="CK107">
        <f t="shared" si="137"/>
        <v>0.16087023998084743</v>
      </c>
      <c r="CL107">
        <v>6</v>
      </c>
      <c r="CM107">
        <v>0.5</v>
      </c>
      <c r="CN107" t="s">
        <v>404</v>
      </c>
      <c r="CO107">
        <v>2</v>
      </c>
      <c r="CP107">
        <v>1657478404.0999999</v>
      </c>
      <c r="CQ107">
        <v>73.993899999999996</v>
      </c>
      <c r="CR107">
        <v>74.991100000000003</v>
      </c>
      <c r="CS107">
        <v>21.956</v>
      </c>
      <c r="CT107">
        <v>18.562799999999999</v>
      </c>
      <c r="CU107">
        <v>73.820499999999996</v>
      </c>
      <c r="CV107">
        <v>21.897400000000001</v>
      </c>
      <c r="CW107">
        <v>500.10700000000003</v>
      </c>
      <c r="CX107">
        <v>99.523399999999995</v>
      </c>
      <c r="CY107">
        <v>9.9960999999999994E-2</v>
      </c>
      <c r="CZ107">
        <v>27.325099999999999</v>
      </c>
      <c r="DA107">
        <v>28.011700000000001</v>
      </c>
      <c r="DB107">
        <v>999.9</v>
      </c>
      <c r="DC107">
        <v>0</v>
      </c>
      <c r="DD107">
        <v>0</v>
      </c>
      <c r="DE107">
        <v>9999.3799999999992</v>
      </c>
      <c r="DF107">
        <v>0</v>
      </c>
      <c r="DG107">
        <v>2055.29</v>
      </c>
      <c r="DH107">
        <v>-0.99722299999999997</v>
      </c>
      <c r="DI107">
        <v>75.655000000000001</v>
      </c>
      <c r="DJ107">
        <v>76.409499999999994</v>
      </c>
      <c r="DK107">
        <v>3.39317</v>
      </c>
      <c r="DL107">
        <v>74.991100000000003</v>
      </c>
      <c r="DM107">
        <v>18.562799999999999</v>
      </c>
      <c r="DN107">
        <v>2.18513</v>
      </c>
      <c r="DO107">
        <v>1.8474299999999999</v>
      </c>
      <c r="DP107">
        <v>18.8537</v>
      </c>
      <c r="DQ107">
        <v>16.193999999999999</v>
      </c>
      <c r="DR107">
        <v>1800.03</v>
      </c>
      <c r="DS107">
        <v>0.97799800000000003</v>
      </c>
      <c r="DT107">
        <v>2.20021E-2</v>
      </c>
      <c r="DU107">
        <v>0</v>
      </c>
      <c r="DV107">
        <v>797.04899999999998</v>
      </c>
      <c r="DW107">
        <v>5.0007299999999999</v>
      </c>
      <c r="DX107">
        <v>19191.7</v>
      </c>
      <c r="DY107">
        <v>14733.6</v>
      </c>
      <c r="DZ107">
        <v>45.561999999999998</v>
      </c>
      <c r="EA107">
        <v>48.311999999999998</v>
      </c>
      <c r="EB107">
        <v>46.625</v>
      </c>
      <c r="EC107">
        <v>46.875</v>
      </c>
      <c r="ED107">
        <v>47.186999999999998</v>
      </c>
      <c r="EE107">
        <v>1755.54</v>
      </c>
      <c r="EF107">
        <v>39.49</v>
      </c>
      <c r="EG107">
        <v>0</v>
      </c>
      <c r="EH107">
        <v>119.7999999523163</v>
      </c>
      <c r="EI107">
        <v>0</v>
      </c>
      <c r="EJ107">
        <v>797.22415384615374</v>
      </c>
      <c r="EK107">
        <v>-1.245811995545334</v>
      </c>
      <c r="EL107">
        <v>189.0803417301652</v>
      </c>
      <c r="EM107">
        <v>19164.400000000001</v>
      </c>
      <c r="EN107">
        <v>15</v>
      </c>
      <c r="EO107">
        <v>1657478350.5999999</v>
      </c>
      <c r="EP107" t="s">
        <v>869</v>
      </c>
      <c r="EQ107">
        <v>1657478342.5999999</v>
      </c>
      <c r="ER107">
        <v>1657478350.5999999</v>
      </c>
      <c r="ES107">
        <v>103</v>
      </c>
      <c r="ET107">
        <v>1.9E-2</v>
      </c>
      <c r="EU107">
        <v>-1E-3</v>
      </c>
      <c r="EV107">
        <v>0.17399999999999999</v>
      </c>
      <c r="EW107">
        <v>3.3000000000000002E-2</v>
      </c>
      <c r="EX107">
        <v>75</v>
      </c>
      <c r="EY107">
        <v>18</v>
      </c>
      <c r="EZ107">
        <v>0.22</v>
      </c>
      <c r="FA107">
        <v>0.02</v>
      </c>
      <c r="FB107">
        <v>-1.0074020749999999</v>
      </c>
      <c r="FC107">
        <v>9.3804979362103025E-2</v>
      </c>
      <c r="FD107">
        <v>2.540068203059467E-2</v>
      </c>
      <c r="FE107">
        <v>1</v>
      </c>
      <c r="FF107">
        <v>3.41447725</v>
      </c>
      <c r="FG107">
        <v>4.6331369605995348E-2</v>
      </c>
      <c r="FH107">
        <v>2.5642945227440261E-2</v>
      </c>
      <c r="FI107">
        <v>1</v>
      </c>
      <c r="FJ107">
        <v>2</v>
      </c>
      <c r="FK107">
        <v>2</v>
      </c>
      <c r="FL107" t="s">
        <v>406</v>
      </c>
      <c r="FM107">
        <v>2.90402</v>
      </c>
      <c r="FN107">
        <v>2.8540399999999999</v>
      </c>
      <c r="FO107">
        <v>2.0835200000000002E-2</v>
      </c>
      <c r="FP107">
        <v>2.1631399999999999E-2</v>
      </c>
      <c r="FQ107">
        <v>0.104958</v>
      </c>
      <c r="FR107">
        <v>9.5907599999999996E-2</v>
      </c>
      <c r="FS107">
        <v>32240.799999999999</v>
      </c>
      <c r="FT107">
        <v>25927.5</v>
      </c>
      <c r="FU107">
        <v>30357.8</v>
      </c>
      <c r="FV107">
        <v>24478.5</v>
      </c>
      <c r="FW107">
        <v>35593.199999999997</v>
      </c>
      <c r="FX107">
        <v>29746.3</v>
      </c>
      <c r="FY107">
        <v>41198.699999999997</v>
      </c>
      <c r="FZ107">
        <v>33863.199999999997</v>
      </c>
      <c r="GA107">
        <v>2.0191499999999998</v>
      </c>
      <c r="GB107">
        <v>1.8952500000000001</v>
      </c>
      <c r="GC107">
        <v>-1.0371200000000001E-2</v>
      </c>
      <c r="GD107">
        <v>0</v>
      </c>
      <c r="GE107">
        <v>28.181000000000001</v>
      </c>
      <c r="GF107">
        <v>999.9</v>
      </c>
      <c r="GG107">
        <v>42.2</v>
      </c>
      <c r="GH107">
        <v>40</v>
      </c>
      <c r="GI107">
        <v>31.438199999999998</v>
      </c>
      <c r="GJ107">
        <v>62.454300000000003</v>
      </c>
      <c r="GK107">
        <v>24.026399999999999</v>
      </c>
      <c r="GL107">
        <v>1</v>
      </c>
      <c r="GM107">
        <v>0.65878099999999995</v>
      </c>
      <c r="GN107">
        <v>5.8508899999999997</v>
      </c>
      <c r="GO107">
        <v>20.2014</v>
      </c>
      <c r="GP107">
        <v>5.2331599999999998</v>
      </c>
      <c r="GQ107">
        <v>11.956</v>
      </c>
      <c r="GR107">
        <v>4.98665</v>
      </c>
      <c r="GS107">
        <v>3.286</v>
      </c>
      <c r="GT107">
        <v>9999</v>
      </c>
      <c r="GU107">
        <v>9999</v>
      </c>
      <c r="GV107">
        <v>9999</v>
      </c>
      <c r="GW107">
        <v>196.7</v>
      </c>
      <c r="GX107">
        <v>1.86155</v>
      </c>
      <c r="GY107">
        <v>1.85927</v>
      </c>
      <c r="GZ107">
        <v>1.8595999999999999</v>
      </c>
      <c r="HA107">
        <v>1.8580000000000001</v>
      </c>
      <c r="HB107">
        <v>1.8598399999999999</v>
      </c>
      <c r="HC107">
        <v>1.85724</v>
      </c>
      <c r="HD107">
        <v>1.8656900000000001</v>
      </c>
      <c r="HE107">
        <v>1.86493</v>
      </c>
      <c r="HF107">
        <v>0</v>
      </c>
      <c r="HG107">
        <v>0</v>
      </c>
      <c r="HH107">
        <v>0</v>
      </c>
      <c r="HI107">
        <v>0</v>
      </c>
      <c r="HJ107" t="s">
        <v>407</v>
      </c>
      <c r="HK107" t="s">
        <v>408</v>
      </c>
      <c r="HL107" t="s">
        <v>409</v>
      </c>
      <c r="HM107" t="s">
        <v>409</v>
      </c>
      <c r="HN107" t="s">
        <v>409</v>
      </c>
      <c r="HO107" t="s">
        <v>409</v>
      </c>
      <c r="HP107">
        <v>0</v>
      </c>
      <c r="HQ107">
        <v>100</v>
      </c>
      <c r="HR107">
        <v>100</v>
      </c>
      <c r="HS107">
        <v>0.17299999999999999</v>
      </c>
      <c r="HT107">
        <v>5.8599999999999999E-2</v>
      </c>
      <c r="HU107">
        <v>9.5606096829739917E-2</v>
      </c>
      <c r="HV107">
        <v>1.158620315000149E-3</v>
      </c>
      <c r="HW107">
        <v>-1.4607559310062331E-6</v>
      </c>
      <c r="HX107">
        <v>3.8484305645441042E-10</v>
      </c>
      <c r="HY107">
        <v>-3.0855971496271339E-2</v>
      </c>
      <c r="HZ107">
        <v>3.0484640434847699E-3</v>
      </c>
      <c r="IA107">
        <v>-9.3584587959385786E-5</v>
      </c>
      <c r="IB107">
        <v>6.42983829145831E-6</v>
      </c>
      <c r="IC107">
        <v>4</v>
      </c>
      <c r="ID107">
        <v>2084</v>
      </c>
      <c r="IE107">
        <v>2</v>
      </c>
      <c r="IF107">
        <v>32</v>
      </c>
      <c r="IG107">
        <v>1</v>
      </c>
      <c r="IH107">
        <v>0.9</v>
      </c>
      <c r="II107">
        <v>0.29296899999999998</v>
      </c>
      <c r="IJ107">
        <v>2.49878</v>
      </c>
      <c r="IK107">
        <v>1.54419</v>
      </c>
      <c r="IL107">
        <v>2.34375</v>
      </c>
      <c r="IM107">
        <v>1.54541</v>
      </c>
      <c r="IN107">
        <v>2.4291999999999998</v>
      </c>
      <c r="IO107">
        <v>41.874899999999997</v>
      </c>
      <c r="IP107">
        <v>15.209</v>
      </c>
      <c r="IQ107">
        <v>18</v>
      </c>
      <c r="IR107">
        <v>505.18900000000002</v>
      </c>
      <c r="IS107">
        <v>489.45600000000002</v>
      </c>
      <c r="IT107">
        <v>21.243600000000001</v>
      </c>
      <c r="IU107">
        <v>35.110399999999998</v>
      </c>
      <c r="IV107">
        <v>30.000800000000002</v>
      </c>
      <c r="IW107">
        <v>35.000700000000002</v>
      </c>
      <c r="IX107">
        <v>34.930500000000002</v>
      </c>
      <c r="IY107">
        <v>5.9406299999999996</v>
      </c>
      <c r="IZ107">
        <v>44.1233</v>
      </c>
      <c r="JA107">
        <v>0</v>
      </c>
      <c r="JB107">
        <v>21.223199999999999</v>
      </c>
      <c r="JC107">
        <v>75</v>
      </c>
      <c r="JD107">
        <v>18.6113</v>
      </c>
      <c r="JE107">
        <v>99.157799999999995</v>
      </c>
      <c r="JF107">
        <v>99.010800000000003</v>
      </c>
    </row>
    <row r="108" spans="1:266" x14ac:dyDescent="0.25">
      <c r="A108">
        <v>92</v>
      </c>
      <c r="B108">
        <v>1657478511.0999999</v>
      </c>
      <c r="C108">
        <v>16936</v>
      </c>
      <c r="D108" t="s">
        <v>870</v>
      </c>
      <c r="E108" t="s">
        <v>871</v>
      </c>
      <c r="F108" t="s">
        <v>396</v>
      </c>
      <c r="G108" t="s">
        <v>397</v>
      </c>
      <c r="H108" t="s">
        <v>839</v>
      </c>
      <c r="I108" t="s">
        <v>840</v>
      </c>
      <c r="J108" t="s">
        <v>841</v>
      </c>
      <c r="K108">
        <v>1657478511.0999999</v>
      </c>
      <c r="L108">
        <f t="shared" si="92"/>
        <v>2.9688120098605108E-3</v>
      </c>
      <c r="M108">
        <f t="shared" si="93"/>
        <v>2.9688120098605109</v>
      </c>
      <c r="N108">
        <f t="shared" si="94"/>
        <v>-0.77442363591034757</v>
      </c>
      <c r="O108">
        <f t="shared" si="95"/>
        <v>50.7425</v>
      </c>
      <c r="P108">
        <f t="shared" si="96"/>
        <v>56.186438790937792</v>
      </c>
      <c r="Q108">
        <f t="shared" si="97"/>
        <v>5.5970572066323294</v>
      </c>
      <c r="R108">
        <f t="shared" si="98"/>
        <v>5.0547548735789993</v>
      </c>
      <c r="S108">
        <f t="shared" si="99"/>
        <v>0.18643804243153006</v>
      </c>
      <c r="T108">
        <f t="shared" si="100"/>
        <v>2.9208245378275217</v>
      </c>
      <c r="U108">
        <f t="shared" si="101"/>
        <v>0.18007010972421367</v>
      </c>
      <c r="V108">
        <f t="shared" si="102"/>
        <v>0.11309783241743561</v>
      </c>
      <c r="W108">
        <f t="shared" si="103"/>
        <v>289.56487407270419</v>
      </c>
      <c r="X108">
        <f t="shared" si="104"/>
        <v>28.255526561422297</v>
      </c>
      <c r="Y108">
        <f t="shared" si="105"/>
        <v>27.971</v>
      </c>
      <c r="Z108">
        <f t="shared" si="106"/>
        <v>3.7884288514204894</v>
      </c>
      <c r="AA108">
        <f t="shared" si="107"/>
        <v>60.205985889175381</v>
      </c>
      <c r="AB108">
        <f t="shared" si="108"/>
        <v>2.1953928315880797</v>
      </c>
      <c r="AC108">
        <f t="shared" si="109"/>
        <v>3.6464693654037417</v>
      </c>
      <c r="AD108">
        <f t="shared" si="110"/>
        <v>1.5930360198324096</v>
      </c>
      <c r="AE108">
        <f t="shared" si="111"/>
        <v>-130.92460963484854</v>
      </c>
      <c r="AF108">
        <f t="shared" si="112"/>
        <v>-102.88925958862589</v>
      </c>
      <c r="AG108">
        <f t="shared" si="113"/>
        <v>-7.651299764462669</v>
      </c>
      <c r="AH108">
        <f t="shared" si="114"/>
        <v>48.099705084767066</v>
      </c>
      <c r="AI108">
        <v>0</v>
      </c>
      <c r="AJ108">
        <v>0</v>
      </c>
      <c r="AK108">
        <f t="shared" si="115"/>
        <v>1</v>
      </c>
      <c r="AL108">
        <f t="shared" si="116"/>
        <v>0</v>
      </c>
      <c r="AM108">
        <f t="shared" si="117"/>
        <v>52559.241385122288</v>
      </c>
      <c r="AN108" t="s">
        <v>400</v>
      </c>
      <c r="AO108">
        <v>10261.299999999999</v>
      </c>
      <c r="AP108">
        <v>726.8726923076922</v>
      </c>
      <c r="AQ108">
        <v>3279.05</v>
      </c>
      <c r="AR108">
        <f t="shared" si="118"/>
        <v>0.77832826815458989</v>
      </c>
      <c r="AS108">
        <v>-1.5391584728262959</v>
      </c>
      <c r="AT108" t="s">
        <v>872</v>
      </c>
      <c r="AU108">
        <v>10255</v>
      </c>
      <c r="AV108">
        <v>798.75975999999991</v>
      </c>
      <c r="AW108">
        <v>979.87800000000004</v>
      </c>
      <c r="AX108">
        <f t="shared" si="119"/>
        <v>0.18483754100000216</v>
      </c>
      <c r="AY108">
        <v>0.5</v>
      </c>
      <c r="AZ108">
        <f t="shared" si="120"/>
        <v>1513.1762995195359</v>
      </c>
      <c r="BA108">
        <f t="shared" si="121"/>
        <v>-0.77442363591034757</v>
      </c>
      <c r="BB108">
        <f t="shared" si="122"/>
        <v>139.84589315133687</v>
      </c>
      <c r="BC108">
        <f t="shared" si="123"/>
        <v>5.0538383211445165E-4</v>
      </c>
      <c r="BD108">
        <f t="shared" si="124"/>
        <v>2.3463859786626498</v>
      </c>
      <c r="BE108">
        <f t="shared" si="125"/>
        <v>478.16562711968663</v>
      </c>
      <c r="BF108" t="s">
        <v>873</v>
      </c>
      <c r="BG108">
        <v>605.42999999999995</v>
      </c>
      <c r="BH108">
        <f t="shared" si="126"/>
        <v>605.42999999999995</v>
      </c>
      <c r="BI108">
        <f t="shared" si="127"/>
        <v>0.38213736812133758</v>
      </c>
      <c r="BJ108">
        <f t="shared" si="128"/>
        <v>0.48369397085843718</v>
      </c>
      <c r="BK108">
        <f t="shared" si="129"/>
        <v>0.85994718770805112</v>
      </c>
      <c r="BL108">
        <f t="shared" si="130"/>
        <v>0.71586735334527807</v>
      </c>
      <c r="BM108">
        <f t="shared" si="131"/>
        <v>0.90086687671356314</v>
      </c>
      <c r="BN108">
        <f t="shared" si="132"/>
        <v>0.366621924941266</v>
      </c>
      <c r="BO108">
        <f t="shared" si="133"/>
        <v>0.633378075058734</v>
      </c>
      <c r="BP108">
        <v>3842</v>
      </c>
      <c r="BQ108">
        <v>300</v>
      </c>
      <c r="BR108">
        <v>300</v>
      </c>
      <c r="BS108">
        <v>300</v>
      </c>
      <c r="BT108">
        <v>10255</v>
      </c>
      <c r="BU108">
        <v>941.65</v>
      </c>
      <c r="BV108">
        <v>-1.11781E-2</v>
      </c>
      <c r="BW108">
        <v>-1.21</v>
      </c>
      <c r="BX108" t="s">
        <v>403</v>
      </c>
      <c r="BY108" t="s">
        <v>403</v>
      </c>
      <c r="BZ108" t="s">
        <v>403</v>
      </c>
      <c r="CA108" t="s">
        <v>403</v>
      </c>
      <c r="CB108" t="s">
        <v>403</v>
      </c>
      <c r="CC108" t="s">
        <v>403</v>
      </c>
      <c r="CD108" t="s">
        <v>403</v>
      </c>
      <c r="CE108" t="s">
        <v>403</v>
      </c>
      <c r="CF108" t="s">
        <v>403</v>
      </c>
      <c r="CG108" t="s">
        <v>403</v>
      </c>
      <c r="CH108">
        <f t="shared" si="134"/>
        <v>1799.99</v>
      </c>
      <c r="CI108">
        <f t="shared" si="135"/>
        <v>1513.1762995195359</v>
      </c>
      <c r="CJ108">
        <f t="shared" si="136"/>
        <v>0.84065817005624244</v>
      </c>
      <c r="CK108">
        <f t="shared" si="137"/>
        <v>0.16087026820854794</v>
      </c>
      <c r="CL108">
        <v>6</v>
      </c>
      <c r="CM108">
        <v>0.5</v>
      </c>
      <c r="CN108" t="s">
        <v>404</v>
      </c>
      <c r="CO108">
        <v>2</v>
      </c>
      <c r="CP108">
        <v>1657478511.0999999</v>
      </c>
      <c r="CQ108">
        <v>50.7425</v>
      </c>
      <c r="CR108">
        <v>49.994</v>
      </c>
      <c r="CS108">
        <v>22.038599999999999</v>
      </c>
      <c r="CT108">
        <v>18.5547</v>
      </c>
      <c r="CU108">
        <v>50.564700000000002</v>
      </c>
      <c r="CV108">
        <v>21.979900000000001</v>
      </c>
      <c r="CW108">
        <v>500.02300000000002</v>
      </c>
      <c r="CX108">
        <v>99.515900000000002</v>
      </c>
      <c r="CY108">
        <v>9.99028E-2</v>
      </c>
      <c r="CZ108">
        <v>27.317599999999999</v>
      </c>
      <c r="DA108">
        <v>27.971</v>
      </c>
      <c r="DB108">
        <v>999.9</v>
      </c>
      <c r="DC108">
        <v>0</v>
      </c>
      <c r="DD108">
        <v>0</v>
      </c>
      <c r="DE108">
        <v>9998.75</v>
      </c>
      <c r="DF108">
        <v>0</v>
      </c>
      <c r="DG108">
        <v>2052.19</v>
      </c>
      <c r="DH108">
        <v>0.74846599999999996</v>
      </c>
      <c r="DI108">
        <v>51.886000000000003</v>
      </c>
      <c r="DJ108">
        <v>50.9392</v>
      </c>
      <c r="DK108">
        <v>3.48393</v>
      </c>
      <c r="DL108">
        <v>49.994</v>
      </c>
      <c r="DM108">
        <v>18.5547</v>
      </c>
      <c r="DN108">
        <v>2.19319</v>
      </c>
      <c r="DO108">
        <v>1.8464799999999999</v>
      </c>
      <c r="DP108">
        <v>18.912700000000001</v>
      </c>
      <c r="DQ108">
        <v>16.1859</v>
      </c>
      <c r="DR108">
        <v>1799.99</v>
      </c>
      <c r="DS108">
        <v>0.97799800000000003</v>
      </c>
      <c r="DT108">
        <v>2.20021E-2</v>
      </c>
      <c r="DU108">
        <v>0</v>
      </c>
      <c r="DV108">
        <v>798.72</v>
      </c>
      <c r="DW108">
        <v>5.0007299999999999</v>
      </c>
      <c r="DX108">
        <v>19207.599999999999</v>
      </c>
      <c r="DY108">
        <v>14733.3</v>
      </c>
      <c r="DZ108">
        <v>45.625</v>
      </c>
      <c r="EA108">
        <v>48.311999999999998</v>
      </c>
      <c r="EB108">
        <v>46.625</v>
      </c>
      <c r="EC108">
        <v>46.875</v>
      </c>
      <c r="ED108">
        <v>47.186999999999998</v>
      </c>
      <c r="EE108">
        <v>1755.5</v>
      </c>
      <c r="EF108">
        <v>39.49</v>
      </c>
      <c r="EG108">
        <v>0</v>
      </c>
      <c r="EH108">
        <v>106.5999999046326</v>
      </c>
      <c r="EI108">
        <v>0</v>
      </c>
      <c r="EJ108">
        <v>798.75975999999991</v>
      </c>
      <c r="EK108">
        <v>0.50546155266220383</v>
      </c>
      <c r="EL108">
        <v>97.330769002527745</v>
      </c>
      <c r="EM108">
        <v>19198.428</v>
      </c>
      <c r="EN108">
        <v>15</v>
      </c>
      <c r="EO108">
        <v>1657478471.0999999</v>
      </c>
      <c r="EP108" t="s">
        <v>874</v>
      </c>
      <c r="EQ108">
        <v>1657478463.5999999</v>
      </c>
      <c r="ER108">
        <v>1657478471.0999999</v>
      </c>
      <c r="ES108">
        <v>104</v>
      </c>
      <c r="ET108">
        <v>2.7E-2</v>
      </c>
      <c r="EU108">
        <v>-1E-3</v>
      </c>
      <c r="EV108">
        <v>0.17699999999999999</v>
      </c>
      <c r="EW108">
        <v>3.4000000000000002E-2</v>
      </c>
      <c r="EX108">
        <v>50</v>
      </c>
      <c r="EY108">
        <v>19</v>
      </c>
      <c r="EZ108">
        <v>0.24</v>
      </c>
      <c r="FA108">
        <v>0.03</v>
      </c>
      <c r="FB108">
        <v>0.72287677500000003</v>
      </c>
      <c r="FC108">
        <v>0.38964807129455881</v>
      </c>
      <c r="FD108">
        <v>4.1845378193109628E-2</v>
      </c>
      <c r="FE108">
        <v>1</v>
      </c>
      <c r="FF108">
        <v>3.5192842500000001</v>
      </c>
      <c r="FG108">
        <v>2.770660412758064E-2</v>
      </c>
      <c r="FH108">
        <v>2.6703269826699141E-2</v>
      </c>
      <c r="FI108">
        <v>1</v>
      </c>
      <c r="FJ108">
        <v>2</v>
      </c>
      <c r="FK108">
        <v>2</v>
      </c>
      <c r="FL108" t="s">
        <v>406</v>
      </c>
      <c r="FM108">
        <v>2.9036300000000002</v>
      </c>
      <c r="FN108">
        <v>2.8539699999999999</v>
      </c>
      <c r="FO108">
        <v>1.42848E-2</v>
      </c>
      <c r="FP108">
        <v>1.4442E-2</v>
      </c>
      <c r="FQ108">
        <v>0.105211</v>
      </c>
      <c r="FR108">
        <v>9.5854599999999998E-2</v>
      </c>
      <c r="FS108">
        <v>32449.3</v>
      </c>
      <c r="FT108">
        <v>26112</v>
      </c>
      <c r="FU108">
        <v>30351.599999999999</v>
      </c>
      <c r="FV108">
        <v>24473.200000000001</v>
      </c>
      <c r="FW108">
        <v>35576</v>
      </c>
      <c r="FX108">
        <v>29742.400000000001</v>
      </c>
      <c r="FY108">
        <v>41190.400000000001</v>
      </c>
      <c r="FZ108">
        <v>33856.800000000003</v>
      </c>
      <c r="GA108">
        <v>2.0184199999999999</v>
      </c>
      <c r="GB108">
        <v>1.8935999999999999</v>
      </c>
      <c r="GC108">
        <v>-6.5416099999999998E-3</v>
      </c>
      <c r="GD108">
        <v>0</v>
      </c>
      <c r="GE108">
        <v>28.0778</v>
      </c>
      <c r="GF108">
        <v>999.9</v>
      </c>
      <c r="GG108">
        <v>42.4</v>
      </c>
      <c r="GH108">
        <v>39.9</v>
      </c>
      <c r="GI108">
        <v>31.421500000000002</v>
      </c>
      <c r="GJ108">
        <v>62.3444</v>
      </c>
      <c r="GK108">
        <v>24.507200000000001</v>
      </c>
      <c r="GL108">
        <v>1</v>
      </c>
      <c r="GM108">
        <v>0.66445100000000001</v>
      </c>
      <c r="GN108">
        <v>5.26797</v>
      </c>
      <c r="GO108">
        <v>20.220500000000001</v>
      </c>
      <c r="GP108">
        <v>5.2336099999999997</v>
      </c>
      <c r="GQ108">
        <v>11.956</v>
      </c>
      <c r="GR108">
        <v>4.9861500000000003</v>
      </c>
      <c r="GS108">
        <v>3.2860299999999998</v>
      </c>
      <c r="GT108">
        <v>9999</v>
      </c>
      <c r="GU108">
        <v>9999</v>
      </c>
      <c r="GV108">
        <v>9999</v>
      </c>
      <c r="GW108">
        <v>196.7</v>
      </c>
      <c r="GX108">
        <v>1.8615600000000001</v>
      </c>
      <c r="GY108">
        <v>1.8592599999999999</v>
      </c>
      <c r="GZ108">
        <v>1.8595900000000001</v>
      </c>
      <c r="HA108">
        <v>1.8579699999999999</v>
      </c>
      <c r="HB108">
        <v>1.85982</v>
      </c>
      <c r="HC108">
        <v>1.85721</v>
      </c>
      <c r="HD108">
        <v>1.8656900000000001</v>
      </c>
      <c r="HE108">
        <v>1.86493</v>
      </c>
      <c r="HF108">
        <v>0</v>
      </c>
      <c r="HG108">
        <v>0</v>
      </c>
      <c r="HH108">
        <v>0</v>
      </c>
      <c r="HI108">
        <v>0</v>
      </c>
      <c r="HJ108" t="s">
        <v>407</v>
      </c>
      <c r="HK108" t="s">
        <v>408</v>
      </c>
      <c r="HL108" t="s">
        <v>409</v>
      </c>
      <c r="HM108" t="s">
        <v>409</v>
      </c>
      <c r="HN108" t="s">
        <v>409</v>
      </c>
      <c r="HO108" t="s">
        <v>409</v>
      </c>
      <c r="HP108">
        <v>0</v>
      </c>
      <c r="HQ108">
        <v>100</v>
      </c>
      <c r="HR108">
        <v>100</v>
      </c>
      <c r="HS108">
        <v>0.17799999999999999</v>
      </c>
      <c r="HT108">
        <v>5.8700000000000002E-2</v>
      </c>
      <c r="HU108">
        <v>0.1228409078385105</v>
      </c>
      <c r="HV108">
        <v>1.158620315000149E-3</v>
      </c>
      <c r="HW108">
        <v>-1.4607559310062331E-6</v>
      </c>
      <c r="HX108">
        <v>3.8484305645441042E-10</v>
      </c>
      <c r="HY108">
        <v>-3.1431591475949053E-2</v>
      </c>
      <c r="HZ108">
        <v>3.0484640434847699E-3</v>
      </c>
      <c r="IA108">
        <v>-9.3584587959385786E-5</v>
      </c>
      <c r="IB108">
        <v>6.42983829145831E-6</v>
      </c>
      <c r="IC108">
        <v>4</v>
      </c>
      <c r="ID108">
        <v>2084</v>
      </c>
      <c r="IE108">
        <v>2</v>
      </c>
      <c r="IF108">
        <v>32</v>
      </c>
      <c r="IG108">
        <v>0.8</v>
      </c>
      <c r="IH108">
        <v>0.7</v>
      </c>
      <c r="II108">
        <v>0.236816</v>
      </c>
      <c r="IJ108">
        <v>2.5122100000000001</v>
      </c>
      <c r="IK108">
        <v>1.54297</v>
      </c>
      <c r="IL108">
        <v>2.34375</v>
      </c>
      <c r="IM108">
        <v>1.54541</v>
      </c>
      <c r="IN108">
        <v>2.3986800000000001</v>
      </c>
      <c r="IO108">
        <v>41.953800000000001</v>
      </c>
      <c r="IP108">
        <v>15.209</v>
      </c>
      <c r="IQ108">
        <v>18</v>
      </c>
      <c r="IR108">
        <v>505.35199999999998</v>
      </c>
      <c r="IS108">
        <v>488.85300000000001</v>
      </c>
      <c r="IT108">
        <v>21.502700000000001</v>
      </c>
      <c r="IU108">
        <v>35.204500000000003</v>
      </c>
      <c r="IV108">
        <v>30.000399999999999</v>
      </c>
      <c r="IW108">
        <v>35.080199999999998</v>
      </c>
      <c r="IX108">
        <v>35.000700000000002</v>
      </c>
      <c r="IY108">
        <v>4.8103600000000002</v>
      </c>
      <c r="IZ108">
        <v>44.324300000000001</v>
      </c>
      <c r="JA108">
        <v>0</v>
      </c>
      <c r="JB108">
        <v>21.505700000000001</v>
      </c>
      <c r="JC108">
        <v>50</v>
      </c>
      <c r="JD108">
        <v>18.508299999999998</v>
      </c>
      <c r="JE108">
        <v>99.137799999999999</v>
      </c>
      <c r="JF108">
        <v>98.991</v>
      </c>
    </row>
    <row r="109" spans="1:266" x14ac:dyDescent="0.25">
      <c r="A109">
        <v>93</v>
      </c>
      <c r="B109">
        <v>1657478629.0999999</v>
      </c>
      <c r="C109">
        <v>17054</v>
      </c>
      <c r="D109" t="s">
        <v>875</v>
      </c>
      <c r="E109" t="s">
        <v>876</v>
      </c>
      <c r="F109" t="s">
        <v>396</v>
      </c>
      <c r="G109" t="s">
        <v>397</v>
      </c>
      <c r="H109" t="s">
        <v>839</v>
      </c>
      <c r="I109" t="s">
        <v>840</v>
      </c>
      <c r="J109" t="s">
        <v>841</v>
      </c>
      <c r="K109">
        <v>1657478629.0999999</v>
      </c>
      <c r="L109">
        <f t="shared" si="92"/>
        <v>3.0396103727500269E-3</v>
      </c>
      <c r="M109">
        <f t="shared" si="93"/>
        <v>3.039610372750027</v>
      </c>
      <c r="N109">
        <f t="shared" si="94"/>
        <v>-2.4932266747227168</v>
      </c>
      <c r="O109">
        <f t="shared" si="95"/>
        <v>22.993200000000002</v>
      </c>
      <c r="P109">
        <f t="shared" si="96"/>
        <v>43.688132625394225</v>
      </c>
      <c r="Q109">
        <f t="shared" si="97"/>
        <v>4.3519080522437612</v>
      </c>
      <c r="R109">
        <f t="shared" si="98"/>
        <v>2.2904227352736002</v>
      </c>
      <c r="S109">
        <f t="shared" si="99"/>
        <v>0.19065647200826397</v>
      </c>
      <c r="T109">
        <f t="shared" si="100"/>
        <v>2.9192403735858052</v>
      </c>
      <c r="U109">
        <f t="shared" si="101"/>
        <v>0.18399916991396681</v>
      </c>
      <c r="V109">
        <f t="shared" si="102"/>
        <v>0.11557824723861268</v>
      </c>
      <c r="W109">
        <f t="shared" si="103"/>
        <v>289.56647007270931</v>
      </c>
      <c r="X109">
        <f t="shared" si="104"/>
        <v>28.34647195179835</v>
      </c>
      <c r="Y109">
        <f t="shared" si="105"/>
        <v>28.031199999999998</v>
      </c>
      <c r="Z109">
        <f t="shared" si="106"/>
        <v>3.8017474133912321</v>
      </c>
      <c r="AA109">
        <f t="shared" si="107"/>
        <v>60.106205096864208</v>
      </c>
      <c r="AB109">
        <f t="shared" si="108"/>
        <v>2.2057914896928001</v>
      </c>
      <c r="AC109">
        <f t="shared" si="109"/>
        <v>3.669823250591274</v>
      </c>
      <c r="AD109">
        <f t="shared" si="110"/>
        <v>1.595955923698432</v>
      </c>
      <c r="AE109">
        <f t="shared" si="111"/>
        <v>-134.04681743827618</v>
      </c>
      <c r="AF109">
        <f t="shared" si="112"/>
        <v>-95.153209812749907</v>
      </c>
      <c r="AG109">
        <f t="shared" si="113"/>
        <v>-7.0858300219388335</v>
      </c>
      <c r="AH109">
        <f t="shared" si="114"/>
        <v>53.280612799744404</v>
      </c>
      <c r="AI109">
        <v>0</v>
      </c>
      <c r="AJ109">
        <v>0</v>
      </c>
      <c r="AK109">
        <f t="shared" si="115"/>
        <v>1</v>
      </c>
      <c r="AL109">
        <f t="shared" si="116"/>
        <v>0</v>
      </c>
      <c r="AM109">
        <f t="shared" si="117"/>
        <v>52494.536033250108</v>
      </c>
      <c r="AN109" t="s">
        <v>400</v>
      </c>
      <c r="AO109">
        <v>10261.299999999999</v>
      </c>
      <c r="AP109">
        <v>726.8726923076922</v>
      </c>
      <c r="AQ109">
        <v>3279.05</v>
      </c>
      <c r="AR109">
        <f t="shared" si="118"/>
        <v>0.77832826815458989</v>
      </c>
      <c r="AS109">
        <v>-1.5391584728262959</v>
      </c>
      <c r="AT109" t="s">
        <v>877</v>
      </c>
      <c r="AU109">
        <v>10254.9</v>
      </c>
      <c r="AV109">
        <v>802.08961538461529</v>
      </c>
      <c r="AW109">
        <v>963.62599999999998</v>
      </c>
      <c r="AX109">
        <f t="shared" si="119"/>
        <v>0.16763390009753232</v>
      </c>
      <c r="AY109">
        <v>0.5</v>
      </c>
      <c r="AZ109">
        <f t="shared" si="120"/>
        <v>1513.1846995195383</v>
      </c>
      <c r="BA109">
        <f t="shared" si="121"/>
        <v>-2.4932266747227168</v>
      </c>
      <c r="BB109">
        <f t="shared" si="122"/>
        <v>126.83052637418638</v>
      </c>
      <c r="BC109">
        <f t="shared" si="123"/>
        <v>-6.3050346874334213E-4</v>
      </c>
      <c r="BD109">
        <f t="shared" si="124"/>
        <v>2.4028243322616865</v>
      </c>
      <c r="BE109">
        <f t="shared" si="125"/>
        <v>474.26240425205719</v>
      </c>
      <c r="BF109" t="s">
        <v>878</v>
      </c>
      <c r="BG109">
        <v>610.53</v>
      </c>
      <c r="BH109">
        <f t="shared" si="126"/>
        <v>610.53</v>
      </c>
      <c r="BI109">
        <f t="shared" si="127"/>
        <v>0.36642431814832732</v>
      </c>
      <c r="BJ109">
        <f t="shared" si="128"/>
        <v>0.45748573933260273</v>
      </c>
      <c r="BK109">
        <f t="shared" si="129"/>
        <v>0.86768096173159637</v>
      </c>
      <c r="BL109">
        <f t="shared" si="130"/>
        <v>0.68229832220685416</v>
      </c>
      <c r="BM109">
        <f t="shared" si="131"/>
        <v>0.90723477284327791</v>
      </c>
      <c r="BN109">
        <f t="shared" si="132"/>
        <v>0.34822638652515248</v>
      </c>
      <c r="BO109">
        <f t="shared" si="133"/>
        <v>0.65177361347484752</v>
      </c>
      <c r="BP109">
        <v>3844</v>
      </c>
      <c r="BQ109">
        <v>300</v>
      </c>
      <c r="BR109">
        <v>300</v>
      </c>
      <c r="BS109">
        <v>300</v>
      </c>
      <c r="BT109">
        <v>10254.9</v>
      </c>
      <c r="BU109">
        <v>930.69</v>
      </c>
      <c r="BV109">
        <v>-1.1177899999999999E-2</v>
      </c>
      <c r="BW109">
        <v>-0.04</v>
      </c>
      <c r="BX109" t="s">
        <v>403</v>
      </c>
      <c r="BY109" t="s">
        <v>403</v>
      </c>
      <c r="BZ109" t="s">
        <v>403</v>
      </c>
      <c r="CA109" t="s">
        <v>403</v>
      </c>
      <c r="CB109" t="s">
        <v>403</v>
      </c>
      <c r="CC109" t="s">
        <v>403</v>
      </c>
      <c r="CD109" t="s">
        <v>403</v>
      </c>
      <c r="CE109" t="s">
        <v>403</v>
      </c>
      <c r="CF109" t="s">
        <v>403</v>
      </c>
      <c r="CG109" t="s">
        <v>403</v>
      </c>
      <c r="CH109">
        <f t="shared" si="134"/>
        <v>1800</v>
      </c>
      <c r="CI109">
        <f t="shared" si="135"/>
        <v>1513.1846995195383</v>
      </c>
      <c r="CJ109">
        <f t="shared" si="136"/>
        <v>0.84065816639974356</v>
      </c>
      <c r="CK109">
        <f t="shared" si="137"/>
        <v>0.16087026115150518</v>
      </c>
      <c r="CL109">
        <v>6</v>
      </c>
      <c r="CM109">
        <v>0.5</v>
      </c>
      <c r="CN109" t="s">
        <v>404</v>
      </c>
      <c r="CO109">
        <v>2</v>
      </c>
      <c r="CP109">
        <v>1657478629.0999999</v>
      </c>
      <c r="CQ109">
        <v>22.993200000000002</v>
      </c>
      <c r="CR109">
        <v>20.085899999999999</v>
      </c>
      <c r="CS109">
        <v>22.143599999999999</v>
      </c>
      <c r="CT109">
        <v>18.5777</v>
      </c>
      <c r="CU109">
        <v>22.741599999999998</v>
      </c>
      <c r="CV109">
        <v>22.083300000000001</v>
      </c>
      <c r="CW109">
        <v>500.12099999999998</v>
      </c>
      <c r="CX109">
        <v>99.513000000000005</v>
      </c>
      <c r="CY109">
        <v>0.100048</v>
      </c>
      <c r="CZ109">
        <v>27.426600000000001</v>
      </c>
      <c r="DA109">
        <v>28.031199999999998</v>
      </c>
      <c r="DB109">
        <v>999.9</v>
      </c>
      <c r="DC109">
        <v>0</v>
      </c>
      <c r="DD109">
        <v>0</v>
      </c>
      <c r="DE109">
        <v>9990</v>
      </c>
      <c r="DF109">
        <v>0</v>
      </c>
      <c r="DG109">
        <v>2054.08</v>
      </c>
      <c r="DH109">
        <v>2.9073600000000002</v>
      </c>
      <c r="DI109">
        <v>23.5139</v>
      </c>
      <c r="DJ109">
        <v>20.466100000000001</v>
      </c>
      <c r="DK109">
        <v>3.5658599999999998</v>
      </c>
      <c r="DL109">
        <v>20.085899999999999</v>
      </c>
      <c r="DM109">
        <v>18.5777</v>
      </c>
      <c r="DN109">
        <v>2.2035800000000001</v>
      </c>
      <c r="DO109">
        <v>1.84873</v>
      </c>
      <c r="DP109">
        <v>18.988299999999999</v>
      </c>
      <c r="DQ109">
        <v>16.204999999999998</v>
      </c>
      <c r="DR109">
        <v>1800</v>
      </c>
      <c r="DS109">
        <v>0.97799800000000003</v>
      </c>
      <c r="DT109">
        <v>2.20021E-2</v>
      </c>
      <c r="DU109">
        <v>0</v>
      </c>
      <c r="DV109">
        <v>802.40899999999999</v>
      </c>
      <c r="DW109">
        <v>5.0007299999999999</v>
      </c>
      <c r="DX109">
        <v>19334.2</v>
      </c>
      <c r="DY109">
        <v>14733.4</v>
      </c>
      <c r="DZ109">
        <v>45.625</v>
      </c>
      <c r="EA109">
        <v>48.125</v>
      </c>
      <c r="EB109">
        <v>46.625</v>
      </c>
      <c r="EC109">
        <v>46.811999999999998</v>
      </c>
      <c r="ED109">
        <v>47.186999999999998</v>
      </c>
      <c r="EE109">
        <v>1755.51</v>
      </c>
      <c r="EF109">
        <v>39.49</v>
      </c>
      <c r="EG109">
        <v>0</v>
      </c>
      <c r="EH109">
        <v>117.3999998569489</v>
      </c>
      <c r="EI109">
        <v>0</v>
      </c>
      <c r="EJ109">
        <v>802.08961538461529</v>
      </c>
      <c r="EK109">
        <v>0.5875555507627831</v>
      </c>
      <c r="EL109">
        <v>234.08547048610251</v>
      </c>
      <c r="EM109">
        <v>19308.915384615389</v>
      </c>
      <c r="EN109">
        <v>15</v>
      </c>
      <c r="EO109">
        <v>1657478587.5999999</v>
      </c>
      <c r="EP109" t="s">
        <v>879</v>
      </c>
      <c r="EQ109">
        <v>1657478587.5999999</v>
      </c>
      <c r="ER109">
        <v>1657478587.5999999</v>
      </c>
      <c r="ES109">
        <v>105</v>
      </c>
      <c r="ET109">
        <v>0.10299999999999999</v>
      </c>
      <c r="EU109">
        <v>1E-3</v>
      </c>
      <c r="EV109">
        <v>0.248</v>
      </c>
      <c r="EW109">
        <v>3.4000000000000002E-2</v>
      </c>
      <c r="EX109">
        <v>20</v>
      </c>
      <c r="EY109">
        <v>18</v>
      </c>
      <c r="EZ109">
        <v>0.19</v>
      </c>
      <c r="FA109">
        <v>0.02</v>
      </c>
      <c r="FB109">
        <v>2.9794207500000001</v>
      </c>
      <c r="FC109">
        <v>0.36735951219511193</v>
      </c>
      <c r="FD109">
        <v>5.0310129367131418E-2</v>
      </c>
      <c r="FE109">
        <v>1</v>
      </c>
      <c r="FF109">
        <v>3.5794765000000002</v>
      </c>
      <c r="FG109">
        <v>-2.157230769231154E-2</v>
      </c>
      <c r="FH109">
        <v>1.21111278479752E-2</v>
      </c>
      <c r="FI109">
        <v>1</v>
      </c>
      <c r="FJ109">
        <v>2</v>
      </c>
      <c r="FK109">
        <v>2</v>
      </c>
      <c r="FL109" t="s">
        <v>406</v>
      </c>
      <c r="FM109">
        <v>2.9037899999999999</v>
      </c>
      <c r="FN109">
        <v>2.8540399999999999</v>
      </c>
      <c r="FO109">
        <v>6.4086899999999999E-3</v>
      </c>
      <c r="FP109">
        <v>5.7876500000000001E-3</v>
      </c>
      <c r="FQ109">
        <v>0.105543</v>
      </c>
      <c r="FR109">
        <v>9.5924999999999996E-2</v>
      </c>
      <c r="FS109">
        <v>32702.7</v>
      </c>
      <c r="FT109">
        <v>26337.5</v>
      </c>
      <c r="FU109">
        <v>30346.5</v>
      </c>
      <c r="FV109">
        <v>24469.9</v>
      </c>
      <c r="FW109">
        <v>35557.4</v>
      </c>
      <c r="FX109">
        <v>29736.7</v>
      </c>
      <c r="FY109">
        <v>41184.300000000003</v>
      </c>
      <c r="FZ109">
        <v>33852.9</v>
      </c>
      <c r="GA109">
        <v>2.0179999999999998</v>
      </c>
      <c r="GB109">
        <v>1.8923000000000001</v>
      </c>
      <c r="GC109">
        <v>5.8114500000000001E-3</v>
      </c>
      <c r="GD109">
        <v>0</v>
      </c>
      <c r="GE109">
        <v>27.936299999999999</v>
      </c>
      <c r="GF109">
        <v>999.9</v>
      </c>
      <c r="GG109">
        <v>42.7</v>
      </c>
      <c r="GH109">
        <v>39.9</v>
      </c>
      <c r="GI109">
        <v>31.644400000000001</v>
      </c>
      <c r="GJ109">
        <v>62.364400000000003</v>
      </c>
      <c r="GK109">
        <v>23.870200000000001</v>
      </c>
      <c r="GL109">
        <v>1</v>
      </c>
      <c r="GM109">
        <v>0.67061999999999999</v>
      </c>
      <c r="GN109">
        <v>5.1783099999999997</v>
      </c>
      <c r="GO109">
        <v>20.177099999999999</v>
      </c>
      <c r="GP109">
        <v>5.2337600000000002</v>
      </c>
      <c r="GQ109">
        <v>11.956</v>
      </c>
      <c r="GR109">
        <v>4.9869000000000003</v>
      </c>
      <c r="GS109">
        <v>3.2860499999999999</v>
      </c>
      <c r="GT109">
        <v>9999</v>
      </c>
      <c r="GU109">
        <v>9999</v>
      </c>
      <c r="GV109">
        <v>9999</v>
      </c>
      <c r="GW109">
        <v>196.7</v>
      </c>
      <c r="GX109">
        <v>1.86188</v>
      </c>
      <c r="GY109">
        <v>1.8595900000000001</v>
      </c>
      <c r="GZ109">
        <v>1.8599300000000001</v>
      </c>
      <c r="HA109">
        <v>1.8583499999999999</v>
      </c>
      <c r="HB109">
        <v>1.8602000000000001</v>
      </c>
      <c r="HC109">
        <v>1.85758</v>
      </c>
      <c r="HD109">
        <v>1.8660000000000001</v>
      </c>
      <c r="HE109">
        <v>1.86524</v>
      </c>
      <c r="HF109">
        <v>0</v>
      </c>
      <c r="HG109">
        <v>0</v>
      </c>
      <c r="HH109">
        <v>0</v>
      </c>
      <c r="HI109">
        <v>0</v>
      </c>
      <c r="HJ109" t="s">
        <v>407</v>
      </c>
      <c r="HK109" t="s">
        <v>408</v>
      </c>
      <c r="HL109" t="s">
        <v>409</v>
      </c>
      <c r="HM109" t="s">
        <v>409</v>
      </c>
      <c r="HN109" t="s">
        <v>409</v>
      </c>
      <c r="HO109" t="s">
        <v>409</v>
      </c>
      <c r="HP109">
        <v>0</v>
      </c>
      <c r="HQ109">
        <v>100</v>
      </c>
      <c r="HR109">
        <v>100</v>
      </c>
      <c r="HS109">
        <v>0.252</v>
      </c>
      <c r="HT109">
        <v>6.0299999999999999E-2</v>
      </c>
      <c r="HU109">
        <v>0.22599071028511011</v>
      </c>
      <c r="HV109">
        <v>1.158620315000149E-3</v>
      </c>
      <c r="HW109">
        <v>-1.4607559310062331E-6</v>
      </c>
      <c r="HX109">
        <v>3.8484305645441042E-10</v>
      </c>
      <c r="HY109">
        <v>-3.0603327423609421E-2</v>
      </c>
      <c r="HZ109">
        <v>3.0484640434847699E-3</v>
      </c>
      <c r="IA109">
        <v>-9.3584587959385786E-5</v>
      </c>
      <c r="IB109">
        <v>6.42983829145831E-6</v>
      </c>
      <c r="IC109">
        <v>4</v>
      </c>
      <c r="ID109">
        <v>2084</v>
      </c>
      <c r="IE109">
        <v>2</v>
      </c>
      <c r="IF109">
        <v>32</v>
      </c>
      <c r="IG109">
        <v>0.7</v>
      </c>
      <c r="IH109">
        <v>0.7</v>
      </c>
      <c r="II109">
        <v>0.17089799999999999</v>
      </c>
      <c r="IJ109">
        <v>2.5415000000000001</v>
      </c>
      <c r="IK109">
        <v>1.54419</v>
      </c>
      <c r="IL109">
        <v>2.34375</v>
      </c>
      <c r="IM109">
        <v>1.54541</v>
      </c>
      <c r="IN109">
        <v>2.4011200000000001</v>
      </c>
      <c r="IO109">
        <v>41.927500000000002</v>
      </c>
      <c r="IP109">
        <v>23.912400000000002</v>
      </c>
      <c r="IQ109">
        <v>18</v>
      </c>
      <c r="IR109">
        <v>505.548</v>
      </c>
      <c r="IS109">
        <v>488.39</v>
      </c>
      <c r="IT109">
        <v>21.8307</v>
      </c>
      <c r="IU109">
        <v>35.247300000000003</v>
      </c>
      <c r="IV109">
        <v>30.001000000000001</v>
      </c>
      <c r="IW109">
        <v>35.139800000000001</v>
      </c>
      <c r="IX109">
        <v>35.057600000000001</v>
      </c>
      <c r="IY109">
        <v>3.4858899999999999</v>
      </c>
      <c r="IZ109">
        <v>45.115099999999998</v>
      </c>
      <c r="JA109">
        <v>0</v>
      </c>
      <c r="JB109">
        <v>21.792000000000002</v>
      </c>
      <c r="JC109">
        <v>20</v>
      </c>
      <c r="JD109">
        <v>18.487400000000001</v>
      </c>
      <c r="JE109">
        <v>99.122200000000007</v>
      </c>
      <c r="JF109">
        <v>98.978700000000003</v>
      </c>
    </row>
    <row r="110" spans="1:266" x14ac:dyDescent="0.25">
      <c r="A110">
        <v>94</v>
      </c>
      <c r="B110">
        <v>1657478761.5999999</v>
      </c>
      <c r="C110">
        <v>17186.5</v>
      </c>
      <c r="D110" t="s">
        <v>880</v>
      </c>
      <c r="E110" t="s">
        <v>881</v>
      </c>
      <c r="F110" t="s">
        <v>396</v>
      </c>
      <c r="G110" t="s">
        <v>397</v>
      </c>
      <c r="H110" t="s">
        <v>839</v>
      </c>
      <c r="I110" t="s">
        <v>840</v>
      </c>
      <c r="J110" t="s">
        <v>841</v>
      </c>
      <c r="K110">
        <v>1657478761.5999999</v>
      </c>
      <c r="L110">
        <f t="shared" si="92"/>
        <v>3.2299845902359981E-3</v>
      </c>
      <c r="M110">
        <f t="shared" si="93"/>
        <v>3.2299845902359983</v>
      </c>
      <c r="N110">
        <f t="shared" si="94"/>
        <v>19.016638560650325</v>
      </c>
      <c r="O110">
        <f t="shared" si="95"/>
        <v>375.77800000000002</v>
      </c>
      <c r="P110">
        <f t="shared" si="96"/>
        <v>214.40580594858724</v>
      </c>
      <c r="Q110">
        <f t="shared" si="97"/>
        <v>21.358204597778442</v>
      </c>
      <c r="R110">
        <f t="shared" si="98"/>
        <v>37.433423837732008</v>
      </c>
      <c r="S110">
        <f t="shared" si="99"/>
        <v>0.20458143458660241</v>
      </c>
      <c r="T110">
        <f t="shared" si="100"/>
        <v>2.9200519183938938</v>
      </c>
      <c r="U110">
        <f t="shared" si="101"/>
        <v>0.19693917484175211</v>
      </c>
      <c r="V110">
        <f t="shared" si="102"/>
        <v>0.12374982553436925</v>
      </c>
      <c r="W110">
        <f t="shared" si="103"/>
        <v>289.5505100726578</v>
      </c>
      <c r="X110">
        <f t="shared" si="104"/>
        <v>28.303890039715853</v>
      </c>
      <c r="Y110">
        <f t="shared" si="105"/>
        <v>28.0244</v>
      </c>
      <c r="Z110">
        <f t="shared" si="106"/>
        <v>3.8002409474665577</v>
      </c>
      <c r="AA110">
        <f t="shared" si="107"/>
        <v>60.352341461145244</v>
      </c>
      <c r="AB110">
        <f t="shared" si="108"/>
        <v>2.2157839906802006</v>
      </c>
      <c r="AC110">
        <f t="shared" si="109"/>
        <v>3.671413464723186</v>
      </c>
      <c r="AD110">
        <f t="shared" si="110"/>
        <v>1.5844569567863571</v>
      </c>
      <c r="AE110">
        <f t="shared" si="111"/>
        <v>-142.44232042940752</v>
      </c>
      <c r="AF110">
        <f t="shared" si="112"/>
        <v>-92.944215360036054</v>
      </c>
      <c r="AG110">
        <f t="shared" si="113"/>
        <v>-6.9194283306672011</v>
      </c>
      <c r="AH110">
        <f t="shared" si="114"/>
        <v>47.244545952547043</v>
      </c>
      <c r="AI110">
        <v>0</v>
      </c>
      <c r="AJ110">
        <v>0</v>
      </c>
      <c r="AK110">
        <f t="shared" si="115"/>
        <v>1</v>
      </c>
      <c r="AL110">
        <f t="shared" si="116"/>
        <v>0</v>
      </c>
      <c r="AM110">
        <f t="shared" si="117"/>
        <v>52516.640847504597</v>
      </c>
      <c r="AN110" t="s">
        <v>400</v>
      </c>
      <c r="AO110">
        <v>10261.299999999999</v>
      </c>
      <c r="AP110">
        <v>726.8726923076922</v>
      </c>
      <c r="AQ110">
        <v>3279.05</v>
      </c>
      <c r="AR110">
        <f t="shared" si="118"/>
        <v>0.77832826815458989</v>
      </c>
      <c r="AS110">
        <v>-1.5391584728262959</v>
      </c>
      <c r="AT110" t="s">
        <v>882</v>
      </c>
      <c r="AU110">
        <v>10254.799999999999</v>
      </c>
      <c r="AV110">
        <v>780.6298461538463</v>
      </c>
      <c r="AW110">
        <v>1079.8</v>
      </c>
      <c r="AX110">
        <f t="shared" si="119"/>
        <v>0.27706070924815118</v>
      </c>
      <c r="AY110">
        <v>0.5</v>
      </c>
      <c r="AZ110">
        <f t="shared" si="120"/>
        <v>1513.1006995195119</v>
      </c>
      <c r="BA110">
        <f t="shared" si="121"/>
        <v>19.016638560650325</v>
      </c>
      <c r="BB110">
        <f t="shared" si="122"/>
        <v>209.61037648637483</v>
      </c>
      <c r="BC110">
        <f t="shared" si="123"/>
        <v>1.3585214149992897E-2</v>
      </c>
      <c r="BD110">
        <f t="shared" si="124"/>
        <v>2.0367197629190592</v>
      </c>
      <c r="BE110">
        <f t="shared" si="125"/>
        <v>500.77926754157954</v>
      </c>
      <c r="BF110" t="s">
        <v>883</v>
      </c>
      <c r="BG110">
        <v>576.9</v>
      </c>
      <c r="BH110">
        <f t="shared" si="126"/>
        <v>576.9</v>
      </c>
      <c r="BI110">
        <f t="shared" si="127"/>
        <v>0.46573439525838123</v>
      </c>
      <c r="BJ110">
        <f t="shared" si="128"/>
        <v>0.59488994600547562</v>
      </c>
      <c r="BK110">
        <f t="shared" si="129"/>
        <v>0.81388894028828895</v>
      </c>
      <c r="BL110">
        <f t="shared" si="130"/>
        <v>0.8476820787893774</v>
      </c>
      <c r="BM110">
        <f t="shared" si="131"/>
        <v>0.86171520817594494</v>
      </c>
      <c r="BN110">
        <f t="shared" si="132"/>
        <v>0.43963475332318086</v>
      </c>
      <c r="BO110">
        <f t="shared" si="133"/>
        <v>0.5603652466768192</v>
      </c>
      <c r="BP110">
        <v>3846</v>
      </c>
      <c r="BQ110">
        <v>300</v>
      </c>
      <c r="BR110">
        <v>300</v>
      </c>
      <c r="BS110">
        <v>300</v>
      </c>
      <c r="BT110">
        <v>10254.799999999999</v>
      </c>
      <c r="BU110">
        <v>1012.87</v>
      </c>
      <c r="BV110">
        <v>-1.1178499999999999E-2</v>
      </c>
      <c r="BW110">
        <v>-1.04</v>
      </c>
      <c r="BX110" t="s">
        <v>403</v>
      </c>
      <c r="BY110" t="s">
        <v>403</v>
      </c>
      <c r="BZ110" t="s">
        <v>403</v>
      </c>
      <c r="CA110" t="s">
        <v>403</v>
      </c>
      <c r="CB110" t="s">
        <v>403</v>
      </c>
      <c r="CC110" t="s">
        <v>403</v>
      </c>
      <c r="CD110" t="s">
        <v>403</v>
      </c>
      <c r="CE110" t="s">
        <v>403</v>
      </c>
      <c r="CF110" t="s">
        <v>403</v>
      </c>
      <c r="CG110" t="s">
        <v>403</v>
      </c>
      <c r="CH110">
        <f t="shared" si="134"/>
        <v>1799.9</v>
      </c>
      <c r="CI110">
        <f t="shared" si="135"/>
        <v>1513.1006995195119</v>
      </c>
      <c r="CJ110">
        <f t="shared" si="136"/>
        <v>0.84065820296656024</v>
      </c>
      <c r="CK110">
        <f t="shared" si="137"/>
        <v>0.16087033172546131</v>
      </c>
      <c r="CL110">
        <v>6</v>
      </c>
      <c r="CM110">
        <v>0.5</v>
      </c>
      <c r="CN110" t="s">
        <v>404</v>
      </c>
      <c r="CO110">
        <v>2</v>
      </c>
      <c r="CP110">
        <v>1657478761.5999999</v>
      </c>
      <c r="CQ110">
        <v>375.77800000000002</v>
      </c>
      <c r="CR110">
        <v>400.04700000000003</v>
      </c>
      <c r="CS110">
        <v>22.243300000000001</v>
      </c>
      <c r="CT110">
        <v>18.454699999999999</v>
      </c>
      <c r="CU110">
        <v>375.42899999999997</v>
      </c>
      <c r="CV110">
        <v>22.170200000000001</v>
      </c>
      <c r="CW110">
        <v>500.154</v>
      </c>
      <c r="CX110">
        <v>99.515500000000003</v>
      </c>
      <c r="CY110">
        <v>0.10029399999999999</v>
      </c>
      <c r="CZ110">
        <v>27.434000000000001</v>
      </c>
      <c r="DA110">
        <v>28.0244</v>
      </c>
      <c r="DB110">
        <v>999.9</v>
      </c>
      <c r="DC110">
        <v>0</v>
      </c>
      <c r="DD110">
        <v>0</v>
      </c>
      <c r="DE110">
        <v>9994.3799999999992</v>
      </c>
      <c r="DF110">
        <v>0</v>
      </c>
      <c r="DG110">
        <v>2053.25</v>
      </c>
      <c r="DH110">
        <v>-24.269300000000001</v>
      </c>
      <c r="DI110">
        <v>384.327</v>
      </c>
      <c r="DJ110">
        <v>407.56900000000002</v>
      </c>
      <c r="DK110">
        <v>3.7886099999999998</v>
      </c>
      <c r="DL110">
        <v>400.04700000000003</v>
      </c>
      <c r="DM110">
        <v>18.454699999999999</v>
      </c>
      <c r="DN110">
        <v>2.2135600000000002</v>
      </c>
      <c r="DO110">
        <v>1.83653</v>
      </c>
      <c r="DP110">
        <v>19.0608</v>
      </c>
      <c r="DQ110">
        <v>16.101199999999999</v>
      </c>
      <c r="DR110">
        <v>1799.9</v>
      </c>
      <c r="DS110">
        <v>0.97799800000000003</v>
      </c>
      <c r="DT110">
        <v>2.20021E-2</v>
      </c>
      <c r="DU110">
        <v>0</v>
      </c>
      <c r="DV110">
        <v>781.27300000000002</v>
      </c>
      <c r="DW110">
        <v>5.0007299999999999</v>
      </c>
      <c r="DX110">
        <v>18949.400000000001</v>
      </c>
      <c r="DY110">
        <v>14732.5</v>
      </c>
      <c r="DZ110">
        <v>45.625</v>
      </c>
      <c r="EA110">
        <v>48.125</v>
      </c>
      <c r="EB110">
        <v>46.625</v>
      </c>
      <c r="EC110">
        <v>46.875</v>
      </c>
      <c r="ED110">
        <v>47.25</v>
      </c>
      <c r="EE110">
        <v>1755.41</v>
      </c>
      <c r="EF110">
        <v>39.49</v>
      </c>
      <c r="EG110">
        <v>0</v>
      </c>
      <c r="EH110">
        <v>131.79999995231631</v>
      </c>
      <c r="EI110">
        <v>0</v>
      </c>
      <c r="EJ110">
        <v>780.6298461538463</v>
      </c>
      <c r="EK110">
        <v>4.2354188024230286</v>
      </c>
      <c r="EL110">
        <v>85.750427195224631</v>
      </c>
      <c r="EM110">
        <v>18941.95384615385</v>
      </c>
      <c r="EN110">
        <v>15</v>
      </c>
      <c r="EO110">
        <v>1657478710.5999999</v>
      </c>
      <c r="EP110" t="s">
        <v>884</v>
      </c>
      <c r="EQ110">
        <v>1657478697.5999999</v>
      </c>
      <c r="ER110">
        <v>1657478710.5999999</v>
      </c>
      <c r="ES110">
        <v>106</v>
      </c>
      <c r="ET110">
        <v>-0.127</v>
      </c>
      <c r="EU110">
        <v>1.2E-2</v>
      </c>
      <c r="EV110">
        <v>0.35399999999999998</v>
      </c>
      <c r="EW110">
        <v>4.7E-2</v>
      </c>
      <c r="EX110">
        <v>400</v>
      </c>
      <c r="EY110">
        <v>19</v>
      </c>
      <c r="EZ110">
        <v>0.06</v>
      </c>
      <c r="FA110">
        <v>0.04</v>
      </c>
      <c r="FB110">
        <v>-24.232068292682929</v>
      </c>
      <c r="FC110">
        <v>-0.30019233449476368</v>
      </c>
      <c r="FD110">
        <v>5.7006291646878558E-2</v>
      </c>
      <c r="FE110">
        <v>1</v>
      </c>
      <c r="FF110">
        <v>3.791383902439025</v>
      </c>
      <c r="FG110">
        <v>6.2411080139380737E-2</v>
      </c>
      <c r="FH110">
        <v>3.9334374210441808E-2</v>
      </c>
      <c r="FI110">
        <v>1</v>
      </c>
      <c r="FJ110">
        <v>2</v>
      </c>
      <c r="FK110">
        <v>2</v>
      </c>
      <c r="FL110" t="s">
        <v>406</v>
      </c>
      <c r="FM110">
        <v>2.9036599999999999</v>
      </c>
      <c r="FN110">
        <v>2.85433</v>
      </c>
      <c r="FO110">
        <v>9.2080499999999996E-2</v>
      </c>
      <c r="FP110">
        <v>9.8523899999999998E-2</v>
      </c>
      <c r="FQ110">
        <v>0.105818</v>
      </c>
      <c r="FR110">
        <v>9.5449500000000007E-2</v>
      </c>
      <c r="FS110">
        <v>29875.200000000001</v>
      </c>
      <c r="FT110">
        <v>23873.200000000001</v>
      </c>
      <c r="FU110">
        <v>30341.1</v>
      </c>
      <c r="FV110">
        <v>24463.7</v>
      </c>
      <c r="FW110">
        <v>35540.199999999997</v>
      </c>
      <c r="FX110">
        <v>29746.400000000001</v>
      </c>
      <c r="FY110">
        <v>41176.5</v>
      </c>
      <c r="FZ110">
        <v>33845.9</v>
      </c>
      <c r="GA110">
        <v>2.01715</v>
      </c>
      <c r="GB110">
        <v>1.8911199999999999</v>
      </c>
      <c r="GC110">
        <v>-8.3818999999999994E-3</v>
      </c>
      <c r="GD110">
        <v>0</v>
      </c>
      <c r="GE110">
        <v>28.161200000000001</v>
      </c>
      <c r="GF110">
        <v>999.9</v>
      </c>
      <c r="GG110">
        <v>42.9</v>
      </c>
      <c r="GH110">
        <v>39.9</v>
      </c>
      <c r="GI110">
        <v>31.791699999999999</v>
      </c>
      <c r="GJ110">
        <v>62.394399999999997</v>
      </c>
      <c r="GK110">
        <v>24.102599999999999</v>
      </c>
      <c r="GL110">
        <v>1</v>
      </c>
      <c r="GM110">
        <v>0.68095499999999998</v>
      </c>
      <c r="GN110">
        <v>5.4393700000000003</v>
      </c>
      <c r="GO110">
        <v>20.167999999999999</v>
      </c>
      <c r="GP110">
        <v>5.2336099999999997</v>
      </c>
      <c r="GQ110">
        <v>11.956</v>
      </c>
      <c r="GR110">
        <v>4.9867499999999998</v>
      </c>
      <c r="GS110">
        <v>3.2860499999999999</v>
      </c>
      <c r="GT110">
        <v>9999</v>
      </c>
      <c r="GU110">
        <v>9999</v>
      </c>
      <c r="GV110">
        <v>9999</v>
      </c>
      <c r="GW110">
        <v>196.8</v>
      </c>
      <c r="GX110">
        <v>1.8621799999999999</v>
      </c>
      <c r="GY110">
        <v>1.85989</v>
      </c>
      <c r="GZ110">
        <v>1.8603400000000001</v>
      </c>
      <c r="HA110">
        <v>1.85867</v>
      </c>
      <c r="HB110">
        <v>1.8605</v>
      </c>
      <c r="HC110">
        <v>1.85791</v>
      </c>
      <c r="HD110">
        <v>1.8663099999999999</v>
      </c>
      <c r="HE110">
        <v>1.86558</v>
      </c>
      <c r="HF110">
        <v>0</v>
      </c>
      <c r="HG110">
        <v>0</v>
      </c>
      <c r="HH110">
        <v>0</v>
      </c>
      <c r="HI110">
        <v>0</v>
      </c>
      <c r="HJ110" t="s">
        <v>407</v>
      </c>
      <c r="HK110" t="s">
        <v>408</v>
      </c>
      <c r="HL110" t="s">
        <v>409</v>
      </c>
      <c r="HM110" t="s">
        <v>409</v>
      </c>
      <c r="HN110" t="s">
        <v>409</v>
      </c>
      <c r="HO110" t="s">
        <v>409</v>
      </c>
      <c r="HP110">
        <v>0</v>
      </c>
      <c r="HQ110">
        <v>100</v>
      </c>
      <c r="HR110">
        <v>100</v>
      </c>
      <c r="HS110">
        <v>0.34899999999999998</v>
      </c>
      <c r="HT110">
        <v>7.3099999999999998E-2</v>
      </c>
      <c r="HU110">
        <v>9.9502507310284205E-2</v>
      </c>
      <c r="HV110">
        <v>1.158620315000149E-3</v>
      </c>
      <c r="HW110">
        <v>-1.4607559310062331E-6</v>
      </c>
      <c r="HX110">
        <v>3.8484305645441042E-10</v>
      </c>
      <c r="HY110">
        <v>-1.8562221531976231E-2</v>
      </c>
      <c r="HZ110">
        <v>3.0484640434847699E-3</v>
      </c>
      <c r="IA110">
        <v>-9.3584587959385786E-5</v>
      </c>
      <c r="IB110">
        <v>6.42983829145831E-6</v>
      </c>
      <c r="IC110">
        <v>4</v>
      </c>
      <c r="ID110">
        <v>2084</v>
      </c>
      <c r="IE110">
        <v>2</v>
      </c>
      <c r="IF110">
        <v>32</v>
      </c>
      <c r="IG110">
        <v>1.1000000000000001</v>
      </c>
      <c r="IH110">
        <v>0.8</v>
      </c>
      <c r="II110">
        <v>1.0144</v>
      </c>
      <c r="IJ110">
        <v>2.4731399999999999</v>
      </c>
      <c r="IK110">
        <v>1.54297</v>
      </c>
      <c r="IL110">
        <v>2.34497</v>
      </c>
      <c r="IM110">
        <v>1.54541</v>
      </c>
      <c r="IN110">
        <v>2.3864700000000001</v>
      </c>
      <c r="IO110">
        <v>42.430399999999999</v>
      </c>
      <c r="IP110">
        <v>23.921099999999999</v>
      </c>
      <c r="IQ110">
        <v>18</v>
      </c>
      <c r="IR110">
        <v>505.71800000000002</v>
      </c>
      <c r="IS110">
        <v>488.29300000000001</v>
      </c>
      <c r="IT110">
        <v>21.623999999999999</v>
      </c>
      <c r="IU110">
        <v>35.356200000000001</v>
      </c>
      <c r="IV110">
        <v>30.0014</v>
      </c>
      <c r="IW110">
        <v>35.230499999999999</v>
      </c>
      <c r="IX110">
        <v>35.1494</v>
      </c>
      <c r="IY110">
        <v>20.398900000000001</v>
      </c>
      <c r="IZ110">
        <v>45.548400000000001</v>
      </c>
      <c r="JA110">
        <v>0</v>
      </c>
      <c r="JB110">
        <v>21.6035</v>
      </c>
      <c r="JC110">
        <v>400</v>
      </c>
      <c r="JD110">
        <v>18.4284</v>
      </c>
      <c r="JE110">
        <v>99.103999999999999</v>
      </c>
      <c r="JF110">
        <v>98.956299999999999</v>
      </c>
    </row>
    <row r="111" spans="1:266" x14ac:dyDescent="0.25">
      <c r="A111">
        <v>95</v>
      </c>
      <c r="B111">
        <v>1657478896.0999999</v>
      </c>
      <c r="C111">
        <v>17321</v>
      </c>
      <c r="D111" t="s">
        <v>885</v>
      </c>
      <c r="E111" t="s">
        <v>886</v>
      </c>
      <c r="F111" t="s">
        <v>396</v>
      </c>
      <c r="G111" t="s">
        <v>397</v>
      </c>
      <c r="H111" t="s">
        <v>839</v>
      </c>
      <c r="I111" t="s">
        <v>840</v>
      </c>
      <c r="J111" t="s">
        <v>841</v>
      </c>
      <c r="K111">
        <v>1657478896.0999999</v>
      </c>
      <c r="L111">
        <f t="shared" si="92"/>
        <v>3.3641982450486581E-3</v>
      </c>
      <c r="M111">
        <f t="shared" si="93"/>
        <v>3.3641982450486583</v>
      </c>
      <c r="N111">
        <f t="shared" si="94"/>
        <v>19.811461044941627</v>
      </c>
      <c r="O111">
        <f t="shared" si="95"/>
        <v>374.678</v>
      </c>
      <c r="P111">
        <f t="shared" si="96"/>
        <v>213.60286428726556</v>
      </c>
      <c r="Q111">
        <f t="shared" si="97"/>
        <v>21.278976042002668</v>
      </c>
      <c r="R111">
        <f t="shared" si="98"/>
        <v>37.325174510502997</v>
      </c>
      <c r="S111">
        <f t="shared" si="99"/>
        <v>0.21379842951354094</v>
      </c>
      <c r="T111">
        <f t="shared" si="100"/>
        <v>2.9201205457101462</v>
      </c>
      <c r="U111">
        <f t="shared" si="101"/>
        <v>0.20546731432078183</v>
      </c>
      <c r="V111">
        <f t="shared" si="102"/>
        <v>0.12913853946802897</v>
      </c>
      <c r="W111">
        <f t="shared" si="103"/>
        <v>289.55210607266298</v>
      </c>
      <c r="X111">
        <f t="shared" si="104"/>
        <v>28.251691541907352</v>
      </c>
      <c r="Y111">
        <f t="shared" si="105"/>
        <v>28.006900000000002</v>
      </c>
      <c r="Z111">
        <f t="shared" si="106"/>
        <v>3.7963664076399972</v>
      </c>
      <c r="AA111">
        <f t="shared" si="107"/>
        <v>60.377270842400257</v>
      </c>
      <c r="AB111">
        <f t="shared" si="108"/>
        <v>2.2144681613180497</v>
      </c>
      <c r="AC111">
        <f t="shared" si="109"/>
        <v>3.6677182165095941</v>
      </c>
      <c r="AD111">
        <f t="shared" si="110"/>
        <v>1.5818982463219475</v>
      </c>
      <c r="AE111">
        <f t="shared" si="111"/>
        <v>-148.36114260664581</v>
      </c>
      <c r="AF111">
        <f t="shared" si="112"/>
        <v>-92.899170881478526</v>
      </c>
      <c r="AG111">
        <f t="shared" si="113"/>
        <v>-6.9147154227591479</v>
      </c>
      <c r="AH111">
        <f t="shared" si="114"/>
        <v>41.377077161779468</v>
      </c>
      <c r="AI111">
        <v>0</v>
      </c>
      <c r="AJ111">
        <v>0</v>
      </c>
      <c r="AK111">
        <f t="shared" si="115"/>
        <v>1</v>
      </c>
      <c r="AL111">
        <f t="shared" si="116"/>
        <v>0</v>
      </c>
      <c r="AM111">
        <f t="shared" si="117"/>
        <v>52521.705862587311</v>
      </c>
      <c r="AN111" t="s">
        <v>400</v>
      </c>
      <c r="AO111">
        <v>10261.299999999999</v>
      </c>
      <c r="AP111">
        <v>726.8726923076922</v>
      </c>
      <c r="AQ111">
        <v>3279.05</v>
      </c>
      <c r="AR111">
        <f t="shared" si="118"/>
        <v>0.77832826815458989</v>
      </c>
      <c r="AS111">
        <v>-1.5391584728262959</v>
      </c>
      <c r="AT111" t="s">
        <v>887</v>
      </c>
      <c r="AU111">
        <v>10255</v>
      </c>
      <c r="AV111">
        <v>786.96903846153862</v>
      </c>
      <c r="AW111">
        <v>1111.9100000000001</v>
      </c>
      <c r="AX111">
        <f t="shared" si="119"/>
        <v>0.29223674716340486</v>
      </c>
      <c r="AY111">
        <v>0.5</v>
      </c>
      <c r="AZ111">
        <f t="shared" si="120"/>
        <v>1513.1090995195145</v>
      </c>
      <c r="BA111">
        <f t="shared" si="121"/>
        <v>19.811461044941627</v>
      </c>
      <c r="BB111">
        <f t="shared" si="122"/>
        <v>221.09304067346579</v>
      </c>
      <c r="BC111">
        <f t="shared" si="123"/>
        <v>1.411042966072161E-2</v>
      </c>
      <c r="BD111">
        <f t="shared" si="124"/>
        <v>1.949024651275733</v>
      </c>
      <c r="BE111">
        <f t="shared" si="125"/>
        <v>507.57718329911438</v>
      </c>
      <c r="BF111" t="s">
        <v>888</v>
      </c>
      <c r="BG111">
        <v>578.1</v>
      </c>
      <c r="BH111">
        <f t="shared" si="126"/>
        <v>578.1</v>
      </c>
      <c r="BI111">
        <f t="shared" si="127"/>
        <v>0.48008381973361158</v>
      </c>
      <c r="BJ111">
        <f t="shared" si="128"/>
        <v>0.60872025915299721</v>
      </c>
      <c r="BK111">
        <f t="shared" si="129"/>
        <v>0.80236213184249994</v>
      </c>
      <c r="BL111">
        <f t="shared" si="130"/>
        <v>0.84392071897128795</v>
      </c>
      <c r="BM111">
        <f t="shared" si="131"/>
        <v>0.84913379390538479</v>
      </c>
      <c r="BN111">
        <f t="shared" si="132"/>
        <v>0.44716013542830901</v>
      </c>
      <c r="BO111">
        <f t="shared" si="133"/>
        <v>0.55283986457169099</v>
      </c>
      <c r="BP111">
        <v>3848</v>
      </c>
      <c r="BQ111">
        <v>300</v>
      </c>
      <c r="BR111">
        <v>300</v>
      </c>
      <c r="BS111">
        <v>300</v>
      </c>
      <c r="BT111">
        <v>10255</v>
      </c>
      <c r="BU111">
        <v>1036.18</v>
      </c>
      <c r="BV111">
        <v>-1.11789E-2</v>
      </c>
      <c r="BW111">
        <v>-3.58</v>
      </c>
      <c r="BX111" t="s">
        <v>403</v>
      </c>
      <c r="BY111" t="s">
        <v>403</v>
      </c>
      <c r="BZ111" t="s">
        <v>403</v>
      </c>
      <c r="CA111" t="s">
        <v>403</v>
      </c>
      <c r="CB111" t="s">
        <v>403</v>
      </c>
      <c r="CC111" t="s">
        <v>403</v>
      </c>
      <c r="CD111" t="s">
        <v>403</v>
      </c>
      <c r="CE111" t="s">
        <v>403</v>
      </c>
      <c r="CF111" t="s">
        <v>403</v>
      </c>
      <c r="CG111" t="s">
        <v>403</v>
      </c>
      <c r="CH111">
        <f t="shared" si="134"/>
        <v>1799.91</v>
      </c>
      <c r="CI111">
        <f t="shared" si="135"/>
        <v>1513.1090995195145</v>
      </c>
      <c r="CJ111">
        <f t="shared" si="136"/>
        <v>0.84065819930969576</v>
      </c>
      <c r="CK111">
        <f t="shared" si="137"/>
        <v>0.16087032466771281</v>
      </c>
      <c r="CL111">
        <v>6</v>
      </c>
      <c r="CM111">
        <v>0.5</v>
      </c>
      <c r="CN111" t="s">
        <v>404</v>
      </c>
      <c r="CO111">
        <v>2</v>
      </c>
      <c r="CP111">
        <v>1657478896.0999999</v>
      </c>
      <c r="CQ111">
        <v>374.678</v>
      </c>
      <c r="CR111">
        <v>399.96499999999997</v>
      </c>
      <c r="CS111">
        <v>22.229299999999999</v>
      </c>
      <c r="CT111">
        <v>18.2819</v>
      </c>
      <c r="CU111">
        <v>374.39100000000002</v>
      </c>
      <c r="CV111">
        <v>22.158200000000001</v>
      </c>
      <c r="CW111">
        <v>499.98700000000002</v>
      </c>
      <c r="CX111">
        <v>99.519400000000005</v>
      </c>
      <c r="CY111">
        <v>9.99385E-2</v>
      </c>
      <c r="CZ111">
        <v>27.416799999999999</v>
      </c>
      <c r="DA111">
        <v>28.006900000000002</v>
      </c>
      <c r="DB111">
        <v>999.9</v>
      </c>
      <c r="DC111">
        <v>0</v>
      </c>
      <c r="DD111">
        <v>0</v>
      </c>
      <c r="DE111">
        <v>9994.3799999999992</v>
      </c>
      <c r="DF111">
        <v>0</v>
      </c>
      <c r="DG111">
        <v>2050.86</v>
      </c>
      <c r="DH111">
        <v>-25.287600000000001</v>
      </c>
      <c r="DI111">
        <v>383.19600000000003</v>
      </c>
      <c r="DJ111">
        <v>407.41399999999999</v>
      </c>
      <c r="DK111">
        <v>3.9473500000000001</v>
      </c>
      <c r="DL111">
        <v>399.96499999999997</v>
      </c>
      <c r="DM111">
        <v>18.2819</v>
      </c>
      <c r="DN111">
        <v>2.21224</v>
      </c>
      <c r="DO111">
        <v>1.81941</v>
      </c>
      <c r="DP111">
        <v>19.051200000000001</v>
      </c>
      <c r="DQ111">
        <v>15.954499999999999</v>
      </c>
      <c r="DR111">
        <v>1799.91</v>
      </c>
      <c r="DS111">
        <v>0.97799800000000003</v>
      </c>
      <c r="DT111">
        <v>2.20021E-2</v>
      </c>
      <c r="DU111">
        <v>0</v>
      </c>
      <c r="DV111">
        <v>787.38199999999995</v>
      </c>
      <c r="DW111">
        <v>5.0007299999999999</v>
      </c>
      <c r="DX111">
        <v>19053</v>
      </c>
      <c r="DY111">
        <v>14732.6</v>
      </c>
      <c r="DZ111">
        <v>45.625</v>
      </c>
      <c r="EA111">
        <v>48.125</v>
      </c>
      <c r="EB111">
        <v>46.625</v>
      </c>
      <c r="EC111">
        <v>46.875</v>
      </c>
      <c r="ED111">
        <v>47.25</v>
      </c>
      <c r="EE111">
        <v>1755.42</v>
      </c>
      <c r="EF111">
        <v>39.49</v>
      </c>
      <c r="EG111">
        <v>0</v>
      </c>
      <c r="EH111">
        <v>133.79999995231631</v>
      </c>
      <c r="EI111">
        <v>0</v>
      </c>
      <c r="EJ111">
        <v>786.96903846153862</v>
      </c>
      <c r="EK111">
        <v>3.7292649431336149</v>
      </c>
      <c r="EL111">
        <v>46.957264938384839</v>
      </c>
      <c r="EM111">
        <v>19052.150000000001</v>
      </c>
      <c r="EN111">
        <v>15</v>
      </c>
      <c r="EO111">
        <v>1657478831.5999999</v>
      </c>
      <c r="EP111" t="s">
        <v>889</v>
      </c>
      <c r="EQ111">
        <v>1657478823.0999999</v>
      </c>
      <c r="ER111">
        <v>1657478831.5999999</v>
      </c>
      <c r="ES111">
        <v>107</v>
      </c>
      <c r="ET111">
        <v>-6.2E-2</v>
      </c>
      <c r="EU111">
        <v>-2E-3</v>
      </c>
      <c r="EV111">
        <v>0.29199999999999998</v>
      </c>
      <c r="EW111">
        <v>4.3999999999999997E-2</v>
      </c>
      <c r="EX111">
        <v>400</v>
      </c>
      <c r="EY111">
        <v>18</v>
      </c>
      <c r="EZ111">
        <v>0.08</v>
      </c>
      <c r="FA111">
        <v>0.03</v>
      </c>
      <c r="FB111">
        <v>-25.269612500000001</v>
      </c>
      <c r="FC111">
        <v>-0.13008292682918321</v>
      </c>
      <c r="FD111">
        <v>7.5025446308236196E-2</v>
      </c>
      <c r="FE111">
        <v>1</v>
      </c>
      <c r="FF111">
        <v>3.9741962499999999</v>
      </c>
      <c r="FG111">
        <v>-1.5011594746734309E-2</v>
      </c>
      <c r="FH111">
        <v>1.075671527175003E-2</v>
      </c>
      <c r="FI111">
        <v>1</v>
      </c>
      <c r="FJ111">
        <v>2</v>
      </c>
      <c r="FK111">
        <v>2</v>
      </c>
      <c r="FL111" t="s">
        <v>406</v>
      </c>
      <c r="FM111">
        <v>2.9029699999999998</v>
      </c>
      <c r="FN111">
        <v>2.8539699999999999</v>
      </c>
      <c r="FO111">
        <v>9.1857599999999998E-2</v>
      </c>
      <c r="FP111">
        <v>9.8486400000000002E-2</v>
      </c>
      <c r="FQ111">
        <v>0.105755</v>
      </c>
      <c r="FR111">
        <v>9.4787399999999994E-2</v>
      </c>
      <c r="FS111">
        <v>29875</v>
      </c>
      <c r="FT111">
        <v>23868.5</v>
      </c>
      <c r="FU111">
        <v>30334.2</v>
      </c>
      <c r="FV111">
        <v>24458.400000000001</v>
      </c>
      <c r="FW111">
        <v>35535.300000000003</v>
      </c>
      <c r="FX111">
        <v>29762.9</v>
      </c>
      <c r="FY111">
        <v>41167.800000000003</v>
      </c>
      <c r="FZ111">
        <v>33839.9</v>
      </c>
      <c r="GA111">
        <v>2.01572</v>
      </c>
      <c r="GB111">
        <v>1.8885000000000001</v>
      </c>
      <c r="GC111">
        <v>-1.46106E-2</v>
      </c>
      <c r="GD111">
        <v>0</v>
      </c>
      <c r="GE111">
        <v>28.2454</v>
      </c>
      <c r="GF111">
        <v>999.9</v>
      </c>
      <c r="GG111">
        <v>42.8</v>
      </c>
      <c r="GH111">
        <v>40</v>
      </c>
      <c r="GI111">
        <v>31.8828</v>
      </c>
      <c r="GJ111">
        <v>62.424399999999999</v>
      </c>
      <c r="GK111">
        <v>24.110600000000002</v>
      </c>
      <c r="GL111">
        <v>1</v>
      </c>
      <c r="GM111">
        <v>0.69242899999999996</v>
      </c>
      <c r="GN111">
        <v>5.6326400000000003</v>
      </c>
      <c r="GO111">
        <v>20.1614</v>
      </c>
      <c r="GP111">
        <v>5.2337600000000002</v>
      </c>
      <c r="GQ111">
        <v>11.956</v>
      </c>
      <c r="GR111">
        <v>4.9865500000000003</v>
      </c>
      <c r="GS111">
        <v>3.2860299999999998</v>
      </c>
      <c r="GT111">
        <v>9999</v>
      </c>
      <c r="GU111">
        <v>9999</v>
      </c>
      <c r="GV111">
        <v>9999</v>
      </c>
      <c r="GW111">
        <v>196.8</v>
      </c>
      <c r="GX111">
        <v>1.8623400000000001</v>
      </c>
      <c r="GY111">
        <v>1.86005</v>
      </c>
      <c r="GZ111">
        <v>1.86036</v>
      </c>
      <c r="HA111">
        <v>1.85877</v>
      </c>
      <c r="HB111">
        <v>1.86063</v>
      </c>
      <c r="HC111">
        <v>1.8580000000000001</v>
      </c>
      <c r="HD111">
        <v>1.86646</v>
      </c>
      <c r="HE111">
        <v>1.8656900000000001</v>
      </c>
      <c r="HF111">
        <v>0</v>
      </c>
      <c r="HG111">
        <v>0</v>
      </c>
      <c r="HH111">
        <v>0</v>
      </c>
      <c r="HI111">
        <v>0</v>
      </c>
      <c r="HJ111" t="s">
        <v>407</v>
      </c>
      <c r="HK111" t="s">
        <v>408</v>
      </c>
      <c r="HL111" t="s">
        <v>409</v>
      </c>
      <c r="HM111" t="s">
        <v>409</v>
      </c>
      <c r="HN111" t="s">
        <v>409</v>
      </c>
      <c r="HO111" t="s">
        <v>409</v>
      </c>
      <c r="HP111">
        <v>0</v>
      </c>
      <c r="HQ111">
        <v>100</v>
      </c>
      <c r="HR111">
        <v>100</v>
      </c>
      <c r="HS111">
        <v>0.28699999999999998</v>
      </c>
      <c r="HT111">
        <v>7.1099999999999997E-2</v>
      </c>
      <c r="HU111">
        <v>3.7419932323319083E-2</v>
      </c>
      <c r="HV111">
        <v>1.158620315000149E-3</v>
      </c>
      <c r="HW111">
        <v>-1.4607559310062331E-6</v>
      </c>
      <c r="HX111">
        <v>3.8484305645441042E-10</v>
      </c>
      <c r="HY111">
        <v>-2.0457828850160949E-2</v>
      </c>
      <c r="HZ111">
        <v>3.0484640434847699E-3</v>
      </c>
      <c r="IA111">
        <v>-9.3584587959385786E-5</v>
      </c>
      <c r="IB111">
        <v>6.42983829145831E-6</v>
      </c>
      <c r="IC111">
        <v>4</v>
      </c>
      <c r="ID111">
        <v>2084</v>
      </c>
      <c r="IE111">
        <v>2</v>
      </c>
      <c r="IF111">
        <v>32</v>
      </c>
      <c r="IG111">
        <v>1.2</v>
      </c>
      <c r="IH111">
        <v>1.1000000000000001</v>
      </c>
      <c r="II111">
        <v>1.0144</v>
      </c>
      <c r="IJ111">
        <v>2.49268</v>
      </c>
      <c r="IK111">
        <v>1.54419</v>
      </c>
      <c r="IL111">
        <v>2.34497</v>
      </c>
      <c r="IM111">
        <v>1.54541</v>
      </c>
      <c r="IN111">
        <v>2.2644000000000002</v>
      </c>
      <c r="IO111">
        <v>42.966000000000001</v>
      </c>
      <c r="IP111">
        <v>23.903600000000001</v>
      </c>
      <c r="IQ111">
        <v>18</v>
      </c>
      <c r="IR111">
        <v>505.67099999999999</v>
      </c>
      <c r="IS111">
        <v>487.214</v>
      </c>
      <c r="IT111">
        <v>21.494700000000002</v>
      </c>
      <c r="IU111">
        <v>35.491799999999998</v>
      </c>
      <c r="IV111">
        <v>30.000900000000001</v>
      </c>
      <c r="IW111">
        <v>35.339700000000001</v>
      </c>
      <c r="IX111">
        <v>35.246600000000001</v>
      </c>
      <c r="IY111">
        <v>20.389500000000002</v>
      </c>
      <c r="IZ111">
        <v>46.030299999999997</v>
      </c>
      <c r="JA111">
        <v>0</v>
      </c>
      <c r="JB111">
        <v>21.481000000000002</v>
      </c>
      <c r="JC111">
        <v>400</v>
      </c>
      <c r="JD111">
        <v>18.232800000000001</v>
      </c>
      <c r="JE111">
        <v>99.082400000000007</v>
      </c>
      <c r="JF111">
        <v>98.937100000000001</v>
      </c>
    </row>
    <row r="112" spans="1:266" x14ac:dyDescent="0.25">
      <c r="A112">
        <v>96</v>
      </c>
      <c r="B112">
        <v>1657479023.0999999</v>
      </c>
      <c r="C112">
        <v>17448</v>
      </c>
      <c r="D112" t="s">
        <v>890</v>
      </c>
      <c r="E112" t="s">
        <v>891</v>
      </c>
      <c r="F112" t="s">
        <v>396</v>
      </c>
      <c r="G112" t="s">
        <v>397</v>
      </c>
      <c r="H112" t="s">
        <v>839</v>
      </c>
      <c r="I112" t="s">
        <v>840</v>
      </c>
      <c r="J112" t="s">
        <v>841</v>
      </c>
      <c r="K112">
        <v>1657479023.0999999</v>
      </c>
      <c r="L112">
        <f t="shared" si="92"/>
        <v>3.5375780546563597E-3</v>
      </c>
      <c r="M112">
        <f t="shared" si="93"/>
        <v>3.5375780546563598</v>
      </c>
      <c r="N112">
        <f t="shared" si="94"/>
        <v>26.013827038149785</v>
      </c>
      <c r="O112">
        <f t="shared" si="95"/>
        <v>466.81200000000001</v>
      </c>
      <c r="P112">
        <f t="shared" si="96"/>
        <v>266.70032830493153</v>
      </c>
      <c r="Q112">
        <f t="shared" si="97"/>
        <v>26.570448181395633</v>
      </c>
      <c r="R112">
        <f t="shared" si="98"/>
        <v>46.506894593216401</v>
      </c>
      <c r="S112">
        <f t="shared" si="99"/>
        <v>0.2263998358946204</v>
      </c>
      <c r="T112">
        <f t="shared" si="100"/>
        <v>2.9197004939121118</v>
      </c>
      <c r="U112">
        <f t="shared" si="101"/>
        <v>0.21707943253109754</v>
      </c>
      <c r="V112">
        <f t="shared" si="102"/>
        <v>0.1364800731737556</v>
      </c>
      <c r="W112">
        <f t="shared" si="103"/>
        <v>289.55689407267846</v>
      </c>
      <c r="X112">
        <f t="shared" si="104"/>
        <v>28.195019257190928</v>
      </c>
      <c r="Y112">
        <f t="shared" si="105"/>
        <v>27.9665</v>
      </c>
      <c r="Z112">
        <f t="shared" si="106"/>
        <v>3.7874349150902487</v>
      </c>
      <c r="AA112">
        <f t="shared" si="107"/>
        <v>60.372414724108502</v>
      </c>
      <c r="AB112">
        <f t="shared" si="108"/>
        <v>2.2127865916707603</v>
      </c>
      <c r="AC112">
        <f t="shared" si="109"/>
        <v>3.6652279054644614</v>
      </c>
      <c r="AD112">
        <f t="shared" si="110"/>
        <v>1.5746483234194883</v>
      </c>
      <c r="AE112">
        <f t="shared" si="111"/>
        <v>-156.00719221034547</v>
      </c>
      <c r="AF112">
        <f t="shared" si="112"/>
        <v>-88.352489056498285</v>
      </c>
      <c r="AG112">
        <f t="shared" si="113"/>
        <v>-6.5755342615851688</v>
      </c>
      <c r="AH112">
        <f t="shared" si="114"/>
        <v>38.621678544249534</v>
      </c>
      <c r="AI112">
        <v>0</v>
      </c>
      <c r="AJ112">
        <v>0</v>
      </c>
      <c r="AK112">
        <f t="shared" si="115"/>
        <v>1</v>
      </c>
      <c r="AL112">
        <f t="shared" si="116"/>
        <v>0</v>
      </c>
      <c r="AM112">
        <f t="shared" si="117"/>
        <v>52511.805755682479</v>
      </c>
      <c r="AN112" t="s">
        <v>400</v>
      </c>
      <c r="AO112">
        <v>10261.299999999999</v>
      </c>
      <c r="AP112">
        <v>726.8726923076922</v>
      </c>
      <c r="AQ112">
        <v>3279.05</v>
      </c>
      <c r="AR112">
        <f t="shared" si="118"/>
        <v>0.77832826815458989</v>
      </c>
      <c r="AS112">
        <v>-1.5391584728262959</v>
      </c>
      <c r="AT112" t="s">
        <v>892</v>
      </c>
      <c r="AU112">
        <v>10255.4</v>
      </c>
      <c r="AV112">
        <v>815.1521153846154</v>
      </c>
      <c r="AW112">
        <v>1194.3399999999999</v>
      </c>
      <c r="AX112">
        <f t="shared" si="119"/>
        <v>0.31748738601686666</v>
      </c>
      <c r="AY112">
        <v>0.5</v>
      </c>
      <c r="AZ112">
        <f t="shared" si="120"/>
        <v>1513.1342995195225</v>
      </c>
      <c r="BA112">
        <f t="shared" si="121"/>
        <v>26.013827038149785</v>
      </c>
      <c r="BB112">
        <f t="shared" si="122"/>
        <v>240.2005267234579</v>
      </c>
      <c r="BC112">
        <f t="shared" si="123"/>
        <v>1.8209213497919645E-2</v>
      </c>
      <c r="BD112">
        <f t="shared" si="124"/>
        <v>1.7454912336520589</v>
      </c>
      <c r="BE112">
        <f t="shared" si="125"/>
        <v>524.08899855305003</v>
      </c>
      <c r="BF112" t="s">
        <v>893</v>
      </c>
      <c r="BG112">
        <v>590.17999999999995</v>
      </c>
      <c r="BH112">
        <f t="shared" si="126"/>
        <v>590.17999999999995</v>
      </c>
      <c r="BI112">
        <f t="shared" si="127"/>
        <v>0.50585260478590688</v>
      </c>
      <c r="BJ112">
        <f t="shared" si="128"/>
        <v>0.62762825181307025</v>
      </c>
      <c r="BK112">
        <f t="shared" si="129"/>
        <v>0.77531081829913673</v>
      </c>
      <c r="BL112">
        <f t="shared" si="130"/>
        <v>0.81115380343339494</v>
      </c>
      <c r="BM112">
        <f t="shared" si="131"/>
        <v>0.81683588115788297</v>
      </c>
      <c r="BN112">
        <f t="shared" si="132"/>
        <v>0.45441045255739115</v>
      </c>
      <c r="BO112">
        <f t="shared" si="133"/>
        <v>0.5455895474426089</v>
      </c>
      <c r="BP112">
        <v>3850</v>
      </c>
      <c r="BQ112">
        <v>300</v>
      </c>
      <c r="BR112">
        <v>300</v>
      </c>
      <c r="BS112">
        <v>300</v>
      </c>
      <c r="BT112">
        <v>10255.4</v>
      </c>
      <c r="BU112">
        <v>1105.6300000000001</v>
      </c>
      <c r="BV112">
        <v>-1.11796E-2</v>
      </c>
      <c r="BW112">
        <v>-3.46</v>
      </c>
      <c r="BX112" t="s">
        <v>403</v>
      </c>
      <c r="BY112" t="s">
        <v>403</v>
      </c>
      <c r="BZ112" t="s">
        <v>403</v>
      </c>
      <c r="CA112" t="s">
        <v>403</v>
      </c>
      <c r="CB112" t="s">
        <v>403</v>
      </c>
      <c r="CC112" t="s">
        <v>403</v>
      </c>
      <c r="CD112" t="s">
        <v>403</v>
      </c>
      <c r="CE112" t="s">
        <v>403</v>
      </c>
      <c r="CF112" t="s">
        <v>403</v>
      </c>
      <c r="CG112" t="s">
        <v>403</v>
      </c>
      <c r="CH112">
        <f t="shared" si="134"/>
        <v>1799.94</v>
      </c>
      <c r="CI112">
        <f t="shared" si="135"/>
        <v>1513.1342995195225</v>
      </c>
      <c r="CJ112">
        <f t="shared" si="136"/>
        <v>0.84065818833934602</v>
      </c>
      <c r="CK112">
        <f t="shared" si="137"/>
        <v>0.16087030349493786</v>
      </c>
      <c r="CL112">
        <v>6</v>
      </c>
      <c r="CM112">
        <v>0.5</v>
      </c>
      <c r="CN112" t="s">
        <v>404</v>
      </c>
      <c r="CO112">
        <v>2</v>
      </c>
      <c r="CP112">
        <v>1657479023.0999999</v>
      </c>
      <c r="CQ112">
        <v>466.81200000000001</v>
      </c>
      <c r="CR112">
        <v>500.00700000000001</v>
      </c>
      <c r="CS112">
        <v>22.210799999999999</v>
      </c>
      <c r="CT112">
        <v>18.060400000000001</v>
      </c>
      <c r="CU112">
        <v>466.39</v>
      </c>
      <c r="CV112">
        <v>22.139500000000002</v>
      </c>
      <c r="CW112">
        <v>500.04899999999998</v>
      </c>
      <c r="CX112">
        <v>99.526700000000005</v>
      </c>
      <c r="CY112">
        <v>9.9904699999999999E-2</v>
      </c>
      <c r="CZ112">
        <v>27.405200000000001</v>
      </c>
      <c r="DA112">
        <v>27.9665</v>
      </c>
      <c r="DB112">
        <v>999.9</v>
      </c>
      <c r="DC112">
        <v>0</v>
      </c>
      <c r="DD112">
        <v>0</v>
      </c>
      <c r="DE112">
        <v>9991.25</v>
      </c>
      <c r="DF112">
        <v>0</v>
      </c>
      <c r="DG112">
        <v>2049.25</v>
      </c>
      <c r="DH112">
        <v>-33.194699999999997</v>
      </c>
      <c r="DI112">
        <v>477.416</v>
      </c>
      <c r="DJ112">
        <v>509.20299999999997</v>
      </c>
      <c r="DK112">
        <v>4.1504300000000001</v>
      </c>
      <c r="DL112">
        <v>500.00700000000001</v>
      </c>
      <c r="DM112">
        <v>18.060400000000001</v>
      </c>
      <c r="DN112">
        <v>2.2105700000000001</v>
      </c>
      <c r="DO112">
        <v>1.79749</v>
      </c>
      <c r="DP112">
        <v>19.039100000000001</v>
      </c>
      <c r="DQ112">
        <v>15.765000000000001</v>
      </c>
      <c r="DR112">
        <v>1799.94</v>
      </c>
      <c r="DS112">
        <v>0.97799800000000003</v>
      </c>
      <c r="DT112">
        <v>2.20021E-2</v>
      </c>
      <c r="DU112">
        <v>0</v>
      </c>
      <c r="DV112">
        <v>815.59900000000005</v>
      </c>
      <c r="DW112">
        <v>5.0007299999999999</v>
      </c>
      <c r="DX112">
        <v>19544.099999999999</v>
      </c>
      <c r="DY112">
        <v>14732.9</v>
      </c>
      <c r="DZ112">
        <v>45.625</v>
      </c>
      <c r="EA112">
        <v>48.061999999999998</v>
      </c>
      <c r="EB112">
        <v>46.561999999999998</v>
      </c>
      <c r="EC112">
        <v>46.811999999999998</v>
      </c>
      <c r="ED112">
        <v>47.25</v>
      </c>
      <c r="EE112">
        <v>1755.45</v>
      </c>
      <c r="EF112">
        <v>39.49</v>
      </c>
      <c r="EG112">
        <v>0</v>
      </c>
      <c r="EH112">
        <v>126.5999999046326</v>
      </c>
      <c r="EI112">
        <v>0</v>
      </c>
      <c r="EJ112">
        <v>815.1521153846154</v>
      </c>
      <c r="EK112">
        <v>4.8772991486117974</v>
      </c>
      <c r="EL112">
        <v>49.958974125526019</v>
      </c>
      <c r="EM112">
        <v>19535.865384615379</v>
      </c>
      <c r="EN112">
        <v>15</v>
      </c>
      <c r="EO112">
        <v>1657478968.5999999</v>
      </c>
      <c r="EP112" t="s">
        <v>894</v>
      </c>
      <c r="EQ112">
        <v>1657478961.0999999</v>
      </c>
      <c r="ER112">
        <v>1657478968.5999999</v>
      </c>
      <c r="ES112">
        <v>108</v>
      </c>
      <c r="ET112">
        <v>0.123</v>
      </c>
      <c r="EU112">
        <v>0</v>
      </c>
      <c r="EV112">
        <v>0.42199999999999999</v>
      </c>
      <c r="EW112">
        <v>4.2000000000000003E-2</v>
      </c>
      <c r="EX112">
        <v>500</v>
      </c>
      <c r="EY112">
        <v>18</v>
      </c>
      <c r="EZ112">
        <v>0.06</v>
      </c>
      <c r="FA112">
        <v>0.03</v>
      </c>
      <c r="FB112">
        <v>-33.0669325</v>
      </c>
      <c r="FC112">
        <v>-0.1554878048779311</v>
      </c>
      <c r="FD112">
        <v>5.9961443392817129E-2</v>
      </c>
      <c r="FE112">
        <v>1</v>
      </c>
      <c r="FF112">
        <v>4.1665779999999986</v>
      </c>
      <c r="FG112">
        <v>6.5841050656653494E-2</v>
      </c>
      <c r="FH112">
        <v>1.4201290293490919E-2</v>
      </c>
      <c r="FI112">
        <v>1</v>
      </c>
      <c r="FJ112">
        <v>2</v>
      </c>
      <c r="FK112">
        <v>2</v>
      </c>
      <c r="FL112" t="s">
        <v>406</v>
      </c>
      <c r="FM112">
        <v>2.9028999999999998</v>
      </c>
      <c r="FN112">
        <v>2.8539099999999999</v>
      </c>
      <c r="FO112">
        <v>0.108734</v>
      </c>
      <c r="FP112">
        <v>0.116512</v>
      </c>
      <c r="FQ112">
        <v>0.10567500000000001</v>
      </c>
      <c r="FR112">
        <v>9.3943700000000005E-2</v>
      </c>
      <c r="FS112">
        <v>29312.5</v>
      </c>
      <c r="FT112">
        <v>23385.1</v>
      </c>
      <c r="FU112">
        <v>30328.6</v>
      </c>
      <c r="FV112">
        <v>24453.4</v>
      </c>
      <c r="FW112">
        <v>35532.199999999997</v>
      </c>
      <c r="FX112">
        <v>29784.799999999999</v>
      </c>
      <c r="FY112">
        <v>41160.400000000001</v>
      </c>
      <c r="FZ112">
        <v>33833</v>
      </c>
      <c r="GA112">
        <v>2.0150999999999999</v>
      </c>
      <c r="GB112">
        <v>1.8863300000000001</v>
      </c>
      <c r="GC112">
        <v>-2.3383600000000001E-2</v>
      </c>
      <c r="GD112">
        <v>0</v>
      </c>
      <c r="GE112">
        <v>28.348199999999999</v>
      </c>
      <c r="GF112">
        <v>999.9</v>
      </c>
      <c r="GG112">
        <v>42.6</v>
      </c>
      <c r="GH112">
        <v>40.1</v>
      </c>
      <c r="GI112">
        <v>31.902899999999999</v>
      </c>
      <c r="GJ112">
        <v>62.5045</v>
      </c>
      <c r="GK112">
        <v>23.918299999999999</v>
      </c>
      <c r="GL112">
        <v>1</v>
      </c>
      <c r="GM112">
        <v>0.70248999999999995</v>
      </c>
      <c r="GN112">
        <v>5.6094099999999996</v>
      </c>
      <c r="GO112">
        <v>20.162099999999999</v>
      </c>
      <c r="GP112">
        <v>5.23421</v>
      </c>
      <c r="GQ112">
        <v>11.956</v>
      </c>
      <c r="GR112">
        <v>4.9870999999999999</v>
      </c>
      <c r="GS112">
        <v>3.286</v>
      </c>
      <c r="GT112">
        <v>9999</v>
      </c>
      <c r="GU112">
        <v>9999</v>
      </c>
      <c r="GV112">
        <v>9999</v>
      </c>
      <c r="GW112">
        <v>196.9</v>
      </c>
      <c r="GX112">
        <v>1.8623400000000001</v>
      </c>
      <c r="GY112">
        <v>1.86005</v>
      </c>
      <c r="GZ112">
        <v>1.8604499999999999</v>
      </c>
      <c r="HA112">
        <v>1.85883</v>
      </c>
      <c r="HB112">
        <v>1.86066</v>
      </c>
      <c r="HC112">
        <v>1.85806</v>
      </c>
      <c r="HD112">
        <v>1.8664700000000001</v>
      </c>
      <c r="HE112">
        <v>1.8656999999999999</v>
      </c>
      <c r="HF112">
        <v>0</v>
      </c>
      <c r="HG112">
        <v>0</v>
      </c>
      <c r="HH112">
        <v>0</v>
      </c>
      <c r="HI112">
        <v>0</v>
      </c>
      <c r="HJ112" t="s">
        <v>407</v>
      </c>
      <c r="HK112" t="s">
        <v>408</v>
      </c>
      <c r="HL112" t="s">
        <v>409</v>
      </c>
      <c r="HM112" t="s">
        <v>409</v>
      </c>
      <c r="HN112" t="s">
        <v>409</v>
      </c>
      <c r="HO112" t="s">
        <v>409</v>
      </c>
      <c r="HP112">
        <v>0</v>
      </c>
      <c r="HQ112">
        <v>100</v>
      </c>
      <c r="HR112">
        <v>100</v>
      </c>
      <c r="HS112">
        <v>0.42199999999999999</v>
      </c>
      <c r="HT112">
        <v>7.1300000000000002E-2</v>
      </c>
      <c r="HU112">
        <v>0.16019871018917231</v>
      </c>
      <c r="HV112">
        <v>1.158620315000149E-3</v>
      </c>
      <c r="HW112">
        <v>-1.4607559310062331E-6</v>
      </c>
      <c r="HX112">
        <v>3.8484305645441042E-10</v>
      </c>
      <c r="HY112">
        <v>-2.0144885436951959E-2</v>
      </c>
      <c r="HZ112">
        <v>3.0484640434847699E-3</v>
      </c>
      <c r="IA112">
        <v>-9.3584587959385786E-5</v>
      </c>
      <c r="IB112">
        <v>6.42983829145831E-6</v>
      </c>
      <c r="IC112">
        <v>4</v>
      </c>
      <c r="ID112">
        <v>2084</v>
      </c>
      <c r="IE112">
        <v>2</v>
      </c>
      <c r="IF112">
        <v>32</v>
      </c>
      <c r="IG112">
        <v>1</v>
      </c>
      <c r="IH112">
        <v>0.9</v>
      </c>
      <c r="II112">
        <v>1.2170399999999999</v>
      </c>
      <c r="IJ112">
        <v>2.4706999999999999</v>
      </c>
      <c r="IK112">
        <v>1.54419</v>
      </c>
      <c r="IL112">
        <v>2.34619</v>
      </c>
      <c r="IM112">
        <v>1.54541</v>
      </c>
      <c r="IN112">
        <v>2.3290999999999999</v>
      </c>
      <c r="IO112">
        <v>43.290399999999998</v>
      </c>
      <c r="IP112">
        <v>23.903600000000001</v>
      </c>
      <c r="IQ112">
        <v>18</v>
      </c>
      <c r="IR112">
        <v>506.07</v>
      </c>
      <c r="IS112">
        <v>486.45</v>
      </c>
      <c r="IT112">
        <v>21.452200000000001</v>
      </c>
      <c r="IU112">
        <v>35.613700000000001</v>
      </c>
      <c r="IV112">
        <v>30.000599999999999</v>
      </c>
      <c r="IW112">
        <v>35.4422</v>
      </c>
      <c r="IX112">
        <v>35.343699999999998</v>
      </c>
      <c r="IY112">
        <v>24.454499999999999</v>
      </c>
      <c r="IZ112">
        <v>46.618099999999998</v>
      </c>
      <c r="JA112">
        <v>0</v>
      </c>
      <c r="JB112">
        <v>21.455100000000002</v>
      </c>
      <c r="JC112">
        <v>500</v>
      </c>
      <c r="JD112">
        <v>18.017199999999999</v>
      </c>
      <c r="JE112">
        <v>99.064300000000003</v>
      </c>
      <c r="JF112">
        <v>98.917000000000002</v>
      </c>
    </row>
    <row r="113" spans="1:266" x14ac:dyDescent="0.25">
      <c r="A113">
        <v>97</v>
      </c>
      <c r="B113">
        <v>1657479143.5999999</v>
      </c>
      <c r="C113">
        <v>17568.5</v>
      </c>
      <c r="D113" t="s">
        <v>895</v>
      </c>
      <c r="E113" t="s">
        <v>896</v>
      </c>
      <c r="F113" t="s">
        <v>396</v>
      </c>
      <c r="G113" t="s">
        <v>397</v>
      </c>
      <c r="H113" t="s">
        <v>839</v>
      </c>
      <c r="I113" t="s">
        <v>840</v>
      </c>
      <c r="J113" t="s">
        <v>841</v>
      </c>
      <c r="K113">
        <v>1657479143.5999999</v>
      </c>
      <c r="L113">
        <f t="shared" ref="L113:L144" si="138">(M113)/1000</f>
        <v>3.6279532892375004E-3</v>
      </c>
      <c r="M113">
        <f t="shared" ref="M113:M144" si="139">1000*CW113*AK113*(CS113-CT113)/(100*CL113*(1000-AK113*CS113))</f>
        <v>3.6279532892375004</v>
      </c>
      <c r="N113">
        <f t="shared" ref="N113:N144" si="140">CW113*AK113*(CR113-CQ113*(1000-AK113*CT113)/(1000-AK113*CS113))/(100*CL113)</f>
        <v>31.839424815839404</v>
      </c>
      <c r="O113">
        <f t="shared" ref="O113:O144" si="141">CQ113 - IF(AK113&gt;1, N113*CL113*100/(AM113*DE113), 0)</f>
        <v>559.52499999999998</v>
      </c>
      <c r="P113">
        <f t="shared" ref="P113:P144" si="142">((V113-L113/2)*O113-N113)/(V113+L113/2)</f>
        <v>318.552959990234</v>
      </c>
      <c r="Q113">
        <f t="shared" ref="Q113:Q144" si="143">P113*(CX113+CY113)/1000</f>
        <v>31.734905915960212</v>
      </c>
      <c r="R113">
        <f t="shared" ref="R113:R144" si="144">(CQ113 - IF(AK113&gt;1, N113*CL113*100/(AM113*DE113), 0))*(CX113+CY113)/1000</f>
        <v>55.741039835800002</v>
      </c>
      <c r="S113">
        <f t="shared" ref="S113:S144" si="145">2/((1/U113-1/T113)+SIGN(U113)*SQRT((1/U113-1/T113)*(1/U113-1/T113) + 4*CM113/((CM113+1)*(CM113+1))*(2*1/U113*1/T113-1/T113*1/T113)))</f>
        <v>0.23028398861416258</v>
      </c>
      <c r="T113">
        <f t="shared" ref="T113:T144" si="146">IF(LEFT(CN113,1)&lt;&gt;"0",IF(LEFT(CN113,1)="1",3,CO113),$D$5+$E$5*(DE113*CX113/($K$5*1000))+$F$5*(DE113*CX113/($K$5*1000))*MAX(MIN(CL113,$J$5),$I$5)*MAX(MIN(CL113,$J$5),$I$5)+$G$5*MAX(MIN(CL113,$J$5),$I$5)*(DE113*CX113/($K$5*1000))+$H$5*(DE113*CX113/($K$5*1000))*(DE113*CX113/($K$5*1000)))</f>
        <v>2.9207111634547807</v>
      </c>
      <c r="U113">
        <f t="shared" ref="U113:U144" si="147">L113*(1000-(1000*0.61365*EXP(17.502*Y113/(240.97+Y113))/(CX113+CY113)+CS113)/2)/(1000*0.61365*EXP(17.502*Y113/(240.97+Y113))/(CX113+CY113)-CS113)</f>
        <v>0.22065153891400804</v>
      </c>
      <c r="V113">
        <f t="shared" ref="V113:V144" si="148">1/((CM113+1)/(S113/1.6)+1/(T113/1.37)) + CM113/((CM113+1)/(S113/1.6) + CM113/(T113/1.37))</f>
        <v>0.13873907415176151</v>
      </c>
      <c r="W113">
        <f t="shared" ref="W113:W144" si="149">(CH113*CK113)</f>
        <v>289.55210607266298</v>
      </c>
      <c r="X113">
        <f t="shared" ref="X113:X144" si="150">(CZ113+(W113+2*0.95*0.0000000567*(((CZ113+$B$7)+273)^4-(CZ113+273)^4)-44100*L113)/(1.84*29.3*T113+8*0.95*0.0000000567*(CZ113+273)^3))</f>
        <v>28.310899509491673</v>
      </c>
      <c r="Y113">
        <f t="shared" ref="Y113:Y144" si="151">($C$7*DA113+$D$7*DB113+$E$7*X113)</f>
        <v>28.059899999999999</v>
      </c>
      <c r="Z113">
        <f t="shared" ref="Z113:Z144" si="152">0.61365*EXP(17.502*Y113/(240.97+Y113))</f>
        <v>3.8081113271347573</v>
      </c>
      <c r="AA113">
        <f t="shared" ref="AA113:AA144" si="153">(AB113/AC113*100)</f>
        <v>60.067003857923076</v>
      </c>
      <c r="AB113">
        <f t="shared" ref="AB113:AB144" si="154">CS113*(CX113+CY113)/1000</f>
        <v>2.2196793862319999</v>
      </c>
      <c r="AC113">
        <f t="shared" ref="AC113:AC144" si="155">0.61365*EXP(17.502*CZ113/(240.97+CZ113))</f>
        <v>3.695338944293316</v>
      </c>
      <c r="AD113">
        <f t="shared" ref="AD113:AD144" si="156">(Z113-CS113*(CX113+CY113)/1000)</f>
        <v>1.5884319409027574</v>
      </c>
      <c r="AE113">
        <f t="shared" ref="AE113:AE144" si="157">(-L113*44100)</f>
        <v>-159.99274005537376</v>
      </c>
      <c r="AF113">
        <f t="shared" ref="AF113:AF144" si="158">2*29.3*T113*0.92*(CZ113-Y113)</f>
        <v>-81.07686468772485</v>
      </c>
      <c r="AG113">
        <f t="shared" ref="AG113:AG144" si="159">2*0.95*0.0000000567*(((CZ113+$B$7)+273)^4-(Y113+273)^4)</f>
        <v>-6.0389852486577693</v>
      </c>
      <c r="AH113">
        <f t="shared" ref="AH113:AH144" si="160">W113+AG113+AE113+AF113</f>
        <v>42.443516080906619</v>
      </c>
      <c r="AI113">
        <v>0</v>
      </c>
      <c r="AJ113">
        <v>0</v>
      </c>
      <c r="AK113">
        <f t="shared" ref="AK113:AK144" si="161">IF(AI113*$H$13&gt;=AM113,1,(AM113/(AM113-AI113*$H$13)))</f>
        <v>1</v>
      </c>
      <c r="AL113">
        <f t="shared" ref="AL113:AL144" si="162">(AK113-1)*100</f>
        <v>0</v>
      </c>
      <c r="AM113">
        <f t="shared" ref="AM113:AM144" si="163">MAX(0,($B$13+$C$13*DE113)/(1+$D$13*DE113)*CX113/(CZ113+273)*$E$13)</f>
        <v>52516.342135263592</v>
      </c>
      <c r="AN113" t="s">
        <v>400</v>
      </c>
      <c r="AO113">
        <v>10261.299999999999</v>
      </c>
      <c r="AP113">
        <v>726.8726923076922</v>
      </c>
      <c r="AQ113">
        <v>3279.05</v>
      </c>
      <c r="AR113">
        <f t="shared" ref="AR113:AR144" si="164">1-AP113/AQ113</f>
        <v>0.77832826815458989</v>
      </c>
      <c r="AS113">
        <v>-1.5391584728262959</v>
      </c>
      <c r="AT113" t="s">
        <v>897</v>
      </c>
      <c r="AU113">
        <v>10255.6</v>
      </c>
      <c r="AV113">
        <v>846.48434615384622</v>
      </c>
      <c r="AW113">
        <v>1275.32</v>
      </c>
      <c r="AX113">
        <f t="shared" ref="AX113:AX144" si="165">1-AV113/AW113</f>
        <v>0.33625729530326021</v>
      </c>
      <c r="AY113">
        <v>0.5</v>
      </c>
      <c r="AZ113">
        <f t="shared" ref="AZ113:AZ144" si="166">CI113</f>
        <v>1513.1090995195145</v>
      </c>
      <c r="BA113">
        <f t="shared" ref="BA113:BA144" si="167">N113</f>
        <v>31.839424815839404</v>
      </c>
      <c r="BB113">
        <f t="shared" ref="BB113:BB144" si="168">AX113*AY113*AZ113</f>
        <v>254.39698665159176</v>
      </c>
      <c r="BC113">
        <f t="shared" ref="BC113:BC144" si="169">(BA113-AS113)/AZ113</f>
        <v>2.2059601187558134E-2</v>
      </c>
      <c r="BD113">
        <f t="shared" ref="BD113:BD144" si="170">(AQ113-AW113)/AW113</f>
        <v>1.5711586111720983</v>
      </c>
      <c r="BE113">
        <f t="shared" ref="BE113:BE144" si="171">AP113/(AR113+AP113/AW113)</f>
        <v>539.11050405917001</v>
      </c>
      <c r="BF113" t="s">
        <v>898</v>
      </c>
      <c r="BG113">
        <v>597.95000000000005</v>
      </c>
      <c r="BH113">
        <f t="shared" ref="BH113:BH144" si="172">IF(BG113&lt;&gt;0, BG113, BE113)</f>
        <v>597.95000000000005</v>
      </c>
      <c r="BI113">
        <f t="shared" ref="BI113:BI144" si="173">1-BH113/AW113</f>
        <v>0.53113728319166942</v>
      </c>
      <c r="BJ113">
        <f t="shared" ref="BJ113:BJ144" si="174">(AW113-AV113)/(AW113-BH113)</f>
        <v>0.63308923313130749</v>
      </c>
      <c r="BK113">
        <f t="shared" ref="BK113:BK144" si="175">(AQ113-AW113)/(AQ113-BH113)</f>
        <v>0.74735369810898511</v>
      </c>
      <c r="BL113">
        <f t="shared" ref="BL113:BL144" si="176">(AW113-AV113)/(AW113-AP113)</f>
        <v>0.78190857687050752</v>
      </c>
      <c r="BM113">
        <f t="shared" ref="BM113:BM144" si="177">(AQ113-AW113)/(AQ113-AP113)</f>
        <v>0.78510611075520575</v>
      </c>
      <c r="BN113">
        <f t="shared" ref="BN113:BN144" si="178">(BJ113*BH113/AV113)</f>
        <v>0.4472093414023558</v>
      </c>
      <c r="BO113">
        <f t="shared" ref="BO113:BO144" si="179">(1-BN113)</f>
        <v>0.5527906585976442</v>
      </c>
      <c r="BP113">
        <v>3852</v>
      </c>
      <c r="BQ113">
        <v>300</v>
      </c>
      <c r="BR113">
        <v>300</v>
      </c>
      <c r="BS113">
        <v>300</v>
      </c>
      <c r="BT113">
        <v>10255.6</v>
      </c>
      <c r="BU113">
        <v>1176.6500000000001</v>
      </c>
      <c r="BV113">
        <v>-1.11799E-2</v>
      </c>
      <c r="BW113">
        <v>-4.24</v>
      </c>
      <c r="BX113" t="s">
        <v>403</v>
      </c>
      <c r="BY113" t="s">
        <v>403</v>
      </c>
      <c r="BZ113" t="s">
        <v>403</v>
      </c>
      <c r="CA113" t="s">
        <v>403</v>
      </c>
      <c r="CB113" t="s">
        <v>403</v>
      </c>
      <c r="CC113" t="s">
        <v>403</v>
      </c>
      <c r="CD113" t="s">
        <v>403</v>
      </c>
      <c r="CE113" t="s">
        <v>403</v>
      </c>
      <c r="CF113" t="s">
        <v>403</v>
      </c>
      <c r="CG113" t="s">
        <v>403</v>
      </c>
      <c r="CH113">
        <f t="shared" ref="CH113:CH144" si="180">$B$11*DF113+$C$11*DG113+$F$11*DR113*(1-DU113)</f>
        <v>1799.91</v>
      </c>
      <c r="CI113">
        <f t="shared" ref="CI113:CI144" si="181">CH113*CJ113</f>
        <v>1513.1090995195145</v>
      </c>
      <c r="CJ113">
        <f t="shared" ref="CJ113:CJ144" si="182">($B$11*$D$9+$C$11*$D$9+$F$11*((EE113+DW113)/MAX(EE113+DW113+EF113, 0.1)*$I$9+EF113/MAX(EE113+DW113+EF113, 0.1)*$J$9))/($B$11+$C$11+$F$11)</f>
        <v>0.84065819930969576</v>
      </c>
      <c r="CK113">
        <f t="shared" ref="CK113:CK144" si="183">($B$11*$K$9+$C$11*$K$9+$F$11*((EE113+DW113)/MAX(EE113+DW113+EF113, 0.1)*$P$9+EF113/MAX(EE113+DW113+EF113, 0.1)*$Q$9))/($B$11+$C$11+$F$11)</f>
        <v>0.16087032466771281</v>
      </c>
      <c r="CL113">
        <v>6</v>
      </c>
      <c r="CM113">
        <v>0.5</v>
      </c>
      <c r="CN113" t="s">
        <v>404</v>
      </c>
      <c r="CO113">
        <v>2</v>
      </c>
      <c r="CP113">
        <v>1657479143.5999999</v>
      </c>
      <c r="CQ113">
        <v>559.52499999999998</v>
      </c>
      <c r="CR113">
        <v>600.16399999999999</v>
      </c>
      <c r="CS113">
        <v>22.280999999999999</v>
      </c>
      <c r="CT113">
        <v>18.024899999999999</v>
      </c>
      <c r="CU113">
        <v>559.21400000000006</v>
      </c>
      <c r="CV113">
        <v>22.2073</v>
      </c>
      <c r="CW113">
        <v>500.05200000000002</v>
      </c>
      <c r="CX113">
        <v>99.521900000000002</v>
      </c>
      <c r="CY113">
        <v>0.100172</v>
      </c>
      <c r="CZ113">
        <v>27.545000000000002</v>
      </c>
      <c r="DA113">
        <v>28.059899999999999</v>
      </c>
      <c r="DB113">
        <v>999.9</v>
      </c>
      <c r="DC113">
        <v>0</v>
      </c>
      <c r="DD113">
        <v>0</v>
      </c>
      <c r="DE113">
        <v>9997.5</v>
      </c>
      <c r="DF113">
        <v>0</v>
      </c>
      <c r="DG113">
        <v>2049.9899999999998</v>
      </c>
      <c r="DH113">
        <v>-40.639299999999999</v>
      </c>
      <c r="DI113">
        <v>572.27599999999995</v>
      </c>
      <c r="DJ113">
        <v>611.18100000000004</v>
      </c>
      <c r="DK113">
        <v>4.2560700000000002</v>
      </c>
      <c r="DL113">
        <v>600.16399999999999</v>
      </c>
      <c r="DM113">
        <v>18.024899999999999</v>
      </c>
      <c r="DN113">
        <v>2.2174499999999999</v>
      </c>
      <c r="DO113">
        <v>1.7938700000000001</v>
      </c>
      <c r="DP113">
        <v>19.088899999999999</v>
      </c>
      <c r="DQ113">
        <v>15.733499999999999</v>
      </c>
      <c r="DR113">
        <v>1799.91</v>
      </c>
      <c r="DS113">
        <v>0.97799800000000003</v>
      </c>
      <c r="DT113">
        <v>2.20021E-2</v>
      </c>
      <c r="DU113">
        <v>0</v>
      </c>
      <c r="DV113">
        <v>846.75300000000004</v>
      </c>
      <c r="DW113">
        <v>5.0007299999999999</v>
      </c>
      <c r="DX113">
        <v>20157.400000000001</v>
      </c>
      <c r="DY113">
        <v>14732.6</v>
      </c>
      <c r="DZ113">
        <v>45.686999999999998</v>
      </c>
      <c r="EA113">
        <v>48.125</v>
      </c>
      <c r="EB113">
        <v>46.625</v>
      </c>
      <c r="EC113">
        <v>46.936999999999998</v>
      </c>
      <c r="ED113">
        <v>47.25</v>
      </c>
      <c r="EE113">
        <v>1755.42</v>
      </c>
      <c r="EF113">
        <v>39.49</v>
      </c>
      <c r="EG113">
        <v>0</v>
      </c>
      <c r="EH113">
        <v>119.7999999523163</v>
      </c>
      <c r="EI113">
        <v>0</v>
      </c>
      <c r="EJ113">
        <v>846.48434615384622</v>
      </c>
      <c r="EK113">
        <v>3.3447179505666211</v>
      </c>
      <c r="EL113">
        <v>112.1128199403615</v>
      </c>
      <c r="EM113">
        <v>20159.84230769231</v>
      </c>
      <c r="EN113">
        <v>15</v>
      </c>
      <c r="EO113">
        <v>1657479105.5999999</v>
      </c>
      <c r="EP113" t="s">
        <v>899</v>
      </c>
      <c r="EQ113">
        <v>1657479100.5999999</v>
      </c>
      <c r="ER113">
        <v>1657479105.5999999</v>
      </c>
      <c r="ES113">
        <v>109</v>
      </c>
      <c r="ET113">
        <v>-0.107</v>
      </c>
      <c r="EU113">
        <v>2E-3</v>
      </c>
      <c r="EV113">
        <v>0.30499999999999999</v>
      </c>
      <c r="EW113">
        <v>4.2999999999999997E-2</v>
      </c>
      <c r="EX113">
        <v>600</v>
      </c>
      <c r="EY113">
        <v>18</v>
      </c>
      <c r="EZ113">
        <v>0.12</v>
      </c>
      <c r="FA113">
        <v>0.02</v>
      </c>
      <c r="FB113">
        <v>-40.415943902439032</v>
      </c>
      <c r="FC113">
        <v>-0.2491567944250698</v>
      </c>
      <c r="FD113">
        <v>5.6634097497931031E-2</v>
      </c>
      <c r="FE113">
        <v>1</v>
      </c>
      <c r="FF113">
        <v>4.2788631707317073</v>
      </c>
      <c r="FG113">
        <v>3.1719512195123381E-2</v>
      </c>
      <c r="FH113">
        <v>2.779668776890638E-2</v>
      </c>
      <c r="FI113">
        <v>1</v>
      </c>
      <c r="FJ113">
        <v>2</v>
      </c>
      <c r="FK113">
        <v>2</v>
      </c>
      <c r="FL113" t="s">
        <v>406</v>
      </c>
      <c r="FM113">
        <v>2.9027799999999999</v>
      </c>
      <c r="FN113">
        <v>2.8542299999999998</v>
      </c>
      <c r="FO113">
        <v>0.12420299999999999</v>
      </c>
      <c r="FP113">
        <v>0.132857</v>
      </c>
      <c r="FQ113">
        <v>0.105878</v>
      </c>
      <c r="FR113">
        <v>9.3786999999999995E-2</v>
      </c>
      <c r="FS113">
        <v>28797.8</v>
      </c>
      <c r="FT113">
        <v>22947.1</v>
      </c>
      <c r="FU113">
        <v>30323.9</v>
      </c>
      <c r="FV113">
        <v>24449</v>
      </c>
      <c r="FW113">
        <v>35518.800000000003</v>
      </c>
      <c r="FX113">
        <v>29785.4</v>
      </c>
      <c r="FY113">
        <v>41154</v>
      </c>
      <c r="FZ113">
        <v>33827.800000000003</v>
      </c>
      <c r="GA113">
        <v>2.0140500000000001</v>
      </c>
      <c r="GB113">
        <v>1.88472</v>
      </c>
      <c r="GC113">
        <v>-1.73822E-2</v>
      </c>
      <c r="GD113">
        <v>0</v>
      </c>
      <c r="GE113">
        <v>28.343599999999999</v>
      </c>
      <c r="GF113">
        <v>999.9</v>
      </c>
      <c r="GG113">
        <v>42.4</v>
      </c>
      <c r="GH113">
        <v>40.200000000000003</v>
      </c>
      <c r="GI113">
        <v>31.929400000000001</v>
      </c>
      <c r="GJ113">
        <v>62.204500000000003</v>
      </c>
      <c r="GK113">
        <v>24.238800000000001</v>
      </c>
      <c r="GL113">
        <v>1</v>
      </c>
      <c r="GM113">
        <v>0.71209299999999998</v>
      </c>
      <c r="GN113">
        <v>6.2093100000000003</v>
      </c>
      <c r="GO113">
        <v>20.139800000000001</v>
      </c>
      <c r="GP113">
        <v>5.2340600000000004</v>
      </c>
      <c r="GQ113">
        <v>11.956</v>
      </c>
      <c r="GR113">
        <v>4.9870999999999999</v>
      </c>
      <c r="GS113">
        <v>3.2860800000000001</v>
      </c>
      <c r="GT113">
        <v>9999</v>
      </c>
      <c r="GU113">
        <v>9999</v>
      </c>
      <c r="GV113">
        <v>9999</v>
      </c>
      <c r="GW113">
        <v>196.9</v>
      </c>
      <c r="GX113">
        <v>1.8623400000000001</v>
      </c>
      <c r="GY113">
        <v>1.86005</v>
      </c>
      <c r="GZ113">
        <v>1.86046</v>
      </c>
      <c r="HA113">
        <v>1.85883</v>
      </c>
      <c r="HB113">
        <v>1.86066</v>
      </c>
      <c r="HC113">
        <v>1.85806</v>
      </c>
      <c r="HD113">
        <v>1.8664700000000001</v>
      </c>
      <c r="HE113">
        <v>1.86572</v>
      </c>
      <c r="HF113">
        <v>0</v>
      </c>
      <c r="HG113">
        <v>0</v>
      </c>
      <c r="HH113">
        <v>0</v>
      </c>
      <c r="HI113">
        <v>0</v>
      </c>
      <c r="HJ113" t="s">
        <v>407</v>
      </c>
      <c r="HK113" t="s">
        <v>408</v>
      </c>
      <c r="HL113" t="s">
        <v>409</v>
      </c>
      <c r="HM113" t="s">
        <v>409</v>
      </c>
      <c r="HN113" t="s">
        <v>409</v>
      </c>
      <c r="HO113" t="s">
        <v>409</v>
      </c>
      <c r="HP113">
        <v>0</v>
      </c>
      <c r="HQ113">
        <v>100</v>
      </c>
      <c r="HR113">
        <v>100</v>
      </c>
      <c r="HS113">
        <v>0.311</v>
      </c>
      <c r="HT113">
        <v>7.3700000000000002E-2</v>
      </c>
      <c r="HU113">
        <v>5.2884810573963159E-2</v>
      </c>
      <c r="HV113">
        <v>1.158620315000149E-3</v>
      </c>
      <c r="HW113">
        <v>-1.4607559310062331E-6</v>
      </c>
      <c r="HX113">
        <v>3.8484305645441042E-10</v>
      </c>
      <c r="HY113">
        <v>-1.826850010292486E-2</v>
      </c>
      <c r="HZ113">
        <v>3.0484640434847699E-3</v>
      </c>
      <c r="IA113">
        <v>-9.3584587959385786E-5</v>
      </c>
      <c r="IB113">
        <v>6.42983829145831E-6</v>
      </c>
      <c r="IC113">
        <v>4</v>
      </c>
      <c r="ID113">
        <v>2084</v>
      </c>
      <c r="IE113">
        <v>2</v>
      </c>
      <c r="IF113">
        <v>32</v>
      </c>
      <c r="IG113">
        <v>0.7</v>
      </c>
      <c r="IH113">
        <v>0.6</v>
      </c>
      <c r="II113">
        <v>1.41357</v>
      </c>
      <c r="IJ113">
        <v>2.4706999999999999</v>
      </c>
      <c r="IK113">
        <v>1.54419</v>
      </c>
      <c r="IL113">
        <v>2.34009</v>
      </c>
      <c r="IM113">
        <v>1.54541</v>
      </c>
      <c r="IN113">
        <v>2.4072300000000002</v>
      </c>
      <c r="IO113">
        <v>43.535400000000003</v>
      </c>
      <c r="IP113">
        <v>23.903600000000001</v>
      </c>
      <c r="IQ113">
        <v>18</v>
      </c>
      <c r="IR113">
        <v>506.06200000000001</v>
      </c>
      <c r="IS113">
        <v>486.00599999999997</v>
      </c>
      <c r="IT113">
        <v>21.447600000000001</v>
      </c>
      <c r="IU113">
        <v>35.675699999999999</v>
      </c>
      <c r="IV113">
        <v>30.000900000000001</v>
      </c>
      <c r="IW113">
        <v>35.526499999999999</v>
      </c>
      <c r="IX113">
        <v>35.430199999999999</v>
      </c>
      <c r="IY113">
        <v>28.3809</v>
      </c>
      <c r="IZ113">
        <v>46.6541</v>
      </c>
      <c r="JA113">
        <v>0</v>
      </c>
      <c r="JB113">
        <v>21.402999999999999</v>
      </c>
      <c r="JC113">
        <v>600</v>
      </c>
      <c r="JD113">
        <v>17.972999999999999</v>
      </c>
      <c r="JE113">
        <v>99.049000000000007</v>
      </c>
      <c r="JF113">
        <v>98.900599999999997</v>
      </c>
    </row>
    <row r="114" spans="1:266" x14ac:dyDescent="0.25">
      <c r="A114">
        <v>98</v>
      </c>
      <c r="B114">
        <v>1657479277.0999999</v>
      </c>
      <c r="C114">
        <v>17702</v>
      </c>
      <c r="D114" t="s">
        <v>900</v>
      </c>
      <c r="E114" t="s">
        <v>901</v>
      </c>
      <c r="F114" t="s">
        <v>396</v>
      </c>
      <c r="G114" t="s">
        <v>397</v>
      </c>
      <c r="H114" t="s">
        <v>839</v>
      </c>
      <c r="I114" t="s">
        <v>840</v>
      </c>
      <c r="J114" t="s">
        <v>841</v>
      </c>
      <c r="K114">
        <v>1657479277.0999999</v>
      </c>
      <c r="L114">
        <f t="shared" si="138"/>
        <v>3.935401996133828E-3</v>
      </c>
      <c r="M114">
        <f t="shared" si="139"/>
        <v>3.9354019961338285</v>
      </c>
      <c r="N114">
        <f t="shared" si="140"/>
        <v>39.47071500285351</v>
      </c>
      <c r="O114">
        <f t="shared" si="141"/>
        <v>749.08799999999997</v>
      </c>
      <c r="P114">
        <f t="shared" si="142"/>
        <v>471.84912902689115</v>
      </c>
      <c r="Q114">
        <f t="shared" si="143"/>
        <v>47.004535644452446</v>
      </c>
      <c r="R114">
        <f t="shared" si="144"/>
        <v>74.622440586988787</v>
      </c>
      <c r="S114">
        <f t="shared" si="145"/>
        <v>0.25152564242486852</v>
      </c>
      <c r="T114">
        <f t="shared" si="146"/>
        <v>2.920970088289895</v>
      </c>
      <c r="U114">
        <f t="shared" si="147"/>
        <v>0.24008264932546075</v>
      </c>
      <c r="V114">
        <f t="shared" si="148"/>
        <v>0.15103637546654933</v>
      </c>
      <c r="W114">
        <f t="shared" si="149"/>
        <v>289.57822107251059</v>
      </c>
      <c r="X114">
        <f t="shared" si="150"/>
        <v>28.325100664211828</v>
      </c>
      <c r="Y114">
        <f t="shared" si="151"/>
        <v>28.063600000000001</v>
      </c>
      <c r="Z114">
        <f t="shared" si="152"/>
        <v>3.8089324379293292</v>
      </c>
      <c r="AA114">
        <f t="shared" si="153"/>
        <v>59.892537015649729</v>
      </c>
      <c r="AB114">
        <f t="shared" si="154"/>
        <v>2.2254698846562597</v>
      </c>
      <c r="AC114">
        <f t="shared" si="155"/>
        <v>3.7157716061931914</v>
      </c>
      <c r="AD114">
        <f t="shared" si="156"/>
        <v>1.5834625532730695</v>
      </c>
      <c r="AE114">
        <f t="shared" si="157"/>
        <v>-173.55122802950183</v>
      </c>
      <c r="AF114">
        <f t="shared" si="158"/>
        <v>-66.816786507371503</v>
      </c>
      <c r="AG114">
        <f t="shared" si="159"/>
        <v>-4.9788177116944494</v>
      </c>
      <c r="AH114">
        <f t="shared" si="160"/>
        <v>44.231388823942822</v>
      </c>
      <c r="AI114">
        <v>0</v>
      </c>
      <c r="AJ114">
        <v>0</v>
      </c>
      <c r="AK114">
        <f t="shared" si="161"/>
        <v>1</v>
      </c>
      <c r="AL114">
        <f t="shared" si="162"/>
        <v>0</v>
      </c>
      <c r="AM114">
        <f t="shared" si="163"/>
        <v>52507.228402176726</v>
      </c>
      <c r="AN114" t="s">
        <v>400</v>
      </c>
      <c r="AO114">
        <v>10261.299999999999</v>
      </c>
      <c r="AP114">
        <v>726.8726923076922</v>
      </c>
      <c r="AQ114">
        <v>3279.05</v>
      </c>
      <c r="AR114">
        <f t="shared" si="164"/>
        <v>0.77832826815458989</v>
      </c>
      <c r="AS114">
        <v>-1.5391584728262959</v>
      </c>
      <c r="AT114" t="s">
        <v>902</v>
      </c>
      <c r="AU114">
        <v>10256.5</v>
      </c>
      <c r="AV114">
        <v>873.56268000000011</v>
      </c>
      <c r="AW114">
        <v>1339.59</v>
      </c>
      <c r="AX114">
        <f t="shared" si="165"/>
        <v>0.34788802544061981</v>
      </c>
      <c r="AY114">
        <v>0.5</v>
      </c>
      <c r="AZ114">
        <f t="shared" si="166"/>
        <v>1513.2437995194355</v>
      </c>
      <c r="BA114">
        <f t="shared" si="167"/>
        <v>39.47071500285351</v>
      </c>
      <c r="BB114">
        <f t="shared" si="168"/>
        <v>263.21969871253879</v>
      </c>
      <c r="BC114">
        <f t="shared" si="169"/>
        <v>2.7100638699926217E-2</v>
      </c>
      <c r="BD114">
        <f t="shared" si="170"/>
        <v>1.4478011929023062</v>
      </c>
      <c r="BE114">
        <f t="shared" si="171"/>
        <v>550.27068938744708</v>
      </c>
      <c r="BF114" t="s">
        <v>903</v>
      </c>
      <c r="BG114">
        <v>613.53</v>
      </c>
      <c r="BH114">
        <f t="shared" si="172"/>
        <v>613.53</v>
      </c>
      <c r="BI114">
        <f t="shared" si="173"/>
        <v>0.54200165722347882</v>
      </c>
      <c r="BJ114">
        <f t="shared" si="174"/>
        <v>0.6418578629865298</v>
      </c>
      <c r="BK114">
        <f t="shared" si="175"/>
        <v>0.72761037246015781</v>
      </c>
      <c r="BL114">
        <f t="shared" si="176"/>
        <v>0.7605910819709174</v>
      </c>
      <c r="BM114">
        <f t="shared" si="177"/>
        <v>0.75992369109874658</v>
      </c>
      <c r="BN114">
        <f t="shared" si="178"/>
        <v>0.45079656410931562</v>
      </c>
      <c r="BO114">
        <f t="shared" si="179"/>
        <v>0.54920343589068432</v>
      </c>
      <c r="BP114">
        <v>3854</v>
      </c>
      <c r="BQ114">
        <v>300</v>
      </c>
      <c r="BR114">
        <v>300</v>
      </c>
      <c r="BS114">
        <v>300</v>
      </c>
      <c r="BT114">
        <v>10256.5</v>
      </c>
      <c r="BU114">
        <v>1237.06</v>
      </c>
      <c r="BV114">
        <v>-1.1181200000000001E-2</v>
      </c>
      <c r="BW114">
        <v>-0.37</v>
      </c>
      <c r="BX114" t="s">
        <v>403</v>
      </c>
      <c r="BY114" t="s">
        <v>403</v>
      </c>
      <c r="BZ114" t="s">
        <v>403</v>
      </c>
      <c r="CA114" t="s">
        <v>403</v>
      </c>
      <c r="CB114" t="s">
        <v>403</v>
      </c>
      <c r="CC114" t="s">
        <v>403</v>
      </c>
      <c r="CD114" t="s">
        <v>403</v>
      </c>
      <c r="CE114" t="s">
        <v>403</v>
      </c>
      <c r="CF114" t="s">
        <v>403</v>
      </c>
      <c r="CG114" t="s">
        <v>403</v>
      </c>
      <c r="CH114">
        <f t="shared" si="180"/>
        <v>1800.07</v>
      </c>
      <c r="CI114">
        <f t="shared" si="181"/>
        <v>1513.2437995194355</v>
      </c>
      <c r="CJ114">
        <f t="shared" si="182"/>
        <v>0.84065830746550718</v>
      </c>
      <c r="CK114">
        <f t="shared" si="183"/>
        <v>0.16087053340842888</v>
      </c>
      <c r="CL114">
        <v>6</v>
      </c>
      <c r="CM114">
        <v>0.5</v>
      </c>
      <c r="CN114" t="s">
        <v>404</v>
      </c>
      <c r="CO114">
        <v>2</v>
      </c>
      <c r="CP114">
        <v>1657479277.0999999</v>
      </c>
      <c r="CQ114">
        <v>749.08799999999997</v>
      </c>
      <c r="CR114">
        <v>799.98400000000004</v>
      </c>
      <c r="CS114">
        <v>22.3401</v>
      </c>
      <c r="CT114">
        <v>17.723700000000001</v>
      </c>
      <c r="CU114">
        <v>748.64300000000003</v>
      </c>
      <c r="CV114">
        <v>22.2669</v>
      </c>
      <c r="CW114">
        <v>500.06299999999999</v>
      </c>
      <c r="CX114">
        <v>99.517899999999997</v>
      </c>
      <c r="CY114">
        <v>9.9822599999999997E-2</v>
      </c>
      <c r="CZ114">
        <v>27.639299999999999</v>
      </c>
      <c r="DA114">
        <v>28.063600000000001</v>
      </c>
      <c r="DB114">
        <v>999.9</v>
      </c>
      <c r="DC114">
        <v>0</v>
      </c>
      <c r="DD114">
        <v>0</v>
      </c>
      <c r="DE114">
        <v>9999.3799999999992</v>
      </c>
      <c r="DF114">
        <v>0</v>
      </c>
      <c r="DG114">
        <v>2048.87</v>
      </c>
      <c r="DH114">
        <v>-50.895899999999997</v>
      </c>
      <c r="DI114">
        <v>766.20500000000004</v>
      </c>
      <c r="DJ114">
        <v>814.41800000000001</v>
      </c>
      <c r="DK114">
        <v>4.6164100000000001</v>
      </c>
      <c r="DL114">
        <v>799.98400000000004</v>
      </c>
      <c r="DM114">
        <v>17.723700000000001</v>
      </c>
      <c r="DN114">
        <v>2.2232400000000001</v>
      </c>
      <c r="DO114">
        <v>1.76383</v>
      </c>
      <c r="DP114">
        <v>19.130800000000001</v>
      </c>
      <c r="DQ114">
        <v>15.469799999999999</v>
      </c>
      <c r="DR114">
        <v>1800.07</v>
      </c>
      <c r="DS114">
        <v>0.97799800000000003</v>
      </c>
      <c r="DT114">
        <v>2.20021E-2</v>
      </c>
      <c r="DU114">
        <v>0</v>
      </c>
      <c r="DV114">
        <v>873.899</v>
      </c>
      <c r="DW114">
        <v>5.0007299999999999</v>
      </c>
      <c r="DX114">
        <v>20697.400000000001</v>
      </c>
      <c r="DY114">
        <v>14733.9</v>
      </c>
      <c r="DZ114">
        <v>45.561999999999998</v>
      </c>
      <c r="EA114">
        <v>48.061999999999998</v>
      </c>
      <c r="EB114">
        <v>46.561999999999998</v>
      </c>
      <c r="EC114">
        <v>46.811999999999998</v>
      </c>
      <c r="ED114">
        <v>47.186999999999998</v>
      </c>
      <c r="EE114">
        <v>1755.57</v>
      </c>
      <c r="EF114">
        <v>39.5</v>
      </c>
      <c r="EG114">
        <v>0</v>
      </c>
      <c r="EH114">
        <v>133.20000004768369</v>
      </c>
      <c r="EI114">
        <v>0</v>
      </c>
      <c r="EJ114">
        <v>873.56268000000011</v>
      </c>
      <c r="EK114">
        <v>2.1919230769318121</v>
      </c>
      <c r="EL114">
        <v>191.83076828555801</v>
      </c>
      <c r="EM114">
        <v>20684.916000000001</v>
      </c>
      <c r="EN114">
        <v>15</v>
      </c>
      <c r="EO114">
        <v>1657479230.0999999</v>
      </c>
      <c r="EP114" t="s">
        <v>904</v>
      </c>
      <c r="EQ114">
        <v>1657479230.0999999</v>
      </c>
      <c r="ER114">
        <v>1657479227.0999999</v>
      </c>
      <c r="ES114">
        <v>110</v>
      </c>
      <c r="ET114">
        <v>0.182</v>
      </c>
      <c r="EU114">
        <v>-1E-3</v>
      </c>
      <c r="EV114">
        <v>0.42399999999999999</v>
      </c>
      <c r="EW114">
        <v>4.1000000000000002E-2</v>
      </c>
      <c r="EX114">
        <v>800</v>
      </c>
      <c r="EY114">
        <v>18</v>
      </c>
      <c r="EZ114">
        <v>0.03</v>
      </c>
      <c r="FA114">
        <v>0.03</v>
      </c>
      <c r="FB114">
        <v>-50.718397500000002</v>
      </c>
      <c r="FC114">
        <v>-0.32079737335820552</v>
      </c>
      <c r="FD114">
        <v>8.4944992458355406E-2</v>
      </c>
      <c r="FE114">
        <v>1</v>
      </c>
      <c r="FF114">
        <v>4.6357387499999998</v>
      </c>
      <c r="FG114">
        <v>-9.4265403377115739E-2</v>
      </c>
      <c r="FH114">
        <v>1.3527421074894521E-2</v>
      </c>
      <c r="FI114">
        <v>1</v>
      </c>
      <c r="FJ114">
        <v>2</v>
      </c>
      <c r="FK114">
        <v>2</v>
      </c>
      <c r="FL114" t="s">
        <v>406</v>
      </c>
      <c r="FM114">
        <v>2.9026700000000001</v>
      </c>
      <c r="FN114">
        <v>2.8538999999999999</v>
      </c>
      <c r="FO114">
        <v>0.15227399999999999</v>
      </c>
      <c r="FP114">
        <v>0.16183700000000001</v>
      </c>
      <c r="FQ114">
        <v>0.106058</v>
      </c>
      <c r="FR114">
        <v>9.2634800000000003E-2</v>
      </c>
      <c r="FS114">
        <v>27869.8</v>
      </c>
      <c r="FT114">
        <v>22175.200000000001</v>
      </c>
      <c r="FU114">
        <v>30321.8</v>
      </c>
      <c r="FV114">
        <v>24446.2</v>
      </c>
      <c r="FW114">
        <v>35509.599999999999</v>
      </c>
      <c r="FX114">
        <v>29820</v>
      </c>
      <c r="FY114">
        <v>41151.5</v>
      </c>
      <c r="FZ114">
        <v>33824</v>
      </c>
      <c r="GA114">
        <v>2.01423</v>
      </c>
      <c r="GB114">
        <v>1.8839300000000001</v>
      </c>
      <c r="GC114">
        <v>-2.5059999999999999E-2</v>
      </c>
      <c r="GD114">
        <v>0</v>
      </c>
      <c r="GE114">
        <v>28.4726</v>
      </c>
      <c r="GF114">
        <v>999.9</v>
      </c>
      <c r="GG114">
        <v>42.1</v>
      </c>
      <c r="GH114">
        <v>40.299999999999997</v>
      </c>
      <c r="GI114">
        <v>31.870999999999999</v>
      </c>
      <c r="GJ114">
        <v>62.454500000000003</v>
      </c>
      <c r="GK114">
        <v>23.8582</v>
      </c>
      <c r="GL114">
        <v>1</v>
      </c>
      <c r="GM114">
        <v>0.71069400000000005</v>
      </c>
      <c r="GN114">
        <v>5.3205</v>
      </c>
      <c r="GO114">
        <v>20.170400000000001</v>
      </c>
      <c r="GP114">
        <v>5.2267200000000003</v>
      </c>
      <c r="GQ114">
        <v>11.956</v>
      </c>
      <c r="GR114">
        <v>4.9855499999999999</v>
      </c>
      <c r="GS114">
        <v>3.2852800000000002</v>
      </c>
      <c r="GT114">
        <v>9999</v>
      </c>
      <c r="GU114">
        <v>9999</v>
      </c>
      <c r="GV114">
        <v>9999</v>
      </c>
      <c r="GW114">
        <v>196.9</v>
      </c>
      <c r="GX114">
        <v>1.8623700000000001</v>
      </c>
      <c r="GY114">
        <v>1.8600699999999999</v>
      </c>
      <c r="GZ114">
        <v>1.8605</v>
      </c>
      <c r="HA114">
        <v>1.85883</v>
      </c>
      <c r="HB114">
        <v>1.86069</v>
      </c>
      <c r="HC114">
        <v>1.85806</v>
      </c>
      <c r="HD114">
        <v>1.86649</v>
      </c>
      <c r="HE114">
        <v>1.86582</v>
      </c>
      <c r="HF114">
        <v>0</v>
      </c>
      <c r="HG114">
        <v>0</v>
      </c>
      <c r="HH114">
        <v>0</v>
      </c>
      <c r="HI114">
        <v>0</v>
      </c>
      <c r="HJ114" t="s">
        <v>407</v>
      </c>
      <c r="HK114" t="s">
        <v>408</v>
      </c>
      <c r="HL114" t="s">
        <v>409</v>
      </c>
      <c r="HM114" t="s">
        <v>409</v>
      </c>
      <c r="HN114" t="s">
        <v>409</v>
      </c>
      <c r="HO114" t="s">
        <v>409</v>
      </c>
      <c r="HP114">
        <v>0</v>
      </c>
      <c r="HQ114">
        <v>100</v>
      </c>
      <c r="HR114">
        <v>100</v>
      </c>
      <c r="HS114">
        <v>0.44500000000000001</v>
      </c>
      <c r="HT114">
        <v>7.3200000000000001E-2</v>
      </c>
      <c r="HU114">
        <v>0.23474834627686611</v>
      </c>
      <c r="HV114">
        <v>1.158620315000149E-3</v>
      </c>
      <c r="HW114">
        <v>-1.4607559310062331E-6</v>
      </c>
      <c r="HX114">
        <v>3.8484305645441042E-10</v>
      </c>
      <c r="HY114">
        <v>-1.930902108267897E-2</v>
      </c>
      <c r="HZ114">
        <v>3.0484640434847699E-3</v>
      </c>
      <c r="IA114">
        <v>-9.3584587959385786E-5</v>
      </c>
      <c r="IB114">
        <v>6.42983829145831E-6</v>
      </c>
      <c r="IC114">
        <v>4</v>
      </c>
      <c r="ID114">
        <v>2084</v>
      </c>
      <c r="IE114">
        <v>2</v>
      </c>
      <c r="IF114">
        <v>32</v>
      </c>
      <c r="IG114">
        <v>0.8</v>
      </c>
      <c r="IH114">
        <v>0.8</v>
      </c>
      <c r="II114">
        <v>1.79199</v>
      </c>
      <c r="IJ114">
        <v>2.4572799999999999</v>
      </c>
      <c r="IK114">
        <v>1.54297</v>
      </c>
      <c r="IL114">
        <v>2.34131</v>
      </c>
      <c r="IM114">
        <v>1.54541</v>
      </c>
      <c r="IN114">
        <v>2.3791500000000001</v>
      </c>
      <c r="IO114">
        <v>43.754300000000001</v>
      </c>
      <c r="IP114">
        <v>23.912400000000002</v>
      </c>
      <c r="IQ114">
        <v>18</v>
      </c>
      <c r="IR114">
        <v>506.678</v>
      </c>
      <c r="IS114">
        <v>485.94400000000002</v>
      </c>
      <c r="IT114">
        <v>21.977</v>
      </c>
      <c r="IU114">
        <v>35.743699999999997</v>
      </c>
      <c r="IV114">
        <v>30.0002</v>
      </c>
      <c r="IW114">
        <v>35.592199999999998</v>
      </c>
      <c r="IX114">
        <v>35.493600000000001</v>
      </c>
      <c r="IY114">
        <v>35.946399999999997</v>
      </c>
      <c r="IZ114">
        <v>47.309100000000001</v>
      </c>
      <c r="JA114">
        <v>0</v>
      </c>
      <c r="JB114">
        <v>21.758500000000002</v>
      </c>
      <c r="JC114">
        <v>800</v>
      </c>
      <c r="JD114">
        <v>17.703600000000002</v>
      </c>
      <c r="JE114">
        <v>99.042699999999996</v>
      </c>
      <c r="JF114">
        <v>98.889399999999995</v>
      </c>
    </row>
    <row r="115" spans="1:266" x14ac:dyDescent="0.25">
      <c r="A115">
        <v>99</v>
      </c>
      <c r="B115">
        <v>1657479400.5999999</v>
      </c>
      <c r="C115">
        <v>17825.5</v>
      </c>
      <c r="D115" t="s">
        <v>905</v>
      </c>
      <c r="E115" t="s">
        <v>906</v>
      </c>
      <c r="F115" t="s">
        <v>396</v>
      </c>
      <c r="G115" t="s">
        <v>397</v>
      </c>
      <c r="H115" t="s">
        <v>839</v>
      </c>
      <c r="I115" t="s">
        <v>840</v>
      </c>
      <c r="J115" t="s">
        <v>841</v>
      </c>
      <c r="K115">
        <v>1657479400.5999999</v>
      </c>
      <c r="L115">
        <f t="shared" si="138"/>
        <v>4.0578325187752085E-3</v>
      </c>
      <c r="M115">
        <f t="shared" si="139"/>
        <v>4.0578325187752089</v>
      </c>
      <c r="N115">
        <f t="shared" si="140"/>
        <v>43.500505165088192</v>
      </c>
      <c r="O115">
        <f t="shared" si="141"/>
        <v>943.36</v>
      </c>
      <c r="P115">
        <f t="shared" si="142"/>
        <v>647.20028117413835</v>
      </c>
      <c r="Q115">
        <f t="shared" si="143"/>
        <v>64.471045638844174</v>
      </c>
      <c r="R115">
        <f t="shared" si="144"/>
        <v>93.973082804480001</v>
      </c>
      <c r="S115">
        <f t="shared" si="145"/>
        <v>0.26323809362937844</v>
      </c>
      <c r="T115">
        <f t="shared" si="146"/>
        <v>2.919279081788309</v>
      </c>
      <c r="U115">
        <f t="shared" si="147"/>
        <v>0.25072618295181159</v>
      </c>
      <c r="V115">
        <f t="shared" si="148"/>
        <v>0.15777844119501547</v>
      </c>
      <c r="W115">
        <f t="shared" si="149"/>
        <v>289.57662507250541</v>
      </c>
      <c r="X115">
        <f t="shared" si="150"/>
        <v>28.179982139974797</v>
      </c>
      <c r="Y115">
        <f t="shared" si="151"/>
        <v>27.997399999999999</v>
      </c>
      <c r="Z115">
        <f t="shared" si="152"/>
        <v>3.7942645296470858</v>
      </c>
      <c r="AA115">
        <f t="shared" si="153"/>
        <v>60.436535026502611</v>
      </c>
      <c r="AB115">
        <f t="shared" si="154"/>
        <v>2.2308147560298996</v>
      </c>
      <c r="AC115">
        <f t="shared" si="155"/>
        <v>3.6911691827660924</v>
      </c>
      <c r="AD115">
        <f t="shared" si="156"/>
        <v>1.5634497736171862</v>
      </c>
      <c r="AE115">
        <f t="shared" si="157"/>
        <v>-178.95041407798669</v>
      </c>
      <c r="AF115">
        <f t="shared" si="158"/>
        <v>-74.2381148085218</v>
      </c>
      <c r="AG115">
        <f t="shared" si="159"/>
        <v>-5.5300586520845645</v>
      </c>
      <c r="AH115">
        <f t="shared" si="160"/>
        <v>30.858037533912352</v>
      </c>
      <c r="AI115">
        <v>0</v>
      </c>
      <c r="AJ115">
        <v>0</v>
      </c>
      <c r="AK115">
        <f t="shared" si="161"/>
        <v>1</v>
      </c>
      <c r="AL115">
        <f t="shared" si="162"/>
        <v>0</v>
      </c>
      <c r="AM115">
        <f t="shared" si="163"/>
        <v>52478.385820593867</v>
      </c>
      <c r="AN115" t="s">
        <v>400</v>
      </c>
      <c r="AO115">
        <v>10261.299999999999</v>
      </c>
      <c r="AP115">
        <v>726.8726923076922</v>
      </c>
      <c r="AQ115">
        <v>3279.05</v>
      </c>
      <c r="AR115">
        <f t="shared" si="164"/>
        <v>0.77832826815458989</v>
      </c>
      <c r="AS115">
        <v>-1.5391584728262959</v>
      </c>
      <c r="AT115" t="s">
        <v>907</v>
      </c>
      <c r="AU115">
        <v>10256.5</v>
      </c>
      <c r="AV115">
        <v>869.45771999999999</v>
      </c>
      <c r="AW115">
        <v>1332.7</v>
      </c>
      <c r="AX115">
        <f t="shared" si="165"/>
        <v>0.34759681848878221</v>
      </c>
      <c r="AY115">
        <v>0.5</v>
      </c>
      <c r="AZ115">
        <f t="shared" si="166"/>
        <v>1513.2353995194328</v>
      </c>
      <c r="BA115">
        <f t="shared" si="167"/>
        <v>43.500505165088192</v>
      </c>
      <c r="BB115">
        <f t="shared" si="168"/>
        <v>262.99790524877807</v>
      </c>
      <c r="BC115">
        <f t="shared" si="169"/>
        <v>2.9763818406718479E-2</v>
      </c>
      <c r="BD115">
        <f t="shared" si="170"/>
        <v>1.460456216702934</v>
      </c>
      <c r="BE115">
        <f t="shared" si="171"/>
        <v>549.10456102380874</v>
      </c>
      <c r="BF115" t="s">
        <v>908</v>
      </c>
      <c r="BG115">
        <v>610.09</v>
      </c>
      <c r="BH115">
        <f t="shared" si="172"/>
        <v>610.09</v>
      </c>
      <c r="BI115">
        <f t="shared" si="173"/>
        <v>0.54221505214977106</v>
      </c>
      <c r="BJ115">
        <f t="shared" si="174"/>
        <v>0.6410681833907641</v>
      </c>
      <c r="BK115">
        <f t="shared" si="175"/>
        <v>0.72925409148132614</v>
      </c>
      <c r="BL115">
        <f t="shared" si="176"/>
        <v>0.76464410586667553</v>
      </c>
      <c r="BM115">
        <f t="shared" si="177"/>
        <v>0.76262334679242949</v>
      </c>
      <c r="BN115">
        <f t="shared" si="178"/>
        <v>0.44983129024936519</v>
      </c>
      <c r="BO115">
        <f t="shared" si="179"/>
        <v>0.55016870975063481</v>
      </c>
      <c r="BP115">
        <v>3856</v>
      </c>
      <c r="BQ115">
        <v>300</v>
      </c>
      <c r="BR115">
        <v>300</v>
      </c>
      <c r="BS115">
        <v>300</v>
      </c>
      <c r="BT115">
        <v>10256.5</v>
      </c>
      <c r="BU115">
        <v>1233.1400000000001</v>
      </c>
      <c r="BV115">
        <v>-1.1181200000000001E-2</v>
      </c>
      <c r="BW115">
        <v>1.3</v>
      </c>
      <c r="BX115" t="s">
        <v>403</v>
      </c>
      <c r="BY115" t="s">
        <v>403</v>
      </c>
      <c r="BZ115" t="s">
        <v>403</v>
      </c>
      <c r="CA115" t="s">
        <v>403</v>
      </c>
      <c r="CB115" t="s">
        <v>403</v>
      </c>
      <c r="CC115" t="s">
        <v>403</v>
      </c>
      <c r="CD115" t="s">
        <v>403</v>
      </c>
      <c r="CE115" t="s">
        <v>403</v>
      </c>
      <c r="CF115" t="s">
        <v>403</v>
      </c>
      <c r="CG115" t="s">
        <v>403</v>
      </c>
      <c r="CH115">
        <f t="shared" si="180"/>
        <v>1800.06</v>
      </c>
      <c r="CI115">
        <f t="shared" si="181"/>
        <v>1513.2353995194328</v>
      </c>
      <c r="CJ115">
        <f t="shared" si="182"/>
        <v>0.84065831112264744</v>
      </c>
      <c r="CK115">
        <f t="shared" si="183"/>
        <v>0.16087054046670968</v>
      </c>
      <c r="CL115">
        <v>6</v>
      </c>
      <c r="CM115">
        <v>0.5</v>
      </c>
      <c r="CN115" t="s">
        <v>404</v>
      </c>
      <c r="CO115">
        <v>2</v>
      </c>
      <c r="CP115">
        <v>1657479400.5999999</v>
      </c>
      <c r="CQ115">
        <v>943.36</v>
      </c>
      <c r="CR115">
        <v>1000.15</v>
      </c>
      <c r="CS115">
        <v>22.394300000000001</v>
      </c>
      <c r="CT115">
        <v>17.6343</v>
      </c>
      <c r="CU115">
        <v>943.01199999999994</v>
      </c>
      <c r="CV115">
        <v>22.318200000000001</v>
      </c>
      <c r="CW115">
        <v>500.03699999999998</v>
      </c>
      <c r="CX115">
        <v>99.515199999999993</v>
      </c>
      <c r="CY115">
        <v>0.100093</v>
      </c>
      <c r="CZ115">
        <v>27.525700000000001</v>
      </c>
      <c r="DA115">
        <v>27.997399999999999</v>
      </c>
      <c r="DB115">
        <v>999.9</v>
      </c>
      <c r="DC115">
        <v>0</v>
      </c>
      <c r="DD115">
        <v>0</v>
      </c>
      <c r="DE115">
        <v>9990</v>
      </c>
      <c r="DF115">
        <v>0</v>
      </c>
      <c r="DG115">
        <v>2044.58</v>
      </c>
      <c r="DH115">
        <v>-56.789700000000003</v>
      </c>
      <c r="DI115">
        <v>964.96900000000005</v>
      </c>
      <c r="DJ115">
        <v>1018.1</v>
      </c>
      <c r="DK115">
        <v>4.7600300000000004</v>
      </c>
      <c r="DL115">
        <v>1000.15</v>
      </c>
      <c r="DM115">
        <v>17.6343</v>
      </c>
      <c r="DN115">
        <v>2.2285699999999999</v>
      </c>
      <c r="DO115">
        <v>1.75488</v>
      </c>
      <c r="DP115">
        <v>19.1692</v>
      </c>
      <c r="DQ115">
        <v>15.390599999999999</v>
      </c>
      <c r="DR115">
        <v>1800.06</v>
      </c>
      <c r="DS115">
        <v>0.97799800000000003</v>
      </c>
      <c r="DT115">
        <v>2.20021E-2</v>
      </c>
      <c r="DU115">
        <v>0</v>
      </c>
      <c r="DV115">
        <v>869.07799999999997</v>
      </c>
      <c r="DW115">
        <v>5.0007299999999999</v>
      </c>
      <c r="DX115">
        <v>20530.2</v>
      </c>
      <c r="DY115">
        <v>14733.8</v>
      </c>
      <c r="DZ115">
        <v>45.561999999999998</v>
      </c>
      <c r="EA115">
        <v>48.061999999999998</v>
      </c>
      <c r="EB115">
        <v>46.561999999999998</v>
      </c>
      <c r="EC115">
        <v>46.811999999999998</v>
      </c>
      <c r="ED115">
        <v>47.186999999999998</v>
      </c>
      <c r="EE115">
        <v>1755.56</v>
      </c>
      <c r="EF115">
        <v>39.5</v>
      </c>
      <c r="EG115">
        <v>0</v>
      </c>
      <c r="EH115">
        <v>123.3999998569489</v>
      </c>
      <c r="EI115">
        <v>0</v>
      </c>
      <c r="EJ115">
        <v>869.45771999999999</v>
      </c>
      <c r="EK115">
        <v>-3.0828461737858128</v>
      </c>
      <c r="EL115">
        <v>-96.292307794627519</v>
      </c>
      <c r="EM115">
        <v>20535.696</v>
      </c>
      <c r="EN115">
        <v>15</v>
      </c>
      <c r="EO115">
        <v>1657479350.5999999</v>
      </c>
      <c r="EP115" t="s">
        <v>909</v>
      </c>
      <c r="EQ115">
        <v>1657479344.0999999</v>
      </c>
      <c r="ER115">
        <v>1657479350.5999999</v>
      </c>
      <c r="ES115">
        <v>111</v>
      </c>
      <c r="ET115">
        <v>-3.0000000000000001E-3</v>
      </c>
      <c r="EU115">
        <v>3.0000000000000001E-3</v>
      </c>
      <c r="EV115">
        <v>0.315</v>
      </c>
      <c r="EW115">
        <v>4.2999999999999997E-2</v>
      </c>
      <c r="EX115">
        <v>1000</v>
      </c>
      <c r="EY115">
        <v>18</v>
      </c>
      <c r="EZ115">
        <v>0.04</v>
      </c>
      <c r="FA115">
        <v>0.02</v>
      </c>
      <c r="FB115">
        <v>-56.687331707317078</v>
      </c>
      <c r="FC115">
        <v>-0.22919163763077599</v>
      </c>
      <c r="FD115">
        <v>0.1757991126798891</v>
      </c>
      <c r="FE115">
        <v>1</v>
      </c>
      <c r="FF115">
        <v>4.8267885365853651</v>
      </c>
      <c r="FG115">
        <v>-4.6713240418109127E-2</v>
      </c>
      <c r="FH115">
        <v>4.7723925664023517E-2</v>
      </c>
      <c r="FI115">
        <v>1</v>
      </c>
      <c r="FJ115">
        <v>2</v>
      </c>
      <c r="FK115">
        <v>2</v>
      </c>
      <c r="FL115" t="s">
        <v>406</v>
      </c>
      <c r="FM115">
        <v>2.9025599999999998</v>
      </c>
      <c r="FN115">
        <v>2.8540899999999998</v>
      </c>
      <c r="FO115">
        <v>0.17760400000000001</v>
      </c>
      <c r="FP115">
        <v>0.187416</v>
      </c>
      <c r="FQ115">
        <v>0.106222</v>
      </c>
      <c r="FR115">
        <v>9.2287300000000003E-2</v>
      </c>
      <c r="FS115">
        <v>27034.400000000001</v>
      </c>
      <c r="FT115">
        <v>21497.3</v>
      </c>
      <c r="FU115">
        <v>30322.400000000001</v>
      </c>
      <c r="FV115">
        <v>24447.8</v>
      </c>
      <c r="FW115">
        <v>35503.300000000003</v>
      </c>
      <c r="FX115">
        <v>29834</v>
      </c>
      <c r="FY115">
        <v>41151.699999999997</v>
      </c>
      <c r="FZ115">
        <v>33826.800000000003</v>
      </c>
      <c r="GA115">
        <v>2.0141</v>
      </c>
      <c r="GB115">
        <v>1.8836999999999999</v>
      </c>
      <c r="GC115">
        <v>-3.3900100000000002E-2</v>
      </c>
      <c r="GD115">
        <v>0</v>
      </c>
      <c r="GE115">
        <v>28.550699999999999</v>
      </c>
      <c r="GF115">
        <v>999.9</v>
      </c>
      <c r="GG115">
        <v>41.8</v>
      </c>
      <c r="GH115">
        <v>40.4</v>
      </c>
      <c r="GI115">
        <v>31.812899999999999</v>
      </c>
      <c r="GJ115">
        <v>62.454500000000003</v>
      </c>
      <c r="GK115">
        <v>23.838100000000001</v>
      </c>
      <c r="GL115">
        <v>1</v>
      </c>
      <c r="GM115">
        <v>0.71248</v>
      </c>
      <c r="GN115">
        <v>5.65205</v>
      </c>
      <c r="GO115">
        <v>20.161100000000001</v>
      </c>
      <c r="GP115">
        <v>5.2351099999999997</v>
      </c>
      <c r="GQ115">
        <v>11.956</v>
      </c>
      <c r="GR115">
        <v>4.9874499999999999</v>
      </c>
      <c r="GS115">
        <v>3.2860299999999998</v>
      </c>
      <c r="GT115">
        <v>9999</v>
      </c>
      <c r="GU115">
        <v>9999</v>
      </c>
      <c r="GV115">
        <v>9999</v>
      </c>
      <c r="GW115">
        <v>197</v>
      </c>
      <c r="GX115">
        <v>1.8623499999999999</v>
      </c>
      <c r="GY115">
        <v>1.86009</v>
      </c>
      <c r="GZ115">
        <v>1.8605</v>
      </c>
      <c r="HA115">
        <v>1.85883</v>
      </c>
      <c r="HB115">
        <v>1.8607199999999999</v>
      </c>
      <c r="HC115">
        <v>1.85806</v>
      </c>
      <c r="HD115">
        <v>1.8665400000000001</v>
      </c>
      <c r="HE115">
        <v>1.8657900000000001</v>
      </c>
      <c r="HF115">
        <v>0</v>
      </c>
      <c r="HG115">
        <v>0</v>
      </c>
      <c r="HH115">
        <v>0</v>
      </c>
      <c r="HI115">
        <v>0</v>
      </c>
      <c r="HJ115" t="s">
        <v>407</v>
      </c>
      <c r="HK115" t="s">
        <v>408</v>
      </c>
      <c r="HL115" t="s">
        <v>409</v>
      </c>
      <c r="HM115" t="s">
        <v>409</v>
      </c>
      <c r="HN115" t="s">
        <v>409</v>
      </c>
      <c r="HO115" t="s">
        <v>409</v>
      </c>
      <c r="HP115">
        <v>0</v>
      </c>
      <c r="HQ115">
        <v>100</v>
      </c>
      <c r="HR115">
        <v>100</v>
      </c>
      <c r="HS115">
        <v>0.34799999999999998</v>
      </c>
      <c r="HT115">
        <v>7.6100000000000001E-2</v>
      </c>
      <c r="HU115">
        <v>0.23171743146947321</v>
      </c>
      <c r="HV115">
        <v>1.158620315000149E-3</v>
      </c>
      <c r="HW115">
        <v>-1.4607559310062331E-6</v>
      </c>
      <c r="HX115">
        <v>3.8484305645441042E-10</v>
      </c>
      <c r="HY115">
        <v>-1.6792678900906442E-2</v>
      </c>
      <c r="HZ115">
        <v>3.0484640434847699E-3</v>
      </c>
      <c r="IA115">
        <v>-9.3584587959385786E-5</v>
      </c>
      <c r="IB115">
        <v>6.42983829145831E-6</v>
      </c>
      <c r="IC115">
        <v>4</v>
      </c>
      <c r="ID115">
        <v>2084</v>
      </c>
      <c r="IE115">
        <v>2</v>
      </c>
      <c r="IF115">
        <v>32</v>
      </c>
      <c r="IG115">
        <v>0.9</v>
      </c>
      <c r="IH115">
        <v>0.8</v>
      </c>
      <c r="II115">
        <v>2.1533199999999999</v>
      </c>
      <c r="IJ115">
        <v>2.4682599999999999</v>
      </c>
      <c r="IK115">
        <v>1.54419</v>
      </c>
      <c r="IL115">
        <v>2.33887</v>
      </c>
      <c r="IM115">
        <v>1.54541</v>
      </c>
      <c r="IN115">
        <v>2.2814899999999998</v>
      </c>
      <c r="IO115">
        <v>44.001899999999999</v>
      </c>
      <c r="IP115">
        <v>23.903600000000001</v>
      </c>
      <c r="IQ115">
        <v>18</v>
      </c>
      <c r="IR115">
        <v>506.80099999999999</v>
      </c>
      <c r="IS115">
        <v>486.036</v>
      </c>
      <c r="IT115">
        <v>21.628299999999999</v>
      </c>
      <c r="IU115">
        <v>35.7669</v>
      </c>
      <c r="IV115">
        <v>30.001000000000001</v>
      </c>
      <c r="IW115">
        <v>35.618499999999997</v>
      </c>
      <c r="IX115">
        <v>35.525500000000001</v>
      </c>
      <c r="IY115">
        <v>43.2181</v>
      </c>
      <c r="IZ115">
        <v>47.264499999999998</v>
      </c>
      <c r="JA115">
        <v>0</v>
      </c>
      <c r="JB115">
        <v>21.6174</v>
      </c>
      <c r="JC115">
        <v>1000</v>
      </c>
      <c r="JD115">
        <v>17.589400000000001</v>
      </c>
      <c r="JE115">
        <v>99.043700000000001</v>
      </c>
      <c r="JF115">
        <v>98.896799999999999</v>
      </c>
    </row>
    <row r="116" spans="1:266" x14ac:dyDescent="0.25">
      <c r="A116">
        <v>100</v>
      </c>
      <c r="B116">
        <v>1657479564.0999999</v>
      </c>
      <c r="C116">
        <v>17989</v>
      </c>
      <c r="D116" t="s">
        <v>910</v>
      </c>
      <c r="E116" t="s">
        <v>911</v>
      </c>
      <c r="F116" t="s">
        <v>396</v>
      </c>
      <c r="G116" t="s">
        <v>397</v>
      </c>
      <c r="H116" t="s">
        <v>839</v>
      </c>
      <c r="I116" t="s">
        <v>840</v>
      </c>
      <c r="J116" t="s">
        <v>841</v>
      </c>
      <c r="K116">
        <v>1657479564.0999999</v>
      </c>
      <c r="L116">
        <f t="shared" si="138"/>
        <v>3.9330643592448674E-3</v>
      </c>
      <c r="M116">
        <f t="shared" si="139"/>
        <v>3.9330643592448675</v>
      </c>
      <c r="N116">
        <f t="shared" si="140"/>
        <v>44.967611825755505</v>
      </c>
      <c r="O116">
        <f t="shared" si="141"/>
        <v>1140.8499999999999</v>
      </c>
      <c r="P116">
        <f t="shared" si="142"/>
        <v>820.32703355414333</v>
      </c>
      <c r="Q116">
        <f t="shared" si="143"/>
        <v>81.712137433830705</v>
      </c>
      <c r="R116">
        <f t="shared" si="144"/>
        <v>113.63918069052998</v>
      </c>
      <c r="S116">
        <f t="shared" si="145"/>
        <v>0.25376039560693486</v>
      </c>
      <c r="T116">
        <f t="shared" si="146"/>
        <v>2.9218029007893609</v>
      </c>
      <c r="U116">
        <f t="shared" si="147"/>
        <v>0.24212137436821018</v>
      </c>
      <c r="V116">
        <f t="shared" si="148"/>
        <v>0.15232708630388792</v>
      </c>
      <c r="W116">
        <f t="shared" si="149"/>
        <v>289.54630107240757</v>
      </c>
      <c r="X116">
        <f t="shared" si="150"/>
        <v>28.218090076046657</v>
      </c>
      <c r="Y116">
        <f t="shared" si="151"/>
        <v>27.961200000000002</v>
      </c>
      <c r="Z116">
        <f t="shared" si="152"/>
        <v>3.7862645707526843</v>
      </c>
      <c r="AA116">
        <f t="shared" si="153"/>
        <v>60.038855149440572</v>
      </c>
      <c r="AB116">
        <f t="shared" si="154"/>
        <v>2.2169526449916996</v>
      </c>
      <c r="AC116">
        <f t="shared" si="155"/>
        <v>3.6925298450038095</v>
      </c>
      <c r="AD116">
        <f t="shared" si="156"/>
        <v>1.5693119257609847</v>
      </c>
      <c r="AE116">
        <f t="shared" si="157"/>
        <v>-173.44813824269866</v>
      </c>
      <c r="AF116">
        <f t="shared" si="158"/>
        <v>-67.607686144173456</v>
      </c>
      <c r="AG116">
        <f t="shared" si="159"/>
        <v>-5.0310515160425382</v>
      </c>
      <c r="AH116">
        <f t="shared" si="160"/>
        <v>43.459425169492889</v>
      </c>
      <c r="AI116">
        <v>0</v>
      </c>
      <c r="AJ116">
        <v>0</v>
      </c>
      <c r="AK116">
        <f t="shared" si="161"/>
        <v>1</v>
      </c>
      <c r="AL116">
        <f t="shared" si="162"/>
        <v>0</v>
      </c>
      <c r="AM116">
        <f t="shared" si="163"/>
        <v>52549.746605122164</v>
      </c>
      <c r="AN116" t="s">
        <v>400</v>
      </c>
      <c r="AO116">
        <v>10261.299999999999</v>
      </c>
      <c r="AP116">
        <v>726.8726923076922</v>
      </c>
      <c r="AQ116">
        <v>3279.05</v>
      </c>
      <c r="AR116">
        <f t="shared" si="164"/>
        <v>0.77832826815458989</v>
      </c>
      <c r="AS116">
        <v>-1.5391584728262959</v>
      </c>
      <c r="AT116" t="s">
        <v>912</v>
      </c>
      <c r="AU116">
        <v>10256.799999999999</v>
      </c>
      <c r="AV116">
        <v>850.66927999999984</v>
      </c>
      <c r="AW116">
        <v>1293.54</v>
      </c>
      <c r="AX116">
        <f t="shared" si="165"/>
        <v>0.34237110564806661</v>
      </c>
      <c r="AY116">
        <v>0.5</v>
      </c>
      <c r="AZ116">
        <f t="shared" si="166"/>
        <v>1513.0757995193821</v>
      </c>
      <c r="BA116">
        <f t="shared" si="167"/>
        <v>44.967611825755505</v>
      </c>
      <c r="BB116">
        <f t="shared" si="168"/>
        <v>259.01671720539161</v>
      </c>
      <c r="BC116">
        <f t="shared" si="169"/>
        <v>3.0736576656208728E-2</v>
      </c>
      <c r="BD116">
        <f t="shared" si="170"/>
        <v>1.5349428699537704</v>
      </c>
      <c r="BE116">
        <f t="shared" si="171"/>
        <v>542.33973090480924</v>
      </c>
      <c r="BF116" t="s">
        <v>913</v>
      </c>
      <c r="BG116">
        <v>598.61</v>
      </c>
      <c r="BH116">
        <f t="shared" si="172"/>
        <v>598.61</v>
      </c>
      <c r="BI116">
        <f t="shared" si="173"/>
        <v>0.53723116409233573</v>
      </c>
      <c r="BJ116">
        <f t="shared" si="174"/>
        <v>0.63728824485919466</v>
      </c>
      <c r="BK116">
        <f t="shared" si="175"/>
        <v>0.74074032621509911</v>
      </c>
      <c r="BL116">
        <f t="shared" si="176"/>
        <v>0.78153568061574608</v>
      </c>
      <c r="BM116">
        <f t="shared" si="177"/>
        <v>0.77796710832575677</v>
      </c>
      <c r="BN116">
        <f t="shared" si="178"/>
        <v>0.44845526366623062</v>
      </c>
      <c r="BO116">
        <f t="shared" si="179"/>
        <v>0.55154473633376933</v>
      </c>
      <c r="BP116">
        <v>3858</v>
      </c>
      <c r="BQ116">
        <v>300</v>
      </c>
      <c r="BR116">
        <v>300</v>
      </c>
      <c r="BS116">
        <v>300</v>
      </c>
      <c r="BT116">
        <v>10256.799999999999</v>
      </c>
      <c r="BU116">
        <v>1199.67</v>
      </c>
      <c r="BV116">
        <v>-1.11815E-2</v>
      </c>
      <c r="BW116">
        <v>1.81</v>
      </c>
      <c r="BX116" t="s">
        <v>403</v>
      </c>
      <c r="BY116" t="s">
        <v>403</v>
      </c>
      <c r="BZ116" t="s">
        <v>403</v>
      </c>
      <c r="CA116" t="s">
        <v>403</v>
      </c>
      <c r="CB116" t="s">
        <v>403</v>
      </c>
      <c r="CC116" t="s">
        <v>403</v>
      </c>
      <c r="CD116" t="s">
        <v>403</v>
      </c>
      <c r="CE116" t="s">
        <v>403</v>
      </c>
      <c r="CF116" t="s">
        <v>403</v>
      </c>
      <c r="CG116" t="s">
        <v>403</v>
      </c>
      <c r="CH116">
        <f t="shared" si="180"/>
        <v>1799.87</v>
      </c>
      <c r="CI116">
        <f t="shared" si="181"/>
        <v>1513.0757995193821</v>
      </c>
      <c r="CJ116">
        <f t="shared" si="182"/>
        <v>0.8406583806160346</v>
      </c>
      <c r="CK116">
        <f t="shared" si="183"/>
        <v>0.16087067458894674</v>
      </c>
      <c r="CL116">
        <v>6</v>
      </c>
      <c r="CM116">
        <v>0.5</v>
      </c>
      <c r="CN116" t="s">
        <v>404</v>
      </c>
      <c r="CO116">
        <v>2</v>
      </c>
      <c r="CP116">
        <v>1657479564.0999999</v>
      </c>
      <c r="CQ116">
        <v>1140.8499999999999</v>
      </c>
      <c r="CR116">
        <v>1200.19</v>
      </c>
      <c r="CS116">
        <v>22.256499999999999</v>
      </c>
      <c r="CT116">
        <v>17.642299999999999</v>
      </c>
      <c r="CU116">
        <v>1140.6600000000001</v>
      </c>
      <c r="CV116">
        <v>22.183199999999999</v>
      </c>
      <c r="CW116">
        <v>500.04700000000003</v>
      </c>
      <c r="CX116">
        <v>99.509299999999996</v>
      </c>
      <c r="CY116">
        <v>9.9921800000000005E-2</v>
      </c>
      <c r="CZ116">
        <v>27.532</v>
      </c>
      <c r="DA116">
        <v>27.961200000000002</v>
      </c>
      <c r="DB116">
        <v>999.9</v>
      </c>
      <c r="DC116">
        <v>0</v>
      </c>
      <c r="DD116">
        <v>0</v>
      </c>
      <c r="DE116">
        <v>10005</v>
      </c>
      <c r="DF116">
        <v>0</v>
      </c>
      <c r="DG116">
        <v>2038.92</v>
      </c>
      <c r="DH116">
        <v>-59.333100000000002</v>
      </c>
      <c r="DI116">
        <v>1166.82</v>
      </c>
      <c r="DJ116">
        <v>1221.74</v>
      </c>
      <c r="DK116">
        <v>4.6142000000000003</v>
      </c>
      <c r="DL116">
        <v>1200.19</v>
      </c>
      <c r="DM116">
        <v>17.642299999999999</v>
      </c>
      <c r="DN116">
        <v>2.2147299999999999</v>
      </c>
      <c r="DO116">
        <v>1.7555700000000001</v>
      </c>
      <c r="DP116">
        <v>19.069199999999999</v>
      </c>
      <c r="DQ116">
        <v>15.396699999999999</v>
      </c>
      <c r="DR116">
        <v>1799.87</v>
      </c>
      <c r="DS116">
        <v>0.97799400000000003</v>
      </c>
      <c r="DT116">
        <v>2.20056E-2</v>
      </c>
      <c r="DU116">
        <v>0</v>
      </c>
      <c r="DV116">
        <v>850.22699999999998</v>
      </c>
      <c r="DW116">
        <v>5.0007299999999999</v>
      </c>
      <c r="DX116">
        <v>20188.3</v>
      </c>
      <c r="DY116">
        <v>14732.3</v>
      </c>
      <c r="DZ116">
        <v>45.5</v>
      </c>
      <c r="EA116">
        <v>48</v>
      </c>
      <c r="EB116">
        <v>46.436999999999998</v>
      </c>
      <c r="EC116">
        <v>46.75</v>
      </c>
      <c r="ED116">
        <v>47.125</v>
      </c>
      <c r="EE116">
        <v>1755.37</v>
      </c>
      <c r="EF116">
        <v>39.5</v>
      </c>
      <c r="EG116">
        <v>0</v>
      </c>
      <c r="EH116">
        <v>163.20000004768369</v>
      </c>
      <c r="EI116">
        <v>0</v>
      </c>
      <c r="EJ116">
        <v>850.66927999999984</v>
      </c>
      <c r="EK116">
        <v>-5.8440769066902662</v>
      </c>
      <c r="EL116">
        <v>-118.153845842731</v>
      </c>
      <c r="EM116">
        <v>20202.772000000001</v>
      </c>
      <c r="EN116">
        <v>15</v>
      </c>
      <c r="EO116">
        <v>1657479504.0999999</v>
      </c>
      <c r="EP116" t="s">
        <v>914</v>
      </c>
      <c r="EQ116">
        <v>1657479491.0999999</v>
      </c>
      <c r="ER116">
        <v>1657479504.0999999</v>
      </c>
      <c r="ES116">
        <v>112</v>
      </c>
      <c r="ET116">
        <v>-2.7E-2</v>
      </c>
      <c r="EU116">
        <v>-2E-3</v>
      </c>
      <c r="EV116">
        <v>0.157</v>
      </c>
      <c r="EW116">
        <v>4.1000000000000002E-2</v>
      </c>
      <c r="EX116">
        <v>1200</v>
      </c>
      <c r="EY116">
        <v>18</v>
      </c>
      <c r="EZ116">
        <v>0.06</v>
      </c>
      <c r="FA116">
        <v>0.02</v>
      </c>
      <c r="FB116">
        <v>-59.11056</v>
      </c>
      <c r="FC116">
        <v>0.30383864915566899</v>
      </c>
      <c r="FD116">
        <v>0.29288658282686841</v>
      </c>
      <c r="FE116">
        <v>1</v>
      </c>
      <c r="FF116">
        <v>4.6225904999999994</v>
      </c>
      <c r="FG116">
        <v>-9.798529080675146E-2</v>
      </c>
      <c r="FH116">
        <v>9.9545783310997244E-3</v>
      </c>
      <c r="FI116">
        <v>1</v>
      </c>
      <c r="FJ116">
        <v>2</v>
      </c>
      <c r="FK116">
        <v>2</v>
      </c>
      <c r="FL116" t="s">
        <v>406</v>
      </c>
      <c r="FM116">
        <v>2.9026100000000001</v>
      </c>
      <c r="FN116">
        <v>2.85405</v>
      </c>
      <c r="FO116">
        <v>0.20080300000000001</v>
      </c>
      <c r="FP116">
        <v>0.21050199999999999</v>
      </c>
      <c r="FQ116">
        <v>0.105758</v>
      </c>
      <c r="FR116">
        <v>9.2308500000000002E-2</v>
      </c>
      <c r="FS116">
        <v>26268.799999999999</v>
      </c>
      <c r="FT116">
        <v>20884.7</v>
      </c>
      <c r="FU116">
        <v>30322.6</v>
      </c>
      <c r="FV116">
        <v>24448.9</v>
      </c>
      <c r="FW116">
        <v>35522.400000000001</v>
      </c>
      <c r="FX116">
        <v>29834.6</v>
      </c>
      <c r="FY116">
        <v>41152.300000000003</v>
      </c>
      <c r="FZ116">
        <v>33828.199999999997</v>
      </c>
      <c r="GA116">
        <v>2.0141300000000002</v>
      </c>
      <c r="GB116">
        <v>1.8832</v>
      </c>
      <c r="GC116">
        <v>-3.4384400000000002E-2</v>
      </c>
      <c r="GD116">
        <v>0</v>
      </c>
      <c r="GE116">
        <v>28.522300000000001</v>
      </c>
      <c r="GF116">
        <v>999.9</v>
      </c>
      <c r="GG116">
        <v>41.3</v>
      </c>
      <c r="GH116">
        <v>40.6</v>
      </c>
      <c r="GI116">
        <v>31.767700000000001</v>
      </c>
      <c r="GJ116">
        <v>62.374600000000001</v>
      </c>
      <c r="GK116">
        <v>24.390999999999998</v>
      </c>
      <c r="GL116">
        <v>1</v>
      </c>
      <c r="GM116">
        <v>0.71072400000000002</v>
      </c>
      <c r="GN116">
        <v>5.4407100000000002</v>
      </c>
      <c r="GO116">
        <v>20.1676</v>
      </c>
      <c r="GP116">
        <v>5.2351099999999997</v>
      </c>
      <c r="GQ116">
        <v>11.956</v>
      </c>
      <c r="GR116">
        <v>4.9854000000000003</v>
      </c>
      <c r="GS116">
        <v>3.2860999999999998</v>
      </c>
      <c r="GT116">
        <v>9999</v>
      </c>
      <c r="GU116">
        <v>9999</v>
      </c>
      <c r="GV116">
        <v>9999</v>
      </c>
      <c r="GW116">
        <v>197</v>
      </c>
      <c r="GX116">
        <v>1.8624099999999999</v>
      </c>
      <c r="GY116">
        <v>1.86016</v>
      </c>
      <c r="GZ116">
        <v>1.8605</v>
      </c>
      <c r="HA116">
        <v>1.8588800000000001</v>
      </c>
      <c r="HB116">
        <v>1.86076</v>
      </c>
      <c r="HC116">
        <v>1.8581000000000001</v>
      </c>
      <c r="HD116">
        <v>1.8666</v>
      </c>
      <c r="HE116">
        <v>1.8658399999999999</v>
      </c>
      <c r="HF116">
        <v>0</v>
      </c>
      <c r="HG116">
        <v>0</v>
      </c>
      <c r="HH116">
        <v>0</v>
      </c>
      <c r="HI116">
        <v>0</v>
      </c>
      <c r="HJ116" t="s">
        <v>407</v>
      </c>
      <c r="HK116" t="s">
        <v>408</v>
      </c>
      <c r="HL116" t="s">
        <v>409</v>
      </c>
      <c r="HM116" t="s">
        <v>409</v>
      </c>
      <c r="HN116" t="s">
        <v>409</v>
      </c>
      <c r="HO116" t="s">
        <v>409</v>
      </c>
      <c r="HP116">
        <v>0</v>
      </c>
      <c r="HQ116">
        <v>100</v>
      </c>
      <c r="HR116">
        <v>100</v>
      </c>
      <c r="HS116">
        <v>0.19</v>
      </c>
      <c r="HT116">
        <v>7.3300000000000004E-2</v>
      </c>
      <c r="HU116">
        <v>0.20516309043182779</v>
      </c>
      <c r="HV116">
        <v>1.158620315000149E-3</v>
      </c>
      <c r="HW116">
        <v>-1.4607559310062331E-6</v>
      </c>
      <c r="HX116">
        <v>3.8484305645441042E-10</v>
      </c>
      <c r="HY116">
        <v>-1.8494362871643161E-2</v>
      </c>
      <c r="HZ116">
        <v>3.0484640434847699E-3</v>
      </c>
      <c r="IA116">
        <v>-9.3584587959385786E-5</v>
      </c>
      <c r="IB116">
        <v>6.42983829145831E-6</v>
      </c>
      <c r="IC116">
        <v>4</v>
      </c>
      <c r="ID116">
        <v>2084</v>
      </c>
      <c r="IE116">
        <v>2</v>
      </c>
      <c r="IF116">
        <v>32</v>
      </c>
      <c r="IG116">
        <v>1.2</v>
      </c>
      <c r="IH116">
        <v>1</v>
      </c>
      <c r="II116">
        <v>2.50488</v>
      </c>
      <c r="IJ116">
        <v>2.4487299999999999</v>
      </c>
      <c r="IK116">
        <v>1.54297</v>
      </c>
      <c r="IL116">
        <v>2.34619</v>
      </c>
      <c r="IM116">
        <v>1.54541</v>
      </c>
      <c r="IN116">
        <v>2.3913600000000002</v>
      </c>
      <c r="IO116">
        <v>44.195399999999999</v>
      </c>
      <c r="IP116">
        <v>23.921099999999999</v>
      </c>
      <c r="IQ116">
        <v>18</v>
      </c>
      <c r="IR116">
        <v>506.91800000000001</v>
      </c>
      <c r="IS116">
        <v>485.81799999999998</v>
      </c>
      <c r="IT116">
        <v>21.633900000000001</v>
      </c>
      <c r="IU116">
        <v>35.7669</v>
      </c>
      <c r="IV116">
        <v>29.999300000000002</v>
      </c>
      <c r="IW116">
        <v>35.631700000000002</v>
      </c>
      <c r="IX116">
        <v>35.5426</v>
      </c>
      <c r="IY116">
        <v>50.214599999999997</v>
      </c>
      <c r="IZ116">
        <v>46.990699999999997</v>
      </c>
      <c r="JA116">
        <v>0</v>
      </c>
      <c r="JB116">
        <v>21.672499999999999</v>
      </c>
      <c r="JC116">
        <v>1200</v>
      </c>
      <c r="JD116">
        <v>17.628699999999998</v>
      </c>
      <c r="JE116">
        <v>99.044799999999995</v>
      </c>
      <c r="JF116">
        <v>98.900999999999996</v>
      </c>
    </row>
    <row r="117" spans="1:266" x14ac:dyDescent="0.25">
      <c r="A117">
        <v>101</v>
      </c>
      <c r="B117">
        <v>1657479670.5</v>
      </c>
      <c r="C117">
        <v>18095.400000095371</v>
      </c>
      <c r="D117" t="s">
        <v>915</v>
      </c>
      <c r="E117" t="s">
        <v>916</v>
      </c>
      <c r="F117" t="s">
        <v>396</v>
      </c>
      <c r="G117" t="s">
        <v>397</v>
      </c>
      <c r="H117" t="s">
        <v>839</v>
      </c>
      <c r="I117" t="s">
        <v>840</v>
      </c>
      <c r="J117" t="s">
        <v>841</v>
      </c>
      <c r="K117">
        <v>1657479670.5</v>
      </c>
      <c r="L117">
        <f t="shared" si="138"/>
        <v>3.703430765024942E-3</v>
      </c>
      <c r="M117">
        <f t="shared" si="139"/>
        <v>3.7034307650249421</v>
      </c>
      <c r="N117">
        <f t="shared" si="140"/>
        <v>44.831024421644393</v>
      </c>
      <c r="O117">
        <f t="shared" si="141"/>
        <v>1439.59</v>
      </c>
      <c r="P117">
        <f t="shared" si="142"/>
        <v>1096.0973635815128</v>
      </c>
      <c r="Q117">
        <f t="shared" si="143"/>
        <v>109.17773369643763</v>
      </c>
      <c r="R117">
        <f t="shared" si="144"/>
        <v>143.39161727248</v>
      </c>
      <c r="S117">
        <f t="shared" si="145"/>
        <v>0.23966969099493857</v>
      </c>
      <c r="T117">
        <f t="shared" si="146"/>
        <v>2.9219478587336969</v>
      </c>
      <c r="U117">
        <f t="shared" si="147"/>
        <v>0.22925934954009389</v>
      </c>
      <c r="V117">
        <f t="shared" si="148"/>
        <v>0.14418473779941915</v>
      </c>
      <c r="W117">
        <f t="shared" si="149"/>
        <v>289.5377420726166</v>
      </c>
      <c r="X117">
        <f t="shared" si="150"/>
        <v>28.326725148372812</v>
      </c>
      <c r="Y117">
        <f t="shared" si="151"/>
        <v>27.9664</v>
      </c>
      <c r="Z117">
        <f t="shared" si="152"/>
        <v>3.7874128302005903</v>
      </c>
      <c r="AA117">
        <f t="shared" si="153"/>
        <v>60.13784439191997</v>
      </c>
      <c r="AB117">
        <f t="shared" si="154"/>
        <v>2.2269681650016002</v>
      </c>
      <c r="AC117">
        <f t="shared" si="155"/>
        <v>3.7031060682660786</v>
      </c>
      <c r="AD117">
        <f t="shared" si="156"/>
        <v>1.5604446651989901</v>
      </c>
      <c r="AE117">
        <f t="shared" si="157"/>
        <v>-163.32129673759994</v>
      </c>
      <c r="AF117">
        <f t="shared" si="158"/>
        <v>-60.727064416099765</v>
      </c>
      <c r="AG117">
        <f t="shared" si="159"/>
        <v>-4.5200222269547119</v>
      </c>
      <c r="AH117">
        <f t="shared" si="160"/>
        <v>60.969358691962171</v>
      </c>
      <c r="AI117">
        <v>0</v>
      </c>
      <c r="AJ117">
        <v>0</v>
      </c>
      <c r="AK117">
        <f t="shared" si="161"/>
        <v>1</v>
      </c>
      <c r="AL117">
        <f t="shared" si="162"/>
        <v>0</v>
      </c>
      <c r="AM117">
        <f t="shared" si="163"/>
        <v>52545.287071988772</v>
      </c>
      <c r="AN117" t="s">
        <v>400</v>
      </c>
      <c r="AO117">
        <v>10261.299999999999</v>
      </c>
      <c r="AP117">
        <v>726.8726923076922</v>
      </c>
      <c r="AQ117">
        <v>3279.05</v>
      </c>
      <c r="AR117">
        <f t="shared" si="164"/>
        <v>0.77832826815458989</v>
      </c>
      <c r="AS117">
        <v>-1.5391584728262959</v>
      </c>
      <c r="AT117" t="s">
        <v>917</v>
      </c>
      <c r="AU117">
        <v>10255.700000000001</v>
      </c>
      <c r="AV117">
        <v>836.09692307692308</v>
      </c>
      <c r="AW117">
        <v>1256.26</v>
      </c>
      <c r="AX117">
        <f t="shared" si="165"/>
        <v>0.3344555083526316</v>
      </c>
      <c r="AY117">
        <v>0.5</v>
      </c>
      <c r="AZ117">
        <f t="shared" si="166"/>
        <v>1513.0334995194903</v>
      </c>
      <c r="BA117">
        <f t="shared" si="167"/>
        <v>44.831024421644393</v>
      </c>
      <c r="BB117">
        <f t="shared" si="168"/>
        <v>253.02119411817617</v>
      </c>
      <c r="BC117">
        <f t="shared" si="169"/>
        <v>3.0647162081472053E-2</v>
      </c>
      <c r="BD117">
        <f t="shared" si="170"/>
        <v>1.6101682772674448</v>
      </c>
      <c r="BE117">
        <f t="shared" si="171"/>
        <v>535.67489860292199</v>
      </c>
      <c r="BF117" t="s">
        <v>918</v>
      </c>
      <c r="BG117">
        <v>593.03</v>
      </c>
      <c r="BH117">
        <f t="shared" si="172"/>
        <v>593.03</v>
      </c>
      <c r="BI117">
        <f t="shared" si="173"/>
        <v>0.52794007609889682</v>
      </c>
      <c r="BJ117">
        <f t="shared" si="174"/>
        <v>0.63351036129710192</v>
      </c>
      <c r="BK117">
        <f t="shared" si="175"/>
        <v>0.75308076633829979</v>
      </c>
      <c r="BL117">
        <f t="shared" si="176"/>
        <v>0.79367803273305049</v>
      </c>
      <c r="BM117">
        <f t="shared" si="177"/>
        <v>0.79257424392234621</v>
      </c>
      <c r="BN117">
        <f t="shared" si="178"/>
        <v>0.44933863430263554</v>
      </c>
      <c r="BO117">
        <f t="shared" si="179"/>
        <v>0.55066136569736446</v>
      </c>
      <c r="BP117">
        <v>3860</v>
      </c>
      <c r="BQ117">
        <v>300</v>
      </c>
      <c r="BR117">
        <v>300</v>
      </c>
      <c r="BS117">
        <v>300</v>
      </c>
      <c r="BT117">
        <v>10255.700000000001</v>
      </c>
      <c r="BU117">
        <v>1168.3800000000001</v>
      </c>
      <c r="BV117">
        <v>-1.11804E-2</v>
      </c>
      <c r="BW117">
        <v>2.19</v>
      </c>
      <c r="BX117" t="s">
        <v>403</v>
      </c>
      <c r="BY117" t="s">
        <v>403</v>
      </c>
      <c r="BZ117" t="s">
        <v>403</v>
      </c>
      <c r="CA117" t="s">
        <v>403</v>
      </c>
      <c r="CB117" t="s">
        <v>403</v>
      </c>
      <c r="CC117" t="s">
        <v>403</v>
      </c>
      <c r="CD117" t="s">
        <v>403</v>
      </c>
      <c r="CE117" t="s">
        <v>403</v>
      </c>
      <c r="CF117" t="s">
        <v>403</v>
      </c>
      <c r="CG117" t="s">
        <v>403</v>
      </c>
      <c r="CH117">
        <f t="shared" si="180"/>
        <v>1799.82</v>
      </c>
      <c r="CI117">
        <f t="shared" si="181"/>
        <v>1513.0334995194903</v>
      </c>
      <c r="CJ117">
        <f t="shared" si="182"/>
        <v>0.84065823222293912</v>
      </c>
      <c r="CK117">
        <f t="shared" si="183"/>
        <v>0.16087038819027269</v>
      </c>
      <c r="CL117">
        <v>6</v>
      </c>
      <c r="CM117">
        <v>0.5</v>
      </c>
      <c r="CN117" t="s">
        <v>404</v>
      </c>
      <c r="CO117">
        <v>2</v>
      </c>
      <c r="CP117">
        <v>1657479670.5</v>
      </c>
      <c r="CQ117">
        <v>1439.59</v>
      </c>
      <c r="CR117">
        <v>1499.78</v>
      </c>
      <c r="CS117">
        <v>22.357800000000001</v>
      </c>
      <c r="CT117">
        <v>18.013400000000001</v>
      </c>
      <c r="CU117">
        <v>1439.49</v>
      </c>
      <c r="CV117">
        <v>22.280200000000001</v>
      </c>
      <c r="CW117">
        <v>500.041</v>
      </c>
      <c r="CX117">
        <v>99.505600000000001</v>
      </c>
      <c r="CY117">
        <v>0.100272</v>
      </c>
      <c r="CZ117">
        <v>27.5809</v>
      </c>
      <c r="DA117">
        <v>27.9664</v>
      </c>
      <c r="DB117">
        <v>999.9</v>
      </c>
      <c r="DC117">
        <v>0</v>
      </c>
      <c r="DD117">
        <v>0</v>
      </c>
      <c r="DE117">
        <v>10006.200000000001</v>
      </c>
      <c r="DF117">
        <v>0</v>
      </c>
      <c r="DG117">
        <v>2036.57</v>
      </c>
      <c r="DH117">
        <v>-60.191299999999998</v>
      </c>
      <c r="DI117">
        <v>1472.51</v>
      </c>
      <c r="DJ117">
        <v>1527.29</v>
      </c>
      <c r="DK117">
        <v>4.3444099999999999</v>
      </c>
      <c r="DL117">
        <v>1499.78</v>
      </c>
      <c r="DM117">
        <v>18.013400000000001</v>
      </c>
      <c r="DN117">
        <v>2.2247300000000001</v>
      </c>
      <c r="DO117">
        <v>1.79244</v>
      </c>
      <c r="DP117">
        <v>19.141500000000001</v>
      </c>
      <c r="DQ117">
        <v>15.721</v>
      </c>
      <c r="DR117">
        <v>1799.82</v>
      </c>
      <c r="DS117">
        <v>0.97799800000000003</v>
      </c>
      <c r="DT117">
        <v>2.20021E-2</v>
      </c>
      <c r="DU117">
        <v>0</v>
      </c>
      <c r="DV117">
        <v>834.95899999999995</v>
      </c>
      <c r="DW117">
        <v>5.0007299999999999</v>
      </c>
      <c r="DX117">
        <v>19833.7</v>
      </c>
      <c r="DY117">
        <v>14731.9</v>
      </c>
      <c r="DZ117">
        <v>45.561999999999998</v>
      </c>
      <c r="EA117">
        <v>48.125</v>
      </c>
      <c r="EB117">
        <v>46.561999999999998</v>
      </c>
      <c r="EC117">
        <v>46.875</v>
      </c>
      <c r="ED117">
        <v>47.311999999999998</v>
      </c>
      <c r="EE117">
        <v>1755.33</v>
      </c>
      <c r="EF117">
        <v>39.49</v>
      </c>
      <c r="EG117">
        <v>0</v>
      </c>
      <c r="EH117">
        <v>106</v>
      </c>
      <c r="EI117">
        <v>0</v>
      </c>
      <c r="EJ117">
        <v>836.09692307692308</v>
      </c>
      <c r="EK117">
        <v>-4.578119660221188</v>
      </c>
      <c r="EL117">
        <v>-417.79487157314628</v>
      </c>
      <c r="EM117">
        <v>19995.95</v>
      </c>
      <c r="EN117">
        <v>15</v>
      </c>
      <c r="EO117">
        <v>1657479633.5</v>
      </c>
      <c r="EP117" t="s">
        <v>919</v>
      </c>
      <c r="EQ117">
        <v>1657479629.5</v>
      </c>
      <c r="ER117">
        <v>1657479633.5</v>
      </c>
      <c r="ES117">
        <v>113</v>
      </c>
      <c r="ET117">
        <v>0.106</v>
      </c>
      <c r="EU117">
        <v>3.0000000000000001E-3</v>
      </c>
      <c r="EV117">
        <v>6.0999999999999999E-2</v>
      </c>
      <c r="EW117">
        <v>4.4999999999999998E-2</v>
      </c>
      <c r="EX117">
        <v>1501</v>
      </c>
      <c r="EY117">
        <v>18</v>
      </c>
      <c r="EZ117">
        <v>0.04</v>
      </c>
      <c r="FA117">
        <v>0.01</v>
      </c>
      <c r="FB117">
        <v>-60.489053658536569</v>
      </c>
      <c r="FC117">
        <v>0.1530648083623091</v>
      </c>
      <c r="FD117">
        <v>0.20904181061255661</v>
      </c>
      <c r="FE117">
        <v>1</v>
      </c>
      <c r="FF117">
        <v>4.374798292682927</v>
      </c>
      <c r="FG117">
        <v>-4.5735888501636894E-3</v>
      </c>
      <c r="FH117">
        <v>3.1805085105191568E-2</v>
      </c>
      <c r="FI117">
        <v>1</v>
      </c>
      <c r="FJ117">
        <v>2</v>
      </c>
      <c r="FK117">
        <v>2</v>
      </c>
      <c r="FL117" t="s">
        <v>406</v>
      </c>
      <c r="FM117">
        <v>2.90266</v>
      </c>
      <c r="FN117">
        <v>2.8544100000000001</v>
      </c>
      <c r="FO117">
        <v>0.23231399999999999</v>
      </c>
      <c r="FP117">
        <v>0.24163000000000001</v>
      </c>
      <c r="FQ117">
        <v>0.106084</v>
      </c>
      <c r="FR117">
        <v>9.3706200000000003E-2</v>
      </c>
      <c r="FS117">
        <v>25229.7</v>
      </c>
      <c r="FT117">
        <v>20058</v>
      </c>
      <c r="FU117">
        <v>30324.3</v>
      </c>
      <c r="FV117">
        <v>24449.7</v>
      </c>
      <c r="FW117">
        <v>35511.699999999997</v>
      </c>
      <c r="FX117">
        <v>29790.400000000001</v>
      </c>
      <c r="FY117">
        <v>41154.800000000003</v>
      </c>
      <c r="FZ117">
        <v>33830</v>
      </c>
      <c r="GA117">
        <v>2.0135999999999998</v>
      </c>
      <c r="GB117">
        <v>1.8847499999999999</v>
      </c>
      <c r="GC117">
        <v>-2.0731200000000002E-2</v>
      </c>
      <c r="GD117">
        <v>0</v>
      </c>
      <c r="GE117">
        <v>28.3048</v>
      </c>
      <c r="GF117">
        <v>999.9</v>
      </c>
      <c r="GG117">
        <v>41.1</v>
      </c>
      <c r="GH117">
        <v>40.700000000000003</v>
      </c>
      <c r="GI117">
        <v>31.787600000000001</v>
      </c>
      <c r="GJ117">
        <v>62.394599999999997</v>
      </c>
      <c r="GK117">
        <v>23.790099999999999</v>
      </c>
      <c r="GL117">
        <v>1</v>
      </c>
      <c r="GM117">
        <v>0.70597600000000005</v>
      </c>
      <c r="GN117">
        <v>4.9314900000000002</v>
      </c>
      <c r="GO117">
        <v>20.1828</v>
      </c>
      <c r="GP117">
        <v>5.2346599999999999</v>
      </c>
      <c r="GQ117">
        <v>11.956</v>
      </c>
      <c r="GR117">
        <v>4.9873000000000003</v>
      </c>
      <c r="GS117">
        <v>3.2860999999999998</v>
      </c>
      <c r="GT117">
        <v>9999</v>
      </c>
      <c r="GU117">
        <v>9999</v>
      </c>
      <c r="GV117">
        <v>9999</v>
      </c>
      <c r="GW117">
        <v>197</v>
      </c>
      <c r="GX117">
        <v>1.8624099999999999</v>
      </c>
      <c r="GY117">
        <v>1.86019</v>
      </c>
      <c r="GZ117">
        <v>1.8605</v>
      </c>
      <c r="HA117">
        <v>1.8588499999999999</v>
      </c>
      <c r="HB117">
        <v>1.8607</v>
      </c>
      <c r="HC117">
        <v>1.85809</v>
      </c>
      <c r="HD117">
        <v>1.8665799999999999</v>
      </c>
      <c r="HE117">
        <v>1.8658399999999999</v>
      </c>
      <c r="HF117">
        <v>0</v>
      </c>
      <c r="HG117">
        <v>0</v>
      </c>
      <c r="HH117">
        <v>0</v>
      </c>
      <c r="HI117">
        <v>0</v>
      </c>
      <c r="HJ117" t="s">
        <v>407</v>
      </c>
      <c r="HK117" t="s">
        <v>408</v>
      </c>
      <c r="HL117" t="s">
        <v>409</v>
      </c>
      <c r="HM117" t="s">
        <v>409</v>
      </c>
      <c r="HN117" t="s">
        <v>409</v>
      </c>
      <c r="HO117" t="s">
        <v>409</v>
      </c>
      <c r="HP117">
        <v>0</v>
      </c>
      <c r="HQ117">
        <v>100</v>
      </c>
      <c r="HR117">
        <v>100</v>
      </c>
      <c r="HS117">
        <v>0.1</v>
      </c>
      <c r="HT117">
        <v>7.7600000000000002E-2</v>
      </c>
      <c r="HU117">
        <v>0.31166802850064951</v>
      </c>
      <c r="HV117">
        <v>1.158620315000149E-3</v>
      </c>
      <c r="HW117">
        <v>-1.4607559310062331E-6</v>
      </c>
      <c r="HX117">
        <v>3.8484305645441042E-10</v>
      </c>
      <c r="HY117">
        <v>-1.498942971200198E-2</v>
      </c>
      <c r="HZ117">
        <v>3.0484640434847699E-3</v>
      </c>
      <c r="IA117">
        <v>-9.3584587959385786E-5</v>
      </c>
      <c r="IB117">
        <v>6.42983829145831E-6</v>
      </c>
      <c r="IC117">
        <v>4</v>
      </c>
      <c r="ID117">
        <v>2084</v>
      </c>
      <c r="IE117">
        <v>2</v>
      </c>
      <c r="IF117">
        <v>32</v>
      </c>
      <c r="IG117">
        <v>0.7</v>
      </c>
      <c r="IH117">
        <v>0.6</v>
      </c>
      <c r="II117">
        <v>3.0114700000000001</v>
      </c>
      <c r="IJ117">
        <v>2.4499499999999999</v>
      </c>
      <c r="IK117">
        <v>1.54419</v>
      </c>
      <c r="IL117">
        <v>2.33887</v>
      </c>
      <c r="IM117">
        <v>1.54541</v>
      </c>
      <c r="IN117">
        <v>2.2680699999999998</v>
      </c>
      <c r="IO117">
        <v>44.334200000000003</v>
      </c>
      <c r="IP117">
        <v>23.903600000000001</v>
      </c>
      <c r="IQ117">
        <v>18</v>
      </c>
      <c r="IR117">
        <v>506.48</v>
      </c>
      <c r="IS117">
        <v>486.834</v>
      </c>
      <c r="IT117">
        <v>21.9956</v>
      </c>
      <c r="IU117">
        <v>35.718000000000004</v>
      </c>
      <c r="IV117">
        <v>29.999600000000001</v>
      </c>
      <c r="IW117">
        <v>35.6175</v>
      </c>
      <c r="IX117">
        <v>35.532800000000002</v>
      </c>
      <c r="IY117">
        <v>60.362000000000002</v>
      </c>
      <c r="IZ117">
        <v>45.688200000000002</v>
      </c>
      <c r="JA117">
        <v>0</v>
      </c>
      <c r="JB117">
        <v>22.0093</v>
      </c>
      <c r="JC117">
        <v>1500</v>
      </c>
      <c r="JD117">
        <v>17.973199999999999</v>
      </c>
      <c r="JE117">
        <v>99.050700000000006</v>
      </c>
      <c r="JF117">
        <v>98.905600000000007</v>
      </c>
    </row>
    <row r="118" spans="1:266" x14ac:dyDescent="0.25">
      <c r="A118">
        <v>102</v>
      </c>
      <c r="B118">
        <v>1657479824.5</v>
      </c>
      <c r="C118">
        <v>18249.400000095371</v>
      </c>
      <c r="D118" t="s">
        <v>920</v>
      </c>
      <c r="E118" t="s">
        <v>921</v>
      </c>
      <c r="F118" t="s">
        <v>396</v>
      </c>
      <c r="G118" t="s">
        <v>397</v>
      </c>
      <c r="H118" t="s">
        <v>839</v>
      </c>
      <c r="I118" t="s">
        <v>840</v>
      </c>
      <c r="J118" t="s">
        <v>841</v>
      </c>
      <c r="K118">
        <v>1657479824.5</v>
      </c>
      <c r="L118">
        <f t="shared" si="138"/>
        <v>3.2079697196181782E-3</v>
      </c>
      <c r="M118">
        <f t="shared" si="139"/>
        <v>3.2079697196181782</v>
      </c>
      <c r="N118">
        <f t="shared" si="140"/>
        <v>45.337459484253237</v>
      </c>
      <c r="O118">
        <f t="shared" si="141"/>
        <v>1738.89</v>
      </c>
      <c r="P118">
        <f t="shared" si="142"/>
        <v>1332.7598342226197</v>
      </c>
      <c r="Q118">
        <f t="shared" si="143"/>
        <v>132.7536895035883</v>
      </c>
      <c r="R118">
        <f t="shared" si="144"/>
        <v>173.20754813679002</v>
      </c>
      <c r="S118">
        <f t="shared" si="145"/>
        <v>0.20462070165318619</v>
      </c>
      <c r="T118">
        <f t="shared" si="146"/>
        <v>2.9136678889963346</v>
      </c>
      <c r="U118">
        <f t="shared" si="147"/>
        <v>0.19695949057838949</v>
      </c>
      <c r="V118">
        <f t="shared" si="148"/>
        <v>0.12376411197323797</v>
      </c>
      <c r="W118">
        <f t="shared" si="149"/>
        <v>289.57502907250029</v>
      </c>
      <c r="X118">
        <f t="shared" si="150"/>
        <v>28.518736127057537</v>
      </c>
      <c r="Y118">
        <f t="shared" si="151"/>
        <v>28.0185</v>
      </c>
      <c r="Z118">
        <f t="shared" si="152"/>
        <v>3.798934288730758</v>
      </c>
      <c r="AA118">
        <f t="shared" si="153"/>
        <v>59.889943015441517</v>
      </c>
      <c r="AB118">
        <f t="shared" si="154"/>
        <v>2.2256336713729001</v>
      </c>
      <c r="AC118">
        <f t="shared" si="155"/>
        <v>3.7162060261086931</v>
      </c>
      <c r="AD118">
        <f t="shared" si="156"/>
        <v>1.5733006173578579</v>
      </c>
      <c r="AE118">
        <f t="shared" si="157"/>
        <v>-141.47146463516165</v>
      </c>
      <c r="AF118">
        <f t="shared" si="158"/>
        <v>-59.251203370948105</v>
      </c>
      <c r="AG118">
        <f t="shared" si="159"/>
        <v>-4.4251857372340702</v>
      </c>
      <c r="AH118">
        <f t="shared" si="160"/>
        <v>84.427175329156455</v>
      </c>
      <c r="AI118">
        <v>0</v>
      </c>
      <c r="AJ118">
        <v>0</v>
      </c>
      <c r="AK118">
        <f t="shared" si="161"/>
        <v>1</v>
      </c>
      <c r="AL118">
        <f t="shared" si="162"/>
        <v>0</v>
      </c>
      <c r="AM118">
        <f t="shared" si="163"/>
        <v>52296.870405337555</v>
      </c>
      <c r="AN118" t="s">
        <v>400</v>
      </c>
      <c r="AO118">
        <v>10261.299999999999</v>
      </c>
      <c r="AP118">
        <v>726.8726923076922</v>
      </c>
      <c r="AQ118">
        <v>3279.05</v>
      </c>
      <c r="AR118">
        <f t="shared" si="164"/>
        <v>0.77832826815458989</v>
      </c>
      <c r="AS118">
        <v>-1.5391584728262959</v>
      </c>
      <c r="AT118" t="s">
        <v>922</v>
      </c>
      <c r="AU118">
        <v>10250.6</v>
      </c>
      <c r="AV118">
        <v>815.50553846153866</v>
      </c>
      <c r="AW118">
        <v>1213.93</v>
      </c>
      <c r="AX118">
        <f t="shared" si="165"/>
        <v>0.3282104087867187</v>
      </c>
      <c r="AY118">
        <v>0.5</v>
      </c>
      <c r="AZ118">
        <f t="shared" si="166"/>
        <v>1513.2269995194301</v>
      </c>
      <c r="BA118">
        <f t="shared" si="167"/>
        <v>45.337459484253237</v>
      </c>
      <c r="BB118">
        <f t="shared" si="168"/>
        <v>248.32842604968596</v>
      </c>
      <c r="BC118">
        <f t="shared" si="169"/>
        <v>3.0977915390068101E-2</v>
      </c>
      <c r="BD118">
        <f t="shared" si="170"/>
        <v>1.7011854060777802</v>
      </c>
      <c r="BE118">
        <f t="shared" si="171"/>
        <v>527.82673990457465</v>
      </c>
      <c r="BF118" t="s">
        <v>923</v>
      </c>
      <c r="BG118">
        <v>584.72</v>
      </c>
      <c r="BH118">
        <f t="shared" si="172"/>
        <v>584.72</v>
      </c>
      <c r="BI118">
        <f t="shared" si="173"/>
        <v>0.51832477984727299</v>
      </c>
      <c r="BJ118">
        <f t="shared" si="174"/>
        <v>0.63321381023578993</v>
      </c>
      <c r="BK118">
        <f t="shared" si="175"/>
        <v>0.76646884383130498</v>
      </c>
      <c r="BL118">
        <f t="shared" si="176"/>
        <v>0.81802378333303005</v>
      </c>
      <c r="BM118">
        <f t="shared" si="177"/>
        <v>0.8091600821681515</v>
      </c>
      <c r="BN118">
        <f t="shared" si="178"/>
        <v>0.4540162655664578</v>
      </c>
      <c r="BO118">
        <f t="shared" si="179"/>
        <v>0.5459837344335422</v>
      </c>
      <c r="BP118">
        <v>3862</v>
      </c>
      <c r="BQ118">
        <v>300</v>
      </c>
      <c r="BR118">
        <v>300</v>
      </c>
      <c r="BS118">
        <v>300</v>
      </c>
      <c r="BT118">
        <v>10250.6</v>
      </c>
      <c r="BU118">
        <v>1129.0999999999999</v>
      </c>
      <c r="BV118">
        <v>-1.1174099999999999E-2</v>
      </c>
      <c r="BW118">
        <v>2.2200000000000002</v>
      </c>
      <c r="BX118" t="s">
        <v>403</v>
      </c>
      <c r="BY118" t="s">
        <v>403</v>
      </c>
      <c r="BZ118" t="s">
        <v>403</v>
      </c>
      <c r="CA118" t="s">
        <v>403</v>
      </c>
      <c r="CB118" t="s">
        <v>403</v>
      </c>
      <c r="CC118" t="s">
        <v>403</v>
      </c>
      <c r="CD118" t="s">
        <v>403</v>
      </c>
      <c r="CE118" t="s">
        <v>403</v>
      </c>
      <c r="CF118" t="s">
        <v>403</v>
      </c>
      <c r="CG118" t="s">
        <v>403</v>
      </c>
      <c r="CH118">
        <f t="shared" si="180"/>
        <v>1800.05</v>
      </c>
      <c r="CI118">
        <f t="shared" si="181"/>
        <v>1513.2269995194301</v>
      </c>
      <c r="CJ118">
        <f t="shared" si="182"/>
        <v>0.84065831477982844</v>
      </c>
      <c r="CK118">
        <f t="shared" si="183"/>
        <v>0.16087054752506891</v>
      </c>
      <c r="CL118">
        <v>6</v>
      </c>
      <c r="CM118">
        <v>0.5</v>
      </c>
      <c r="CN118" t="s">
        <v>404</v>
      </c>
      <c r="CO118">
        <v>2</v>
      </c>
      <c r="CP118">
        <v>1657479824.5</v>
      </c>
      <c r="CQ118">
        <v>1738.89</v>
      </c>
      <c r="CR118">
        <v>1799.98</v>
      </c>
      <c r="CS118">
        <v>22.343900000000001</v>
      </c>
      <c r="CT118">
        <v>18.5809</v>
      </c>
      <c r="CU118">
        <v>1738.9</v>
      </c>
      <c r="CV118">
        <v>22.269600000000001</v>
      </c>
      <c r="CW118">
        <v>500.07299999999998</v>
      </c>
      <c r="CX118">
        <v>99.507900000000006</v>
      </c>
      <c r="CY118">
        <v>0.10021099999999999</v>
      </c>
      <c r="CZ118">
        <v>27.641300000000001</v>
      </c>
      <c r="DA118">
        <v>28.0185</v>
      </c>
      <c r="DB118">
        <v>999.9</v>
      </c>
      <c r="DC118">
        <v>0</v>
      </c>
      <c r="DD118">
        <v>0</v>
      </c>
      <c r="DE118">
        <v>9958.75</v>
      </c>
      <c r="DF118">
        <v>0</v>
      </c>
      <c r="DG118">
        <v>2035.32</v>
      </c>
      <c r="DH118">
        <v>-61.095199999999998</v>
      </c>
      <c r="DI118">
        <v>1778.63</v>
      </c>
      <c r="DJ118">
        <v>1834.06</v>
      </c>
      <c r="DK118">
        <v>3.76301</v>
      </c>
      <c r="DL118">
        <v>1799.98</v>
      </c>
      <c r="DM118">
        <v>18.5809</v>
      </c>
      <c r="DN118">
        <v>2.2233999999999998</v>
      </c>
      <c r="DO118">
        <v>1.8489500000000001</v>
      </c>
      <c r="DP118">
        <v>19.131900000000002</v>
      </c>
      <c r="DQ118">
        <v>16.206900000000001</v>
      </c>
      <c r="DR118">
        <v>1800.05</v>
      </c>
      <c r="DS118">
        <v>0.97799499999999995</v>
      </c>
      <c r="DT118">
        <v>2.2004800000000001E-2</v>
      </c>
      <c r="DU118">
        <v>0</v>
      </c>
      <c r="DV118">
        <v>814.23699999999997</v>
      </c>
      <c r="DW118">
        <v>5.0007299999999999</v>
      </c>
      <c r="DX118">
        <v>19612.599999999999</v>
      </c>
      <c r="DY118">
        <v>14733.7</v>
      </c>
      <c r="DZ118">
        <v>46.625</v>
      </c>
      <c r="EA118">
        <v>49.311999999999998</v>
      </c>
      <c r="EB118">
        <v>47.625</v>
      </c>
      <c r="EC118">
        <v>48.25</v>
      </c>
      <c r="ED118">
        <v>48.25</v>
      </c>
      <c r="EE118">
        <v>1755.55</v>
      </c>
      <c r="EF118">
        <v>39.5</v>
      </c>
      <c r="EG118">
        <v>0</v>
      </c>
      <c r="EH118">
        <v>153.39999985694891</v>
      </c>
      <c r="EI118">
        <v>0</v>
      </c>
      <c r="EJ118">
        <v>815.50553846153866</v>
      </c>
      <c r="EK118">
        <v>-9.4720683763351108</v>
      </c>
      <c r="EL118">
        <v>-142.49914534985959</v>
      </c>
      <c r="EM118">
        <v>19629.88846153846</v>
      </c>
      <c r="EN118">
        <v>15</v>
      </c>
      <c r="EO118">
        <v>1657479735</v>
      </c>
      <c r="EP118" t="s">
        <v>924</v>
      </c>
      <c r="EQ118">
        <v>1657479735</v>
      </c>
      <c r="ER118">
        <v>1657479735</v>
      </c>
      <c r="ES118">
        <v>114</v>
      </c>
      <c r="ET118">
        <v>5.8000000000000003E-2</v>
      </c>
      <c r="EU118">
        <v>-3.0000000000000001E-3</v>
      </c>
      <c r="EV118">
        <v>-3.4000000000000002E-2</v>
      </c>
      <c r="EW118">
        <v>4.3999999999999997E-2</v>
      </c>
      <c r="EX118">
        <v>1800</v>
      </c>
      <c r="EY118">
        <v>18</v>
      </c>
      <c r="EZ118">
        <v>0.04</v>
      </c>
      <c r="FA118">
        <v>0.02</v>
      </c>
      <c r="FB118">
        <v>-61.047212195121951</v>
      </c>
      <c r="FC118">
        <v>0.3692487804876548</v>
      </c>
      <c r="FD118">
        <v>0.18120021966702071</v>
      </c>
      <c r="FE118">
        <v>1</v>
      </c>
      <c r="FF118">
        <v>3.7738543902439021</v>
      </c>
      <c r="FG118">
        <v>-8.4699094076651313E-2</v>
      </c>
      <c r="FH118">
        <v>1.841153854129161E-2</v>
      </c>
      <c r="FI118">
        <v>1</v>
      </c>
      <c r="FJ118">
        <v>2</v>
      </c>
      <c r="FK118">
        <v>2</v>
      </c>
      <c r="FL118" t="s">
        <v>406</v>
      </c>
      <c r="FM118">
        <v>2.9028700000000001</v>
      </c>
      <c r="FN118">
        <v>2.8539400000000001</v>
      </c>
      <c r="FO118">
        <v>0.26050400000000001</v>
      </c>
      <c r="FP118">
        <v>0.26949499999999998</v>
      </c>
      <c r="FQ118">
        <v>0.10606</v>
      </c>
      <c r="FR118">
        <v>9.5829700000000004E-2</v>
      </c>
      <c r="FS118">
        <v>24298</v>
      </c>
      <c r="FT118">
        <v>19318.900000000001</v>
      </c>
      <c r="FU118">
        <v>30324</v>
      </c>
      <c r="FV118">
        <v>24452</v>
      </c>
      <c r="FW118">
        <v>35512</v>
      </c>
      <c r="FX118">
        <v>29723.200000000001</v>
      </c>
      <c r="FY118">
        <v>41153.9</v>
      </c>
      <c r="FZ118">
        <v>33832.9</v>
      </c>
      <c r="GA118">
        <v>2.0146500000000001</v>
      </c>
      <c r="GB118">
        <v>1.8862000000000001</v>
      </c>
      <c r="GC118">
        <v>-1.6227399999999999E-2</v>
      </c>
      <c r="GD118">
        <v>0</v>
      </c>
      <c r="GE118">
        <v>28.2834</v>
      </c>
      <c r="GF118">
        <v>999.9</v>
      </c>
      <c r="GG118">
        <v>40.9</v>
      </c>
      <c r="GH118">
        <v>40.799999999999997</v>
      </c>
      <c r="GI118">
        <v>31.797499999999999</v>
      </c>
      <c r="GJ118">
        <v>62.354599999999998</v>
      </c>
      <c r="GK118">
        <v>23.866199999999999</v>
      </c>
      <c r="GL118">
        <v>1</v>
      </c>
      <c r="GM118">
        <v>0.70125999999999999</v>
      </c>
      <c r="GN118">
        <v>4.9469099999999999</v>
      </c>
      <c r="GO118">
        <v>20.1829</v>
      </c>
      <c r="GP118">
        <v>5.2345100000000002</v>
      </c>
      <c r="GQ118">
        <v>11.956</v>
      </c>
      <c r="GR118">
        <v>4.9874000000000001</v>
      </c>
      <c r="GS118">
        <v>3.2860800000000001</v>
      </c>
      <c r="GT118">
        <v>9999</v>
      </c>
      <c r="GU118">
        <v>9999</v>
      </c>
      <c r="GV118">
        <v>9999</v>
      </c>
      <c r="GW118">
        <v>197.1</v>
      </c>
      <c r="GX118">
        <v>1.8624799999999999</v>
      </c>
      <c r="GY118">
        <v>1.8602000000000001</v>
      </c>
      <c r="GZ118">
        <v>1.8605</v>
      </c>
      <c r="HA118">
        <v>1.85887</v>
      </c>
      <c r="HB118">
        <v>1.8608</v>
      </c>
      <c r="HC118">
        <v>1.85816</v>
      </c>
      <c r="HD118">
        <v>1.8666</v>
      </c>
      <c r="HE118">
        <v>1.8658399999999999</v>
      </c>
      <c r="HF118">
        <v>0</v>
      </c>
      <c r="HG118">
        <v>0</v>
      </c>
      <c r="HH118">
        <v>0</v>
      </c>
      <c r="HI118">
        <v>0</v>
      </c>
      <c r="HJ118" t="s">
        <v>407</v>
      </c>
      <c r="HK118" t="s">
        <v>408</v>
      </c>
      <c r="HL118" t="s">
        <v>409</v>
      </c>
      <c r="HM118" t="s">
        <v>409</v>
      </c>
      <c r="HN118" t="s">
        <v>409</v>
      </c>
      <c r="HO118" t="s">
        <v>409</v>
      </c>
      <c r="HP118">
        <v>0</v>
      </c>
      <c r="HQ118">
        <v>100</v>
      </c>
      <c r="HR118">
        <v>100</v>
      </c>
      <c r="HS118">
        <v>-0.01</v>
      </c>
      <c r="HT118">
        <v>7.4300000000000005E-2</v>
      </c>
      <c r="HU118">
        <v>0.36910857950581633</v>
      </c>
      <c r="HV118">
        <v>1.158620315000149E-3</v>
      </c>
      <c r="HW118">
        <v>-1.4607559310062331E-6</v>
      </c>
      <c r="HX118">
        <v>3.8484305645441042E-10</v>
      </c>
      <c r="HY118">
        <v>-1.814875577692443E-2</v>
      </c>
      <c r="HZ118">
        <v>3.0484640434847699E-3</v>
      </c>
      <c r="IA118">
        <v>-9.3584587959385786E-5</v>
      </c>
      <c r="IB118">
        <v>6.42983829145831E-6</v>
      </c>
      <c r="IC118">
        <v>4</v>
      </c>
      <c r="ID118">
        <v>2084</v>
      </c>
      <c r="IE118">
        <v>2</v>
      </c>
      <c r="IF118">
        <v>32</v>
      </c>
      <c r="IG118">
        <v>1.5</v>
      </c>
      <c r="IH118">
        <v>1.5</v>
      </c>
      <c r="II118">
        <v>3.4936500000000001</v>
      </c>
      <c r="IJ118">
        <v>2.4304199999999998</v>
      </c>
      <c r="IK118">
        <v>1.54297</v>
      </c>
      <c r="IL118">
        <v>2.34009</v>
      </c>
      <c r="IM118">
        <v>1.54541</v>
      </c>
      <c r="IN118">
        <v>2.3034699999999999</v>
      </c>
      <c r="IO118">
        <v>44.501399999999997</v>
      </c>
      <c r="IP118">
        <v>23.903600000000001</v>
      </c>
      <c r="IQ118">
        <v>18</v>
      </c>
      <c r="IR118">
        <v>506.86799999999999</v>
      </c>
      <c r="IS118">
        <v>487.72800000000001</v>
      </c>
      <c r="IT118">
        <v>21.973800000000001</v>
      </c>
      <c r="IU118">
        <v>35.651499999999999</v>
      </c>
      <c r="IV118">
        <v>30.000399999999999</v>
      </c>
      <c r="IW118">
        <v>35.582299999999996</v>
      </c>
      <c r="IX118">
        <v>35.516399999999997</v>
      </c>
      <c r="IY118">
        <v>69.991799999999998</v>
      </c>
      <c r="IZ118">
        <v>44.093299999999999</v>
      </c>
      <c r="JA118">
        <v>0</v>
      </c>
      <c r="JB118">
        <v>21.954000000000001</v>
      </c>
      <c r="JC118">
        <v>1800</v>
      </c>
      <c r="JD118">
        <v>18.648099999999999</v>
      </c>
      <c r="JE118">
        <v>99.049099999999996</v>
      </c>
      <c r="JF118">
        <v>98.914400000000001</v>
      </c>
    </row>
    <row r="119" spans="1:266" x14ac:dyDescent="0.25">
      <c r="A119">
        <v>103</v>
      </c>
      <c r="B119">
        <v>1657480598.5</v>
      </c>
      <c r="C119">
        <v>19023.400000095371</v>
      </c>
      <c r="D119" t="s">
        <v>925</v>
      </c>
      <c r="E119" t="s">
        <v>926</v>
      </c>
      <c r="F119" t="s">
        <v>396</v>
      </c>
      <c r="G119" t="s">
        <v>397</v>
      </c>
      <c r="H119" t="s">
        <v>398</v>
      </c>
      <c r="I119" t="s">
        <v>753</v>
      </c>
      <c r="J119" t="s">
        <v>841</v>
      </c>
      <c r="K119">
        <v>1657480598.5</v>
      </c>
      <c r="L119">
        <f t="shared" si="138"/>
        <v>7.6892508585663681E-3</v>
      </c>
      <c r="M119">
        <f t="shared" si="139"/>
        <v>7.6892508585663677</v>
      </c>
      <c r="N119">
        <f t="shared" si="140"/>
        <v>23.491947044322607</v>
      </c>
      <c r="O119">
        <f t="shared" si="141"/>
        <v>368.16500000000002</v>
      </c>
      <c r="P119">
        <f t="shared" si="142"/>
        <v>283.97281605465702</v>
      </c>
      <c r="Q119">
        <f t="shared" si="143"/>
        <v>28.278398089861316</v>
      </c>
      <c r="R119">
        <f t="shared" si="144"/>
        <v>36.662369931740002</v>
      </c>
      <c r="S119">
        <f t="shared" si="145"/>
        <v>0.53699114133646142</v>
      </c>
      <c r="T119">
        <f t="shared" si="146"/>
        <v>2.9228465884712431</v>
      </c>
      <c r="U119">
        <f t="shared" si="147"/>
        <v>0.48759872998494191</v>
      </c>
      <c r="V119">
        <f t="shared" si="148"/>
        <v>0.30880743861214055</v>
      </c>
      <c r="W119">
        <f t="shared" si="149"/>
        <v>289.58939307254667</v>
      </c>
      <c r="X119">
        <f t="shared" si="150"/>
        <v>27.560299522692347</v>
      </c>
      <c r="Y119">
        <f t="shared" si="151"/>
        <v>28</v>
      </c>
      <c r="Z119">
        <f t="shared" si="152"/>
        <v>3.7948396795319246</v>
      </c>
      <c r="AA119">
        <f t="shared" si="153"/>
        <v>60.395818062539121</v>
      </c>
      <c r="AB119">
        <f t="shared" si="154"/>
        <v>2.2723170881571999</v>
      </c>
      <c r="AC119">
        <f t="shared" si="155"/>
        <v>3.7623748813274518</v>
      </c>
      <c r="AD119">
        <f t="shared" si="156"/>
        <v>1.5225225913747247</v>
      </c>
      <c r="AE119">
        <f t="shared" si="157"/>
        <v>-339.09596286277684</v>
      </c>
      <c r="AF119">
        <f t="shared" si="158"/>
        <v>-23.211019227399774</v>
      </c>
      <c r="AG119">
        <f t="shared" si="159"/>
        <v>-1.7297370050234835</v>
      </c>
      <c r="AH119">
        <f t="shared" si="160"/>
        <v>-74.447326022653428</v>
      </c>
      <c r="AI119">
        <v>0</v>
      </c>
      <c r="AJ119">
        <v>0</v>
      </c>
      <c r="AK119">
        <f t="shared" si="161"/>
        <v>1</v>
      </c>
      <c r="AL119">
        <f t="shared" si="162"/>
        <v>0</v>
      </c>
      <c r="AM119">
        <f t="shared" si="163"/>
        <v>52523.114370737552</v>
      </c>
      <c r="AN119" t="s">
        <v>400</v>
      </c>
      <c r="AO119">
        <v>10261.299999999999</v>
      </c>
      <c r="AP119">
        <v>726.8726923076922</v>
      </c>
      <c r="AQ119">
        <v>3279.05</v>
      </c>
      <c r="AR119">
        <f t="shared" si="164"/>
        <v>0.77832826815458989</v>
      </c>
      <c r="AS119">
        <v>-1.5391584728262959</v>
      </c>
      <c r="AT119" t="s">
        <v>927</v>
      </c>
      <c r="AU119">
        <v>10283.4</v>
      </c>
      <c r="AV119">
        <v>829.68257692307702</v>
      </c>
      <c r="AW119">
        <v>1135.5</v>
      </c>
      <c r="AX119">
        <f t="shared" si="165"/>
        <v>0.26932401856179922</v>
      </c>
      <c r="AY119">
        <v>0.5</v>
      </c>
      <c r="AZ119">
        <f t="shared" si="166"/>
        <v>1513.3025995194544</v>
      </c>
      <c r="BA119">
        <f t="shared" si="167"/>
        <v>23.491947044322607</v>
      </c>
      <c r="BB119">
        <f t="shared" si="168"/>
        <v>203.78436870129826</v>
      </c>
      <c r="BC119">
        <f t="shared" si="169"/>
        <v>1.6540714015225687E-2</v>
      </c>
      <c r="BD119">
        <f t="shared" si="170"/>
        <v>1.8877586966094233</v>
      </c>
      <c r="BE119">
        <f t="shared" si="171"/>
        <v>512.43693050481386</v>
      </c>
      <c r="BF119" t="s">
        <v>928</v>
      </c>
      <c r="BG119">
        <v>599.20000000000005</v>
      </c>
      <c r="BH119">
        <f t="shared" si="172"/>
        <v>599.20000000000005</v>
      </c>
      <c r="BI119">
        <f t="shared" si="173"/>
        <v>0.47230295024218405</v>
      </c>
      <c r="BJ119">
        <f t="shared" si="174"/>
        <v>0.57023573200992539</v>
      </c>
      <c r="BK119">
        <f t="shared" si="175"/>
        <v>0.79987685877940928</v>
      </c>
      <c r="BL119">
        <f t="shared" si="176"/>
        <v>0.74840182562444013</v>
      </c>
      <c r="BM119">
        <f t="shared" si="177"/>
        <v>0.83989070568855151</v>
      </c>
      <c r="BN119">
        <f t="shared" si="178"/>
        <v>0.41182647451451337</v>
      </c>
      <c r="BO119">
        <f t="shared" si="179"/>
        <v>0.58817352548548663</v>
      </c>
      <c r="BP119">
        <v>3864</v>
      </c>
      <c r="BQ119">
        <v>300</v>
      </c>
      <c r="BR119">
        <v>300</v>
      </c>
      <c r="BS119">
        <v>300</v>
      </c>
      <c r="BT119">
        <v>10283.4</v>
      </c>
      <c r="BU119">
        <v>1069.77</v>
      </c>
      <c r="BV119">
        <v>-1.12076E-2</v>
      </c>
      <c r="BW119">
        <v>-1.55</v>
      </c>
      <c r="BX119" t="s">
        <v>403</v>
      </c>
      <c r="BY119" t="s">
        <v>403</v>
      </c>
      <c r="BZ119" t="s">
        <v>403</v>
      </c>
      <c r="CA119" t="s">
        <v>403</v>
      </c>
      <c r="CB119" t="s">
        <v>403</v>
      </c>
      <c r="CC119" t="s">
        <v>403</v>
      </c>
      <c r="CD119" t="s">
        <v>403</v>
      </c>
      <c r="CE119" t="s">
        <v>403</v>
      </c>
      <c r="CF119" t="s">
        <v>403</v>
      </c>
      <c r="CG119" t="s">
        <v>403</v>
      </c>
      <c r="CH119">
        <f t="shared" si="180"/>
        <v>1800.14</v>
      </c>
      <c r="CI119">
        <f t="shared" si="181"/>
        <v>1513.3025995194544</v>
      </c>
      <c r="CJ119">
        <f t="shared" si="182"/>
        <v>0.84065828186666269</v>
      </c>
      <c r="CK119">
        <f t="shared" si="183"/>
        <v>0.16087048400265905</v>
      </c>
      <c r="CL119">
        <v>6</v>
      </c>
      <c r="CM119">
        <v>0.5</v>
      </c>
      <c r="CN119" t="s">
        <v>404</v>
      </c>
      <c r="CO119">
        <v>2</v>
      </c>
      <c r="CP119">
        <v>1657480598.5</v>
      </c>
      <c r="CQ119">
        <v>368.16500000000002</v>
      </c>
      <c r="CR119">
        <v>399.74700000000001</v>
      </c>
      <c r="CS119">
        <v>22.8187</v>
      </c>
      <c r="CT119">
        <v>13.803699999999999</v>
      </c>
      <c r="CU119">
        <v>367.74099999999999</v>
      </c>
      <c r="CV119">
        <v>22.7424</v>
      </c>
      <c r="CW119">
        <v>500.08600000000001</v>
      </c>
      <c r="CX119">
        <v>99.481099999999998</v>
      </c>
      <c r="CY119">
        <v>0.100256</v>
      </c>
      <c r="CZ119">
        <v>27.852699999999999</v>
      </c>
      <c r="DA119">
        <v>28</v>
      </c>
      <c r="DB119">
        <v>999.9</v>
      </c>
      <c r="DC119">
        <v>0</v>
      </c>
      <c r="DD119">
        <v>0</v>
      </c>
      <c r="DE119">
        <v>10013.799999999999</v>
      </c>
      <c r="DF119">
        <v>0</v>
      </c>
      <c r="DG119">
        <v>1996.03</v>
      </c>
      <c r="DH119">
        <v>-31.5823</v>
      </c>
      <c r="DI119">
        <v>376.762</v>
      </c>
      <c r="DJ119">
        <v>405.34199999999998</v>
      </c>
      <c r="DK119">
        <v>9.0149500000000007</v>
      </c>
      <c r="DL119">
        <v>399.74700000000001</v>
      </c>
      <c r="DM119">
        <v>13.803699999999999</v>
      </c>
      <c r="DN119">
        <v>2.2700200000000001</v>
      </c>
      <c r="DO119">
        <v>1.37321</v>
      </c>
      <c r="DP119">
        <v>19.465299999999999</v>
      </c>
      <c r="DQ119">
        <v>11.625</v>
      </c>
      <c r="DR119">
        <v>1800.14</v>
      </c>
      <c r="DS119">
        <v>0.97799599999999998</v>
      </c>
      <c r="DT119">
        <v>2.20044E-2</v>
      </c>
      <c r="DU119">
        <v>0</v>
      </c>
      <c r="DV119">
        <v>829.01599999999996</v>
      </c>
      <c r="DW119">
        <v>5.0007299999999999</v>
      </c>
      <c r="DX119">
        <v>19280.599999999999</v>
      </c>
      <c r="DY119">
        <v>14734.5</v>
      </c>
      <c r="DZ119">
        <v>48.625</v>
      </c>
      <c r="EA119">
        <v>50.686999999999998</v>
      </c>
      <c r="EB119">
        <v>49.625</v>
      </c>
      <c r="EC119">
        <v>49.686999999999998</v>
      </c>
      <c r="ED119">
        <v>50.125</v>
      </c>
      <c r="EE119">
        <v>1755.64</v>
      </c>
      <c r="EF119">
        <v>39.5</v>
      </c>
      <c r="EG119">
        <v>0</v>
      </c>
      <c r="EH119">
        <v>773.90000009536743</v>
      </c>
      <c r="EI119">
        <v>0</v>
      </c>
      <c r="EJ119">
        <v>829.68257692307702</v>
      </c>
      <c r="EK119">
        <v>-6.0122734963351911</v>
      </c>
      <c r="EL119">
        <v>-206.1470081617795</v>
      </c>
      <c r="EM119">
        <v>19305.02307692308</v>
      </c>
      <c r="EN119">
        <v>15</v>
      </c>
      <c r="EO119">
        <v>1657480515.5</v>
      </c>
      <c r="EP119" t="s">
        <v>929</v>
      </c>
      <c r="EQ119">
        <v>1657480496.5</v>
      </c>
      <c r="ER119">
        <v>1657480515.5</v>
      </c>
      <c r="ES119">
        <v>116</v>
      </c>
      <c r="ET119">
        <v>7.5999999999999998E-2</v>
      </c>
      <c r="EU119">
        <v>1E-3</v>
      </c>
      <c r="EV119">
        <v>0.43</v>
      </c>
      <c r="EW119">
        <v>1.9E-2</v>
      </c>
      <c r="EX119">
        <v>400</v>
      </c>
      <c r="EY119">
        <v>13</v>
      </c>
      <c r="EZ119">
        <v>0.04</v>
      </c>
      <c r="FA119">
        <v>0.01</v>
      </c>
      <c r="FB119">
        <v>-31.837592682926829</v>
      </c>
      <c r="FC119">
        <v>-9.5644599303151459E-2</v>
      </c>
      <c r="FD119">
        <v>0.1262037771268934</v>
      </c>
      <c r="FE119">
        <v>1</v>
      </c>
      <c r="FF119">
        <v>8.9426678048780488</v>
      </c>
      <c r="FG119">
        <v>2.9009686411160359E-2</v>
      </c>
      <c r="FH119">
        <v>3.9994191377773117E-2</v>
      </c>
      <c r="FI119">
        <v>1</v>
      </c>
      <c r="FJ119">
        <v>2</v>
      </c>
      <c r="FK119">
        <v>2</v>
      </c>
      <c r="FL119" t="s">
        <v>406</v>
      </c>
      <c r="FM119">
        <v>2.90408</v>
      </c>
      <c r="FN119">
        <v>2.85446</v>
      </c>
      <c r="FO119">
        <v>9.0610099999999999E-2</v>
      </c>
      <c r="FP119">
        <v>9.8435800000000004E-2</v>
      </c>
      <c r="FQ119">
        <v>0.107754</v>
      </c>
      <c r="FR119">
        <v>7.71839E-2</v>
      </c>
      <c r="FS119">
        <v>29943</v>
      </c>
      <c r="FT119">
        <v>23904.799999999999</v>
      </c>
      <c r="FU119">
        <v>30358.799999999999</v>
      </c>
      <c r="FV119">
        <v>24493.1</v>
      </c>
      <c r="FW119">
        <v>35481.699999999997</v>
      </c>
      <c r="FX119">
        <v>30381</v>
      </c>
      <c r="FY119">
        <v>41198.199999999997</v>
      </c>
      <c r="FZ119">
        <v>33884</v>
      </c>
      <c r="GA119">
        <v>2.0343</v>
      </c>
      <c r="GB119">
        <v>1.8811</v>
      </c>
      <c r="GC119">
        <v>-1.46255E-2</v>
      </c>
      <c r="GD119">
        <v>0</v>
      </c>
      <c r="GE119">
        <v>28.238800000000001</v>
      </c>
      <c r="GF119">
        <v>999.9</v>
      </c>
      <c r="GG119">
        <v>40.1</v>
      </c>
      <c r="GH119">
        <v>41.1</v>
      </c>
      <c r="GI119">
        <v>31.6846</v>
      </c>
      <c r="GJ119">
        <v>61.934800000000003</v>
      </c>
      <c r="GK119">
        <v>24.711500000000001</v>
      </c>
      <c r="GL119">
        <v>1</v>
      </c>
      <c r="GM119">
        <v>0.6411</v>
      </c>
      <c r="GN119">
        <v>4.3978200000000003</v>
      </c>
      <c r="GO119">
        <v>20.2484</v>
      </c>
      <c r="GP119">
        <v>5.2343599999999997</v>
      </c>
      <c r="GQ119">
        <v>11.956</v>
      </c>
      <c r="GR119">
        <v>4.98705</v>
      </c>
      <c r="GS119">
        <v>3.286</v>
      </c>
      <c r="GT119">
        <v>9999</v>
      </c>
      <c r="GU119">
        <v>9999</v>
      </c>
      <c r="GV119">
        <v>9999</v>
      </c>
      <c r="GW119">
        <v>197.3</v>
      </c>
      <c r="GX119">
        <v>1.8615699999999999</v>
      </c>
      <c r="GY119">
        <v>1.8593</v>
      </c>
      <c r="GZ119">
        <v>1.8597300000000001</v>
      </c>
      <c r="HA119">
        <v>1.85806</v>
      </c>
      <c r="HB119">
        <v>1.85991</v>
      </c>
      <c r="HC119">
        <v>1.8573</v>
      </c>
      <c r="HD119">
        <v>1.8657999999999999</v>
      </c>
      <c r="HE119">
        <v>1.8650500000000001</v>
      </c>
      <c r="HF119">
        <v>0</v>
      </c>
      <c r="HG119">
        <v>0</v>
      </c>
      <c r="HH119">
        <v>0</v>
      </c>
      <c r="HI119">
        <v>0</v>
      </c>
      <c r="HJ119" t="s">
        <v>407</v>
      </c>
      <c r="HK119" t="s">
        <v>408</v>
      </c>
      <c r="HL119" t="s">
        <v>409</v>
      </c>
      <c r="HM119" t="s">
        <v>409</v>
      </c>
      <c r="HN119" t="s">
        <v>409</v>
      </c>
      <c r="HO119" t="s">
        <v>409</v>
      </c>
      <c r="HP119">
        <v>0</v>
      </c>
      <c r="HQ119">
        <v>100</v>
      </c>
      <c r="HR119">
        <v>100</v>
      </c>
      <c r="HS119">
        <v>0.42399999999999999</v>
      </c>
      <c r="HT119">
        <v>7.6300000000000007E-2</v>
      </c>
      <c r="HU119">
        <v>0.17601786552965221</v>
      </c>
      <c r="HV119">
        <v>1.158620315000149E-3</v>
      </c>
      <c r="HW119">
        <v>-1.4607559310062331E-6</v>
      </c>
      <c r="HX119">
        <v>3.8484305645441042E-10</v>
      </c>
      <c r="HY119">
        <v>-2.032233987412321E-2</v>
      </c>
      <c r="HZ119">
        <v>3.0484640434847699E-3</v>
      </c>
      <c r="IA119">
        <v>-9.3584587959385786E-5</v>
      </c>
      <c r="IB119">
        <v>6.42983829145831E-6</v>
      </c>
      <c r="IC119">
        <v>4</v>
      </c>
      <c r="ID119">
        <v>2084</v>
      </c>
      <c r="IE119">
        <v>2</v>
      </c>
      <c r="IF119">
        <v>32</v>
      </c>
      <c r="IG119">
        <v>1.7</v>
      </c>
      <c r="IH119">
        <v>1.4</v>
      </c>
      <c r="II119">
        <v>1.01318</v>
      </c>
      <c r="IJ119">
        <v>2.4621599999999999</v>
      </c>
      <c r="IK119">
        <v>1.54419</v>
      </c>
      <c r="IL119">
        <v>2.34497</v>
      </c>
      <c r="IM119">
        <v>1.54541</v>
      </c>
      <c r="IN119">
        <v>2.3852500000000001</v>
      </c>
      <c r="IO119">
        <v>42.697400000000002</v>
      </c>
      <c r="IP119">
        <v>15.445399999999999</v>
      </c>
      <c r="IQ119">
        <v>18</v>
      </c>
      <c r="IR119">
        <v>514.88800000000003</v>
      </c>
      <c r="IS119">
        <v>479.84</v>
      </c>
      <c r="IT119">
        <v>22.220700000000001</v>
      </c>
      <c r="IU119">
        <v>35.065399999999997</v>
      </c>
      <c r="IV119">
        <v>29.9983</v>
      </c>
      <c r="IW119">
        <v>35.024799999999999</v>
      </c>
      <c r="IX119">
        <v>34.968400000000003</v>
      </c>
      <c r="IY119">
        <v>20.371500000000001</v>
      </c>
      <c r="IZ119">
        <v>58.263599999999997</v>
      </c>
      <c r="JA119">
        <v>0</v>
      </c>
      <c r="JB119">
        <v>22.200199999999999</v>
      </c>
      <c r="JC119">
        <v>400</v>
      </c>
      <c r="JD119">
        <v>13.659000000000001</v>
      </c>
      <c r="JE119">
        <v>99.158600000000007</v>
      </c>
      <c r="JF119">
        <v>99.070800000000006</v>
      </c>
    </row>
    <row r="120" spans="1:266" x14ac:dyDescent="0.25">
      <c r="A120">
        <v>104</v>
      </c>
      <c r="B120">
        <v>1657480746</v>
      </c>
      <c r="C120">
        <v>19170.900000095371</v>
      </c>
      <c r="D120" t="s">
        <v>930</v>
      </c>
      <c r="E120" t="s">
        <v>931</v>
      </c>
      <c r="F120" t="s">
        <v>396</v>
      </c>
      <c r="G120" t="s">
        <v>397</v>
      </c>
      <c r="H120" t="s">
        <v>398</v>
      </c>
      <c r="I120" t="s">
        <v>753</v>
      </c>
      <c r="J120" t="s">
        <v>841</v>
      </c>
      <c r="K120">
        <v>1657480746</v>
      </c>
      <c r="L120">
        <f t="shared" si="138"/>
        <v>7.3189845225095865E-3</v>
      </c>
      <c r="M120">
        <f t="shared" si="139"/>
        <v>7.3189845225095862</v>
      </c>
      <c r="N120">
        <f t="shared" si="140"/>
        <v>17.081524346249328</v>
      </c>
      <c r="O120">
        <f t="shared" si="141"/>
        <v>276.99900000000002</v>
      </c>
      <c r="P120">
        <f t="shared" si="142"/>
        <v>211.97911518219021</v>
      </c>
      <c r="Q120">
        <f t="shared" si="143"/>
        <v>21.108745810291829</v>
      </c>
      <c r="R120">
        <f t="shared" si="144"/>
        <v>27.5833846918344</v>
      </c>
      <c r="S120">
        <f t="shared" si="145"/>
        <v>0.5021265579693277</v>
      </c>
      <c r="T120">
        <f t="shared" si="146"/>
        <v>2.9199684214790547</v>
      </c>
      <c r="U120">
        <f t="shared" si="147"/>
        <v>0.45862308867149559</v>
      </c>
      <c r="V120">
        <f t="shared" si="148"/>
        <v>0.2902333036663961</v>
      </c>
      <c r="W120">
        <f t="shared" si="149"/>
        <v>289.57183707248998</v>
      </c>
      <c r="X120">
        <f t="shared" si="150"/>
        <v>27.539242489296154</v>
      </c>
      <c r="Y120">
        <f t="shared" si="151"/>
        <v>27.973099999999999</v>
      </c>
      <c r="Z120">
        <f t="shared" si="152"/>
        <v>3.7888927662495373</v>
      </c>
      <c r="AA120">
        <f t="shared" si="153"/>
        <v>60.157466365618397</v>
      </c>
      <c r="AB120">
        <f t="shared" si="154"/>
        <v>2.2479145569909598</v>
      </c>
      <c r="AC120">
        <f t="shared" si="155"/>
        <v>3.7367174729880301</v>
      </c>
      <c r="AD120">
        <f t="shared" si="156"/>
        <v>1.5409782092585775</v>
      </c>
      <c r="AE120">
        <f t="shared" si="157"/>
        <v>-322.76721744267275</v>
      </c>
      <c r="AF120">
        <f t="shared" si="158"/>
        <v>-37.403309799213915</v>
      </c>
      <c r="AG120">
        <f t="shared" si="159"/>
        <v>-2.7881223284637908</v>
      </c>
      <c r="AH120">
        <f t="shared" si="160"/>
        <v>-73.386812497860447</v>
      </c>
      <c r="AI120">
        <v>0</v>
      </c>
      <c r="AJ120">
        <v>0</v>
      </c>
      <c r="AK120">
        <f t="shared" si="161"/>
        <v>1</v>
      </c>
      <c r="AL120">
        <f t="shared" si="162"/>
        <v>0</v>
      </c>
      <c r="AM120">
        <f t="shared" si="163"/>
        <v>52460.821560343618</v>
      </c>
      <c r="AN120" t="s">
        <v>400</v>
      </c>
      <c r="AO120">
        <v>10261.299999999999</v>
      </c>
      <c r="AP120">
        <v>726.8726923076922</v>
      </c>
      <c r="AQ120">
        <v>3279.05</v>
      </c>
      <c r="AR120">
        <f t="shared" si="164"/>
        <v>0.77832826815458989</v>
      </c>
      <c r="AS120">
        <v>-1.5391584728262959</v>
      </c>
      <c r="AT120" t="s">
        <v>932</v>
      </c>
      <c r="AU120">
        <v>10282.200000000001</v>
      </c>
      <c r="AV120">
        <v>774.20499999999993</v>
      </c>
      <c r="AW120">
        <v>1027.25</v>
      </c>
      <c r="AX120">
        <f t="shared" si="165"/>
        <v>0.24633244098320761</v>
      </c>
      <c r="AY120">
        <v>0.5</v>
      </c>
      <c r="AZ120">
        <f t="shared" si="166"/>
        <v>1513.2101995194248</v>
      </c>
      <c r="BA120">
        <f t="shared" si="167"/>
        <v>17.081524346249328</v>
      </c>
      <c r="BB120">
        <f t="shared" si="168"/>
        <v>186.37638108415325</v>
      </c>
      <c r="BC120">
        <f t="shared" si="169"/>
        <v>1.230541720178023E-2</v>
      </c>
      <c r="BD120">
        <f t="shared" si="170"/>
        <v>2.1920661961547823</v>
      </c>
      <c r="BE120">
        <f t="shared" si="171"/>
        <v>489.17379647753398</v>
      </c>
      <c r="BF120" t="s">
        <v>933</v>
      </c>
      <c r="BG120">
        <v>574.89</v>
      </c>
      <c r="BH120">
        <f t="shared" si="172"/>
        <v>574.89</v>
      </c>
      <c r="BI120">
        <f t="shared" si="173"/>
        <v>0.4403601849598443</v>
      </c>
      <c r="BJ120">
        <f t="shared" si="174"/>
        <v>0.55938854010080485</v>
      </c>
      <c r="BK120">
        <f t="shared" si="175"/>
        <v>0.83271699899414231</v>
      </c>
      <c r="BL120">
        <f t="shared" si="176"/>
        <v>0.84242382337086297</v>
      </c>
      <c r="BM120">
        <f t="shared" si="177"/>
        <v>0.88230547039699581</v>
      </c>
      <c r="BN120">
        <f t="shared" si="178"/>
        <v>0.4153769063988888</v>
      </c>
      <c r="BO120">
        <f t="shared" si="179"/>
        <v>0.5846230936011112</v>
      </c>
      <c r="BP120">
        <v>3866</v>
      </c>
      <c r="BQ120">
        <v>300</v>
      </c>
      <c r="BR120">
        <v>300</v>
      </c>
      <c r="BS120">
        <v>300</v>
      </c>
      <c r="BT120">
        <v>10282.200000000001</v>
      </c>
      <c r="BU120">
        <v>972.51</v>
      </c>
      <c r="BV120">
        <v>-1.1206199999999999E-2</v>
      </c>
      <c r="BW120">
        <v>-1.18</v>
      </c>
      <c r="BX120" t="s">
        <v>403</v>
      </c>
      <c r="BY120" t="s">
        <v>403</v>
      </c>
      <c r="BZ120" t="s">
        <v>403</v>
      </c>
      <c r="CA120" t="s">
        <v>403</v>
      </c>
      <c r="CB120" t="s">
        <v>403</v>
      </c>
      <c r="CC120" t="s">
        <v>403</v>
      </c>
      <c r="CD120" t="s">
        <v>403</v>
      </c>
      <c r="CE120" t="s">
        <v>403</v>
      </c>
      <c r="CF120" t="s">
        <v>403</v>
      </c>
      <c r="CG120" t="s">
        <v>403</v>
      </c>
      <c r="CH120">
        <f t="shared" si="180"/>
        <v>1800.03</v>
      </c>
      <c r="CI120">
        <f t="shared" si="181"/>
        <v>1513.2101995194248</v>
      </c>
      <c r="CJ120">
        <f t="shared" si="182"/>
        <v>0.84065832209431224</v>
      </c>
      <c r="CK120">
        <f t="shared" si="183"/>
        <v>0.16087056164202262</v>
      </c>
      <c r="CL120">
        <v>6</v>
      </c>
      <c r="CM120">
        <v>0.5</v>
      </c>
      <c r="CN120" t="s">
        <v>404</v>
      </c>
      <c r="CO120">
        <v>2</v>
      </c>
      <c r="CP120">
        <v>1657480746</v>
      </c>
      <c r="CQ120">
        <v>276.99900000000002</v>
      </c>
      <c r="CR120">
        <v>299.928</v>
      </c>
      <c r="CS120">
        <v>22.574100000000001</v>
      </c>
      <c r="CT120">
        <v>13.9902</v>
      </c>
      <c r="CU120">
        <v>276.50099999999998</v>
      </c>
      <c r="CV120">
        <v>22.501999999999999</v>
      </c>
      <c r="CW120">
        <v>500.036</v>
      </c>
      <c r="CX120">
        <v>99.479699999999994</v>
      </c>
      <c r="CY120">
        <v>9.9665599999999993E-2</v>
      </c>
      <c r="CZ120">
        <v>27.735499999999998</v>
      </c>
      <c r="DA120">
        <v>27.973099999999999</v>
      </c>
      <c r="DB120">
        <v>999.9</v>
      </c>
      <c r="DC120">
        <v>0</v>
      </c>
      <c r="DD120">
        <v>0</v>
      </c>
      <c r="DE120">
        <v>9997.5</v>
      </c>
      <c r="DF120">
        <v>0</v>
      </c>
      <c r="DG120">
        <v>1985.81</v>
      </c>
      <c r="DH120">
        <v>-22.9283</v>
      </c>
      <c r="DI120">
        <v>283.39699999999999</v>
      </c>
      <c r="DJ120">
        <v>304.18299999999999</v>
      </c>
      <c r="DK120">
        <v>8.5839300000000005</v>
      </c>
      <c r="DL120">
        <v>299.928</v>
      </c>
      <c r="DM120">
        <v>13.9902</v>
      </c>
      <c r="DN120">
        <v>2.24566</v>
      </c>
      <c r="DO120">
        <v>1.39174</v>
      </c>
      <c r="DP120">
        <v>19.291799999999999</v>
      </c>
      <c r="DQ120">
        <v>11.8279</v>
      </c>
      <c r="DR120">
        <v>1800.03</v>
      </c>
      <c r="DS120">
        <v>0.97799599999999998</v>
      </c>
      <c r="DT120">
        <v>2.20044E-2</v>
      </c>
      <c r="DU120">
        <v>0</v>
      </c>
      <c r="DV120">
        <v>773.54700000000003</v>
      </c>
      <c r="DW120">
        <v>5.0007299999999999</v>
      </c>
      <c r="DX120">
        <v>18319.7</v>
      </c>
      <c r="DY120">
        <v>14733.6</v>
      </c>
      <c r="DZ120">
        <v>48.686999999999998</v>
      </c>
      <c r="EA120">
        <v>50.811999999999998</v>
      </c>
      <c r="EB120">
        <v>49.686999999999998</v>
      </c>
      <c r="EC120">
        <v>49.811999999999998</v>
      </c>
      <c r="ED120">
        <v>50.186999999999998</v>
      </c>
      <c r="EE120">
        <v>1755.53</v>
      </c>
      <c r="EF120">
        <v>39.5</v>
      </c>
      <c r="EG120">
        <v>0</v>
      </c>
      <c r="EH120">
        <v>146.89999985694891</v>
      </c>
      <c r="EI120">
        <v>0</v>
      </c>
      <c r="EJ120">
        <v>774.20499999999993</v>
      </c>
      <c r="EK120">
        <v>-5.426188033666973</v>
      </c>
      <c r="EL120">
        <v>47.494017099804601</v>
      </c>
      <c r="EM120">
        <v>18307.784615384611</v>
      </c>
      <c r="EN120">
        <v>15</v>
      </c>
      <c r="EO120">
        <v>1657480685</v>
      </c>
      <c r="EP120" t="s">
        <v>934</v>
      </c>
      <c r="EQ120">
        <v>1657480669</v>
      </c>
      <c r="ER120">
        <v>1657480685</v>
      </c>
      <c r="ES120">
        <v>117</v>
      </c>
      <c r="ET120">
        <v>0.105</v>
      </c>
      <c r="EU120">
        <v>-2E-3</v>
      </c>
      <c r="EV120">
        <v>0.50800000000000001</v>
      </c>
      <c r="EW120">
        <v>1.7999999999999999E-2</v>
      </c>
      <c r="EX120">
        <v>300</v>
      </c>
      <c r="EY120">
        <v>14</v>
      </c>
      <c r="EZ120">
        <v>0.1</v>
      </c>
      <c r="FA120">
        <v>0.01</v>
      </c>
      <c r="FB120">
        <v>-22.979085000000001</v>
      </c>
      <c r="FC120">
        <v>-4.4676923076836107E-2</v>
      </c>
      <c r="FD120">
        <v>8.4142416622058069E-2</v>
      </c>
      <c r="FE120">
        <v>1</v>
      </c>
      <c r="FF120">
        <v>8.628700499999999</v>
      </c>
      <c r="FG120">
        <v>-6.5461013133203669E-2</v>
      </c>
      <c r="FH120">
        <v>2.4527771499873289E-2</v>
      </c>
      <c r="FI120">
        <v>1</v>
      </c>
      <c r="FJ120">
        <v>2</v>
      </c>
      <c r="FK120">
        <v>2</v>
      </c>
      <c r="FL120" t="s">
        <v>406</v>
      </c>
      <c r="FM120">
        <v>2.9040900000000001</v>
      </c>
      <c r="FN120">
        <v>2.8537300000000001</v>
      </c>
      <c r="FO120">
        <v>7.1773699999999996E-2</v>
      </c>
      <c r="FP120">
        <v>7.8261399999999995E-2</v>
      </c>
      <c r="FQ120">
        <v>0.106976</v>
      </c>
      <c r="FR120">
        <v>7.7981200000000001E-2</v>
      </c>
      <c r="FS120">
        <v>30567.9</v>
      </c>
      <c r="FT120">
        <v>24445.4</v>
      </c>
      <c r="FU120">
        <v>30362.2</v>
      </c>
      <c r="FV120">
        <v>24497.7</v>
      </c>
      <c r="FW120">
        <v>35515.9</v>
      </c>
      <c r="FX120">
        <v>30359.9</v>
      </c>
      <c r="FY120">
        <v>41202.1</v>
      </c>
      <c r="FZ120">
        <v>33889.9</v>
      </c>
      <c r="GA120">
        <v>2.0345</v>
      </c>
      <c r="GB120">
        <v>1.8833200000000001</v>
      </c>
      <c r="GC120">
        <v>-1.34185E-2</v>
      </c>
      <c r="GD120">
        <v>0</v>
      </c>
      <c r="GE120">
        <v>28.1921</v>
      </c>
      <c r="GF120">
        <v>999.9</v>
      </c>
      <c r="GG120">
        <v>40</v>
      </c>
      <c r="GH120">
        <v>41</v>
      </c>
      <c r="GI120">
        <v>31.439299999999999</v>
      </c>
      <c r="GJ120">
        <v>62.404899999999998</v>
      </c>
      <c r="GK120">
        <v>24.390999999999998</v>
      </c>
      <c r="GL120">
        <v>1</v>
      </c>
      <c r="GM120">
        <v>0.63885199999999998</v>
      </c>
      <c r="GN120">
        <v>5.10379</v>
      </c>
      <c r="GO120">
        <v>20.226500000000001</v>
      </c>
      <c r="GP120">
        <v>5.2304700000000004</v>
      </c>
      <c r="GQ120">
        <v>11.956</v>
      </c>
      <c r="GR120">
        <v>4.9844999999999997</v>
      </c>
      <c r="GS120">
        <v>3.28525</v>
      </c>
      <c r="GT120">
        <v>9999</v>
      </c>
      <c r="GU120">
        <v>9999</v>
      </c>
      <c r="GV120">
        <v>9999</v>
      </c>
      <c r="GW120">
        <v>197.3</v>
      </c>
      <c r="GX120">
        <v>1.8615699999999999</v>
      </c>
      <c r="GY120">
        <v>1.85928</v>
      </c>
      <c r="GZ120">
        <v>1.85972</v>
      </c>
      <c r="HA120">
        <v>1.85806</v>
      </c>
      <c r="HB120">
        <v>1.85989</v>
      </c>
      <c r="HC120">
        <v>1.8573</v>
      </c>
      <c r="HD120">
        <v>1.8656900000000001</v>
      </c>
      <c r="HE120">
        <v>1.8649899999999999</v>
      </c>
      <c r="HF120">
        <v>0</v>
      </c>
      <c r="HG120">
        <v>0</v>
      </c>
      <c r="HH120">
        <v>0</v>
      </c>
      <c r="HI120">
        <v>0</v>
      </c>
      <c r="HJ120" t="s">
        <v>407</v>
      </c>
      <c r="HK120" t="s">
        <v>408</v>
      </c>
      <c r="HL120" t="s">
        <v>409</v>
      </c>
      <c r="HM120" t="s">
        <v>409</v>
      </c>
      <c r="HN120" t="s">
        <v>409</v>
      </c>
      <c r="HO120" t="s">
        <v>409</v>
      </c>
      <c r="HP120">
        <v>0</v>
      </c>
      <c r="HQ120">
        <v>100</v>
      </c>
      <c r="HR120">
        <v>100</v>
      </c>
      <c r="HS120">
        <v>0.498</v>
      </c>
      <c r="HT120">
        <v>7.2099999999999997E-2</v>
      </c>
      <c r="HU120">
        <v>0.28140178281914441</v>
      </c>
      <c r="HV120">
        <v>1.158620315000149E-3</v>
      </c>
      <c r="HW120">
        <v>-1.4607559310062331E-6</v>
      </c>
      <c r="HX120">
        <v>3.8484305645441042E-10</v>
      </c>
      <c r="HY120">
        <v>-2.2430465655416881E-2</v>
      </c>
      <c r="HZ120">
        <v>3.0484640434847699E-3</v>
      </c>
      <c r="IA120">
        <v>-9.3584587959385786E-5</v>
      </c>
      <c r="IB120">
        <v>6.42983829145831E-6</v>
      </c>
      <c r="IC120">
        <v>4</v>
      </c>
      <c r="ID120">
        <v>2084</v>
      </c>
      <c r="IE120">
        <v>2</v>
      </c>
      <c r="IF120">
        <v>32</v>
      </c>
      <c r="IG120">
        <v>1.3</v>
      </c>
      <c r="IH120">
        <v>1</v>
      </c>
      <c r="II120">
        <v>0.80078099999999997</v>
      </c>
      <c r="IJ120">
        <v>2.4670399999999999</v>
      </c>
      <c r="IK120">
        <v>1.54419</v>
      </c>
      <c r="IL120">
        <v>2.33887</v>
      </c>
      <c r="IM120">
        <v>1.54541</v>
      </c>
      <c r="IN120">
        <v>2.3071299999999999</v>
      </c>
      <c r="IO120">
        <v>42.510300000000001</v>
      </c>
      <c r="IP120">
        <v>15.3841</v>
      </c>
      <c r="IQ120">
        <v>18</v>
      </c>
      <c r="IR120">
        <v>514.09400000000005</v>
      </c>
      <c r="IS120">
        <v>480.37200000000001</v>
      </c>
      <c r="IT120">
        <v>21.991900000000001</v>
      </c>
      <c r="IU120">
        <v>34.990099999999998</v>
      </c>
      <c r="IV120">
        <v>30.000399999999999</v>
      </c>
      <c r="IW120">
        <v>34.908299999999997</v>
      </c>
      <c r="IX120">
        <v>34.838999999999999</v>
      </c>
      <c r="IY120">
        <v>16.127400000000002</v>
      </c>
      <c r="IZ120">
        <v>57.527999999999999</v>
      </c>
      <c r="JA120">
        <v>0</v>
      </c>
      <c r="JB120">
        <v>21.984100000000002</v>
      </c>
      <c r="JC120">
        <v>300</v>
      </c>
      <c r="JD120">
        <v>14.012700000000001</v>
      </c>
      <c r="JE120">
        <v>99.168700000000001</v>
      </c>
      <c r="JF120">
        <v>99.088800000000006</v>
      </c>
    </row>
    <row r="121" spans="1:266" x14ac:dyDescent="0.25">
      <c r="A121">
        <v>105</v>
      </c>
      <c r="B121">
        <v>1657480872</v>
      </c>
      <c r="C121">
        <v>19296.900000095371</v>
      </c>
      <c r="D121" t="s">
        <v>935</v>
      </c>
      <c r="E121" t="s">
        <v>936</v>
      </c>
      <c r="F121" t="s">
        <v>396</v>
      </c>
      <c r="G121" t="s">
        <v>397</v>
      </c>
      <c r="H121" t="s">
        <v>398</v>
      </c>
      <c r="I121" t="s">
        <v>753</v>
      </c>
      <c r="J121" t="s">
        <v>841</v>
      </c>
      <c r="K121">
        <v>1657480872</v>
      </c>
      <c r="L121">
        <f t="shared" si="138"/>
        <v>6.8455930353302748E-3</v>
      </c>
      <c r="M121">
        <f t="shared" si="139"/>
        <v>6.8455930353302747</v>
      </c>
      <c r="N121">
        <f t="shared" si="140"/>
        <v>10.063969336353736</v>
      </c>
      <c r="O121">
        <f t="shared" si="141"/>
        <v>186.42</v>
      </c>
      <c r="P121">
        <f t="shared" si="142"/>
        <v>144.91997266654226</v>
      </c>
      <c r="Q121">
        <f t="shared" si="143"/>
        <v>14.431182918896464</v>
      </c>
      <c r="R121">
        <f t="shared" si="144"/>
        <v>18.563770543422002</v>
      </c>
      <c r="S121">
        <f t="shared" si="145"/>
        <v>0.46419125084178786</v>
      </c>
      <c r="T121">
        <f t="shared" si="146"/>
        <v>2.920310021052356</v>
      </c>
      <c r="U121">
        <f t="shared" si="147"/>
        <v>0.42675447662119448</v>
      </c>
      <c r="V121">
        <f t="shared" si="148"/>
        <v>0.26983304254192708</v>
      </c>
      <c r="W121">
        <f t="shared" si="149"/>
        <v>289.5441260726372</v>
      </c>
      <c r="X121">
        <f t="shared" si="150"/>
        <v>27.608910188416385</v>
      </c>
      <c r="Y121">
        <f t="shared" si="151"/>
        <v>27.992999999999999</v>
      </c>
      <c r="Z121">
        <f t="shared" si="152"/>
        <v>3.7932913723256982</v>
      </c>
      <c r="AA121">
        <f t="shared" si="153"/>
        <v>60.250240137955466</v>
      </c>
      <c r="AB121">
        <f t="shared" si="154"/>
        <v>2.2443421333958002</v>
      </c>
      <c r="AC121">
        <f t="shared" si="155"/>
        <v>3.7250343372190908</v>
      </c>
      <c r="AD121">
        <f t="shared" si="156"/>
        <v>1.548949238929898</v>
      </c>
      <c r="AE121">
        <f t="shared" si="157"/>
        <v>-301.8906528580651</v>
      </c>
      <c r="AF121">
        <f t="shared" si="158"/>
        <v>-48.979507424282559</v>
      </c>
      <c r="AG121">
        <f t="shared" si="159"/>
        <v>-3.6499967249357286</v>
      </c>
      <c r="AH121">
        <f t="shared" si="160"/>
        <v>-64.976030934646161</v>
      </c>
      <c r="AI121">
        <v>0</v>
      </c>
      <c r="AJ121">
        <v>0</v>
      </c>
      <c r="AK121">
        <f t="shared" si="161"/>
        <v>1</v>
      </c>
      <c r="AL121">
        <f t="shared" si="162"/>
        <v>0</v>
      </c>
      <c r="AM121">
        <f t="shared" si="163"/>
        <v>52480.006491026405</v>
      </c>
      <c r="AN121" t="s">
        <v>400</v>
      </c>
      <c r="AO121">
        <v>10261.299999999999</v>
      </c>
      <c r="AP121">
        <v>726.8726923076922</v>
      </c>
      <c r="AQ121">
        <v>3279.05</v>
      </c>
      <c r="AR121">
        <f t="shared" si="164"/>
        <v>0.77832826815458989</v>
      </c>
      <c r="AS121">
        <v>-1.5391584728262959</v>
      </c>
      <c r="AT121" t="s">
        <v>937</v>
      </c>
      <c r="AU121">
        <v>10281.200000000001</v>
      </c>
      <c r="AV121">
        <v>740.98407692307694</v>
      </c>
      <c r="AW121">
        <v>939.44100000000003</v>
      </c>
      <c r="AX121">
        <f t="shared" si="165"/>
        <v>0.21125001258931975</v>
      </c>
      <c r="AY121">
        <v>0.5</v>
      </c>
      <c r="AZ121">
        <f t="shared" si="166"/>
        <v>1513.067099519501</v>
      </c>
      <c r="BA121">
        <f t="shared" si="167"/>
        <v>10.063969336353736</v>
      </c>
      <c r="BB121">
        <f t="shared" si="168"/>
        <v>159.81772191099006</v>
      </c>
      <c r="BC121">
        <f t="shared" si="169"/>
        <v>7.6686141763737999E-3</v>
      </c>
      <c r="BD121">
        <f t="shared" si="170"/>
        <v>2.4904267537823026</v>
      </c>
      <c r="BE121">
        <f t="shared" si="171"/>
        <v>468.32854285319399</v>
      </c>
      <c r="BF121" t="s">
        <v>938</v>
      </c>
      <c r="BG121">
        <v>559.62</v>
      </c>
      <c r="BH121">
        <f t="shared" si="172"/>
        <v>559.62</v>
      </c>
      <c r="BI121">
        <f t="shared" si="173"/>
        <v>0.4043053262525268</v>
      </c>
      <c r="BJ121">
        <f t="shared" si="174"/>
        <v>0.52250118628754882</v>
      </c>
      <c r="BK121">
        <f t="shared" si="175"/>
        <v>0.8603306575274966</v>
      </c>
      <c r="BL121">
        <f t="shared" si="176"/>
        <v>0.93361482354269421</v>
      </c>
      <c r="BM121">
        <f t="shared" si="177"/>
        <v>0.91671099533264278</v>
      </c>
      <c r="BN121">
        <f t="shared" si="178"/>
        <v>0.39461322176372882</v>
      </c>
      <c r="BO121">
        <f t="shared" si="179"/>
        <v>0.60538677823627118</v>
      </c>
      <c r="BP121">
        <v>3868</v>
      </c>
      <c r="BQ121">
        <v>300</v>
      </c>
      <c r="BR121">
        <v>300</v>
      </c>
      <c r="BS121">
        <v>300</v>
      </c>
      <c r="BT121">
        <v>10281.200000000001</v>
      </c>
      <c r="BU121">
        <v>897.15</v>
      </c>
      <c r="BV121">
        <v>-1.12047E-2</v>
      </c>
      <c r="BW121">
        <v>-1.27</v>
      </c>
      <c r="BX121" t="s">
        <v>403</v>
      </c>
      <c r="BY121" t="s">
        <v>403</v>
      </c>
      <c r="BZ121" t="s">
        <v>403</v>
      </c>
      <c r="CA121" t="s">
        <v>403</v>
      </c>
      <c r="CB121" t="s">
        <v>403</v>
      </c>
      <c r="CC121" t="s">
        <v>403</v>
      </c>
      <c r="CD121" t="s">
        <v>403</v>
      </c>
      <c r="CE121" t="s">
        <v>403</v>
      </c>
      <c r="CF121" t="s">
        <v>403</v>
      </c>
      <c r="CG121" t="s">
        <v>403</v>
      </c>
      <c r="CH121">
        <f t="shared" si="180"/>
        <v>1799.86</v>
      </c>
      <c r="CI121">
        <f t="shared" si="181"/>
        <v>1513.067099519501</v>
      </c>
      <c r="CJ121">
        <f t="shared" si="182"/>
        <v>0.84065821759442461</v>
      </c>
      <c r="CK121">
        <f t="shared" si="183"/>
        <v>0.16087035995723958</v>
      </c>
      <c r="CL121">
        <v>6</v>
      </c>
      <c r="CM121">
        <v>0.5</v>
      </c>
      <c r="CN121" t="s">
        <v>404</v>
      </c>
      <c r="CO121">
        <v>2</v>
      </c>
      <c r="CP121">
        <v>1657480872</v>
      </c>
      <c r="CQ121">
        <v>186.42</v>
      </c>
      <c r="CR121">
        <v>200.02600000000001</v>
      </c>
      <c r="CS121">
        <v>22.538</v>
      </c>
      <c r="CT121">
        <v>14.5097</v>
      </c>
      <c r="CU121">
        <v>186.12899999999999</v>
      </c>
      <c r="CV121">
        <v>22.465</v>
      </c>
      <c r="CW121">
        <v>500.07900000000001</v>
      </c>
      <c r="CX121">
        <v>99.480400000000003</v>
      </c>
      <c r="CY121">
        <v>9.9959099999999995E-2</v>
      </c>
      <c r="CZ121">
        <v>27.681899999999999</v>
      </c>
      <c r="DA121">
        <v>27.992999999999999</v>
      </c>
      <c r="DB121">
        <v>999.9</v>
      </c>
      <c r="DC121">
        <v>0</v>
      </c>
      <c r="DD121">
        <v>0</v>
      </c>
      <c r="DE121">
        <v>9999.3799999999992</v>
      </c>
      <c r="DF121">
        <v>0</v>
      </c>
      <c r="DG121">
        <v>1986.94</v>
      </c>
      <c r="DH121">
        <v>-13.606400000000001</v>
      </c>
      <c r="DI121">
        <v>190.71799999999999</v>
      </c>
      <c r="DJ121">
        <v>202.971</v>
      </c>
      <c r="DK121">
        <v>8.0282800000000005</v>
      </c>
      <c r="DL121">
        <v>200.02600000000001</v>
      </c>
      <c r="DM121">
        <v>14.5097</v>
      </c>
      <c r="DN121">
        <v>2.2420900000000001</v>
      </c>
      <c r="DO121">
        <v>1.44343</v>
      </c>
      <c r="DP121">
        <v>19.266200000000001</v>
      </c>
      <c r="DQ121">
        <v>12.3817</v>
      </c>
      <c r="DR121">
        <v>1799.86</v>
      </c>
      <c r="DS121">
        <v>0.97799599999999998</v>
      </c>
      <c r="DT121">
        <v>2.20044E-2</v>
      </c>
      <c r="DU121">
        <v>0</v>
      </c>
      <c r="DV121">
        <v>740.476</v>
      </c>
      <c r="DW121">
        <v>5.0007299999999999</v>
      </c>
      <c r="DX121">
        <v>17732.099999999999</v>
      </c>
      <c r="DY121">
        <v>14732.2</v>
      </c>
      <c r="DZ121">
        <v>48.75</v>
      </c>
      <c r="EA121">
        <v>50.875</v>
      </c>
      <c r="EB121">
        <v>49.75</v>
      </c>
      <c r="EC121">
        <v>49.936999999999998</v>
      </c>
      <c r="ED121">
        <v>50.25</v>
      </c>
      <c r="EE121">
        <v>1755.37</v>
      </c>
      <c r="EF121">
        <v>39.49</v>
      </c>
      <c r="EG121">
        <v>0</v>
      </c>
      <c r="EH121">
        <v>125.3999998569489</v>
      </c>
      <c r="EI121">
        <v>0</v>
      </c>
      <c r="EJ121">
        <v>740.98407692307694</v>
      </c>
      <c r="EK121">
        <v>-3.6121709397528932</v>
      </c>
      <c r="EL121">
        <v>-72.123076992405331</v>
      </c>
      <c r="EM121">
        <v>17735.176923076921</v>
      </c>
      <c r="EN121">
        <v>15</v>
      </c>
      <c r="EO121">
        <v>1657480829.5</v>
      </c>
      <c r="EP121" t="s">
        <v>939</v>
      </c>
      <c r="EQ121">
        <v>1657480814.5</v>
      </c>
      <c r="ER121">
        <v>1657480829.5</v>
      </c>
      <c r="ES121">
        <v>118</v>
      </c>
      <c r="ET121">
        <v>-0.158</v>
      </c>
      <c r="EU121">
        <v>1E-3</v>
      </c>
      <c r="EV121">
        <v>0.29899999999999999</v>
      </c>
      <c r="EW121">
        <v>2.1999999999999999E-2</v>
      </c>
      <c r="EX121">
        <v>200</v>
      </c>
      <c r="EY121">
        <v>14</v>
      </c>
      <c r="EZ121">
        <v>0.09</v>
      </c>
      <c r="FA121">
        <v>0.02</v>
      </c>
      <c r="FB121">
        <v>-13.61678</v>
      </c>
      <c r="FC121">
        <v>0.45119549718575852</v>
      </c>
      <c r="FD121">
        <v>8.5699837222715902E-2</v>
      </c>
      <c r="FE121">
        <v>1</v>
      </c>
      <c r="FF121">
        <v>8.0689425000000004</v>
      </c>
      <c r="FG121">
        <v>5.1327579737314314E-3</v>
      </c>
      <c r="FH121">
        <v>2.112094324953312E-2</v>
      </c>
      <c r="FI121">
        <v>1</v>
      </c>
      <c r="FJ121">
        <v>2</v>
      </c>
      <c r="FK121">
        <v>2</v>
      </c>
      <c r="FL121" t="s">
        <v>406</v>
      </c>
      <c r="FM121">
        <v>2.9043000000000001</v>
      </c>
      <c r="FN121">
        <v>2.8540399999999999</v>
      </c>
      <c r="FO121">
        <v>5.0680700000000002E-2</v>
      </c>
      <c r="FP121">
        <v>5.51817E-2</v>
      </c>
      <c r="FQ121">
        <v>0.10687099999999999</v>
      </c>
      <c r="FR121">
        <v>8.01346E-2</v>
      </c>
      <c r="FS121">
        <v>31267.200000000001</v>
      </c>
      <c r="FT121">
        <v>25062.2</v>
      </c>
      <c r="FU121">
        <v>30365.8</v>
      </c>
      <c r="FV121">
        <v>24501.7</v>
      </c>
      <c r="FW121">
        <v>35523.800000000003</v>
      </c>
      <c r="FX121">
        <v>30293.200000000001</v>
      </c>
      <c r="FY121">
        <v>41206.5</v>
      </c>
      <c r="FZ121">
        <v>33894.800000000003</v>
      </c>
      <c r="GA121">
        <v>2.03478</v>
      </c>
      <c r="GB121">
        <v>1.8852199999999999</v>
      </c>
      <c r="GC121">
        <v>-1.48527E-2</v>
      </c>
      <c r="GD121">
        <v>0</v>
      </c>
      <c r="GE121">
        <v>28.235399999999998</v>
      </c>
      <c r="GF121">
        <v>999.9</v>
      </c>
      <c r="GG121">
        <v>40</v>
      </c>
      <c r="GH121">
        <v>41</v>
      </c>
      <c r="GI121">
        <v>31.4376</v>
      </c>
      <c r="GJ121">
        <v>62.314900000000002</v>
      </c>
      <c r="GK121">
        <v>24.306899999999999</v>
      </c>
      <c r="GL121">
        <v>1</v>
      </c>
      <c r="GM121">
        <v>0.63963700000000001</v>
      </c>
      <c r="GN121">
        <v>6.0547300000000002</v>
      </c>
      <c r="GO121">
        <v>20.196200000000001</v>
      </c>
      <c r="GP121">
        <v>5.2348100000000004</v>
      </c>
      <c r="GQ121">
        <v>11.956</v>
      </c>
      <c r="GR121">
        <v>4.9875999999999996</v>
      </c>
      <c r="GS121">
        <v>3.286</v>
      </c>
      <c r="GT121">
        <v>9999</v>
      </c>
      <c r="GU121">
        <v>9999</v>
      </c>
      <c r="GV121">
        <v>9999</v>
      </c>
      <c r="GW121">
        <v>197.4</v>
      </c>
      <c r="GX121">
        <v>1.8615699999999999</v>
      </c>
      <c r="GY121">
        <v>1.85928</v>
      </c>
      <c r="GZ121">
        <v>1.85965</v>
      </c>
      <c r="HA121">
        <v>1.8580399999999999</v>
      </c>
      <c r="HB121">
        <v>1.85989</v>
      </c>
      <c r="HC121">
        <v>1.85724</v>
      </c>
      <c r="HD121">
        <v>1.8656900000000001</v>
      </c>
      <c r="HE121">
        <v>1.86496</v>
      </c>
      <c r="HF121">
        <v>0</v>
      </c>
      <c r="HG121">
        <v>0</v>
      </c>
      <c r="HH121">
        <v>0</v>
      </c>
      <c r="HI121">
        <v>0</v>
      </c>
      <c r="HJ121" t="s">
        <v>407</v>
      </c>
      <c r="HK121" t="s">
        <v>408</v>
      </c>
      <c r="HL121" t="s">
        <v>409</v>
      </c>
      <c r="HM121" t="s">
        <v>409</v>
      </c>
      <c r="HN121" t="s">
        <v>409</v>
      </c>
      <c r="HO121" t="s">
        <v>409</v>
      </c>
      <c r="HP121">
        <v>0</v>
      </c>
      <c r="HQ121">
        <v>100</v>
      </c>
      <c r="HR121">
        <v>100</v>
      </c>
      <c r="HS121">
        <v>0.29099999999999998</v>
      </c>
      <c r="HT121">
        <v>7.2999999999999995E-2</v>
      </c>
      <c r="HU121">
        <v>0.1230892197667023</v>
      </c>
      <c r="HV121">
        <v>1.158620315000149E-3</v>
      </c>
      <c r="HW121">
        <v>-1.4607559310062331E-6</v>
      </c>
      <c r="HX121">
        <v>3.8484305645441042E-10</v>
      </c>
      <c r="HY121">
        <v>-2.1153293433613361E-2</v>
      </c>
      <c r="HZ121">
        <v>3.0484640434847699E-3</v>
      </c>
      <c r="IA121">
        <v>-9.3584587959385786E-5</v>
      </c>
      <c r="IB121">
        <v>6.42983829145831E-6</v>
      </c>
      <c r="IC121">
        <v>4</v>
      </c>
      <c r="ID121">
        <v>2084</v>
      </c>
      <c r="IE121">
        <v>2</v>
      </c>
      <c r="IF121">
        <v>32</v>
      </c>
      <c r="IG121">
        <v>1</v>
      </c>
      <c r="IH121">
        <v>0.7</v>
      </c>
      <c r="II121">
        <v>0.57983399999999996</v>
      </c>
      <c r="IJ121">
        <v>2.4865699999999999</v>
      </c>
      <c r="IK121">
        <v>1.54419</v>
      </c>
      <c r="IL121">
        <v>2.33765</v>
      </c>
      <c r="IM121">
        <v>1.54541</v>
      </c>
      <c r="IN121">
        <v>2.3095699999999999</v>
      </c>
      <c r="IO121">
        <v>42.377200000000002</v>
      </c>
      <c r="IP121">
        <v>15.322800000000001</v>
      </c>
      <c r="IQ121">
        <v>18</v>
      </c>
      <c r="IR121">
        <v>513.66999999999996</v>
      </c>
      <c r="IS121">
        <v>481.05200000000002</v>
      </c>
      <c r="IT121">
        <v>21.3066</v>
      </c>
      <c r="IU121">
        <v>34.935899999999997</v>
      </c>
      <c r="IV121">
        <v>29.9999</v>
      </c>
      <c r="IW121">
        <v>34.832700000000003</v>
      </c>
      <c r="IX121">
        <v>34.757599999999996</v>
      </c>
      <c r="IY121">
        <v>11.689399999999999</v>
      </c>
      <c r="IZ121">
        <v>55.325400000000002</v>
      </c>
      <c r="JA121">
        <v>0</v>
      </c>
      <c r="JB121">
        <v>21.3094</v>
      </c>
      <c r="JC121">
        <v>200</v>
      </c>
      <c r="JD121">
        <v>14.6081</v>
      </c>
      <c r="JE121">
        <v>99.1798</v>
      </c>
      <c r="JF121">
        <v>99.103700000000003</v>
      </c>
    </row>
    <row r="122" spans="1:266" x14ac:dyDescent="0.25">
      <c r="A122">
        <v>106</v>
      </c>
      <c r="B122">
        <v>1657480999</v>
      </c>
      <c r="C122">
        <v>19423.900000095371</v>
      </c>
      <c r="D122" t="s">
        <v>940</v>
      </c>
      <c r="E122" t="s">
        <v>941</v>
      </c>
      <c r="F122" t="s">
        <v>396</v>
      </c>
      <c r="G122" t="s">
        <v>397</v>
      </c>
      <c r="H122" t="s">
        <v>398</v>
      </c>
      <c r="I122" t="s">
        <v>753</v>
      </c>
      <c r="J122" t="s">
        <v>841</v>
      </c>
      <c r="K122">
        <v>1657480999</v>
      </c>
      <c r="L122">
        <f t="shared" si="138"/>
        <v>6.6634908445697676E-3</v>
      </c>
      <c r="M122">
        <f t="shared" si="139"/>
        <v>6.6634908445697674</v>
      </c>
      <c r="N122">
        <f t="shared" si="140"/>
        <v>6.4322549994941358</v>
      </c>
      <c r="O122">
        <f t="shared" si="141"/>
        <v>141.136</v>
      </c>
      <c r="P122">
        <f t="shared" si="142"/>
        <v>113.44513364564155</v>
      </c>
      <c r="Q122">
        <f t="shared" si="143"/>
        <v>11.296945252800867</v>
      </c>
      <c r="R122">
        <f t="shared" si="144"/>
        <v>14.054420969519999</v>
      </c>
      <c r="S122">
        <f t="shared" si="145"/>
        <v>0.45143230551304719</v>
      </c>
      <c r="T122">
        <f t="shared" si="146"/>
        <v>2.9203135418565003</v>
      </c>
      <c r="U122">
        <f t="shared" si="147"/>
        <v>0.41594104204167631</v>
      </c>
      <c r="V122">
        <f t="shared" si="148"/>
        <v>0.26291898682224402</v>
      </c>
      <c r="W122">
        <f t="shared" si="149"/>
        <v>289.5505100726578</v>
      </c>
      <c r="X122">
        <f t="shared" si="150"/>
        <v>27.57512220754667</v>
      </c>
      <c r="Y122">
        <f t="shared" si="151"/>
        <v>27.948599999999999</v>
      </c>
      <c r="Z122">
        <f t="shared" si="152"/>
        <v>3.7834835093211905</v>
      </c>
      <c r="AA122">
        <f t="shared" si="153"/>
        <v>60.322832944489349</v>
      </c>
      <c r="AB122">
        <f t="shared" si="154"/>
        <v>2.2363932063795002</v>
      </c>
      <c r="AC122">
        <f t="shared" si="155"/>
        <v>3.7073743012658045</v>
      </c>
      <c r="AD122">
        <f t="shared" si="156"/>
        <v>1.5470903029416903</v>
      </c>
      <c r="AE122">
        <f t="shared" si="157"/>
        <v>-293.85994624552677</v>
      </c>
      <c r="AF122">
        <f t="shared" si="158"/>
        <v>-54.789100396661382</v>
      </c>
      <c r="AG122">
        <f t="shared" si="159"/>
        <v>-4.0803697022366405</v>
      </c>
      <c r="AH122">
        <f t="shared" si="160"/>
        <v>-63.178906271766976</v>
      </c>
      <c r="AI122">
        <v>0</v>
      </c>
      <c r="AJ122">
        <v>0</v>
      </c>
      <c r="AK122">
        <f t="shared" si="161"/>
        <v>1</v>
      </c>
      <c r="AL122">
        <f t="shared" si="162"/>
        <v>0</v>
      </c>
      <c r="AM122">
        <f t="shared" si="163"/>
        <v>52494.305693835428</v>
      </c>
      <c r="AN122" t="s">
        <v>400</v>
      </c>
      <c r="AO122">
        <v>10261.299999999999</v>
      </c>
      <c r="AP122">
        <v>726.8726923076922</v>
      </c>
      <c r="AQ122">
        <v>3279.05</v>
      </c>
      <c r="AR122">
        <f t="shared" si="164"/>
        <v>0.77832826815458989</v>
      </c>
      <c r="AS122">
        <v>-1.5391584728262959</v>
      </c>
      <c r="AT122" t="s">
        <v>942</v>
      </c>
      <c r="AU122">
        <v>10279.9</v>
      </c>
      <c r="AV122">
        <v>730.99491999999998</v>
      </c>
      <c r="AW122">
        <v>900.09699999999998</v>
      </c>
      <c r="AX122">
        <f t="shared" si="165"/>
        <v>0.18787095168631829</v>
      </c>
      <c r="AY122">
        <v>0.5</v>
      </c>
      <c r="AZ122">
        <f t="shared" si="166"/>
        <v>1513.1006995195119</v>
      </c>
      <c r="BA122">
        <f t="shared" si="167"/>
        <v>6.4322549994941358</v>
      </c>
      <c r="BB122">
        <f t="shared" si="168"/>
        <v>142.13383420798232</v>
      </c>
      <c r="BC122">
        <f t="shared" si="169"/>
        <v>5.2682636884985711E-3</v>
      </c>
      <c r="BD122">
        <f t="shared" si="170"/>
        <v>2.642996254848089</v>
      </c>
      <c r="BE122">
        <f t="shared" si="171"/>
        <v>458.3409917529865</v>
      </c>
      <c r="BF122" t="s">
        <v>943</v>
      </c>
      <c r="BG122">
        <v>557.84</v>
      </c>
      <c r="BH122">
        <f t="shared" si="172"/>
        <v>557.84</v>
      </c>
      <c r="BI122">
        <f t="shared" si="173"/>
        <v>0.38024457364039643</v>
      </c>
      <c r="BJ122">
        <f t="shared" si="174"/>
        <v>0.49407924454430452</v>
      </c>
      <c r="BK122">
        <f t="shared" si="175"/>
        <v>0.87422617144579085</v>
      </c>
      <c r="BL122">
        <f t="shared" si="176"/>
        <v>0.97620294895546678</v>
      </c>
      <c r="BM122">
        <f t="shared" si="177"/>
        <v>0.9321268521704168</v>
      </c>
      <c r="BN122">
        <f t="shared" si="178"/>
        <v>0.37704388667515615</v>
      </c>
      <c r="BO122">
        <f t="shared" si="179"/>
        <v>0.6229561133248438</v>
      </c>
      <c r="BP122">
        <v>3870</v>
      </c>
      <c r="BQ122">
        <v>300</v>
      </c>
      <c r="BR122">
        <v>300</v>
      </c>
      <c r="BS122">
        <v>300</v>
      </c>
      <c r="BT122">
        <v>10279.9</v>
      </c>
      <c r="BU122">
        <v>863.39</v>
      </c>
      <c r="BV122">
        <v>-1.1203100000000001E-2</v>
      </c>
      <c r="BW122">
        <v>-0.69</v>
      </c>
      <c r="BX122" t="s">
        <v>403</v>
      </c>
      <c r="BY122" t="s">
        <v>403</v>
      </c>
      <c r="BZ122" t="s">
        <v>403</v>
      </c>
      <c r="CA122" t="s">
        <v>403</v>
      </c>
      <c r="CB122" t="s">
        <v>403</v>
      </c>
      <c r="CC122" t="s">
        <v>403</v>
      </c>
      <c r="CD122" t="s">
        <v>403</v>
      </c>
      <c r="CE122" t="s">
        <v>403</v>
      </c>
      <c r="CF122" t="s">
        <v>403</v>
      </c>
      <c r="CG122" t="s">
        <v>403</v>
      </c>
      <c r="CH122">
        <f t="shared" si="180"/>
        <v>1799.9</v>
      </c>
      <c r="CI122">
        <f t="shared" si="181"/>
        <v>1513.1006995195119</v>
      </c>
      <c r="CJ122">
        <f t="shared" si="182"/>
        <v>0.84065820296656024</v>
      </c>
      <c r="CK122">
        <f t="shared" si="183"/>
        <v>0.16087033172546131</v>
      </c>
      <c r="CL122">
        <v>6</v>
      </c>
      <c r="CM122">
        <v>0.5</v>
      </c>
      <c r="CN122" t="s">
        <v>404</v>
      </c>
      <c r="CO122">
        <v>2</v>
      </c>
      <c r="CP122">
        <v>1657480999</v>
      </c>
      <c r="CQ122">
        <v>141.136</v>
      </c>
      <c r="CR122">
        <v>149.982</v>
      </c>
      <c r="CS122">
        <v>22.458100000000002</v>
      </c>
      <c r="CT122">
        <v>14.6426</v>
      </c>
      <c r="CU122">
        <v>140.83099999999999</v>
      </c>
      <c r="CV122">
        <v>22.3889</v>
      </c>
      <c r="CW122">
        <v>500.07100000000003</v>
      </c>
      <c r="CX122">
        <v>99.480599999999995</v>
      </c>
      <c r="CY122">
        <v>0.100095</v>
      </c>
      <c r="CZ122">
        <v>27.6006</v>
      </c>
      <c r="DA122">
        <v>27.948599999999999</v>
      </c>
      <c r="DB122">
        <v>999.9</v>
      </c>
      <c r="DC122">
        <v>0</v>
      </c>
      <c r="DD122">
        <v>0</v>
      </c>
      <c r="DE122">
        <v>9999.3799999999992</v>
      </c>
      <c r="DF122">
        <v>0</v>
      </c>
      <c r="DG122">
        <v>1979.89</v>
      </c>
      <c r="DH122">
        <v>-8.8462499999999995</v>
      </c>
      <c r="DI122">
        <v>144.37899999999999</v>
      </c>
      <c r="DJ122">
        <v>152.21100000000001</v>
      </c>
      <c r="DK122">
        <v>7.8154599999999999</v>
      </c>
      <c r="DL122">
        <v>149.982</v>
      </c>
      <c r="DM122">
        <v>14.6426</v>
      </c>
      <c r="DN122">
        <v>2.23414</v>
      </c>
      <c r="DO122">
        <v>1.45665</v>
      </c>
      <c r="DP122">
        <v>19.209199999999999</v>
      </c>
      <c r="DQ122">
        <v>12.5206</v>
      </c>
      <c r="DR122">
        <v>1799.9</v>
      </c>
      <c r="DS122">
        <v>0.97799899999999995</v>
      </c>
      <c r="DT122">
        <v>2.2000800000000001E-2</v>
      </c>
      <c r="DU122">
        <v>0</v>
      </c>
      <c r="DV122">
        <v>730.745</v>
      </c>
      <c r="DW122">
        <v>5.0007299999999999</v>
      </c>
      <c r="DX122">
        <v>17524.7</v>
      </c>
      <c r="DY122">
        <v>14732.5</v>
      </c>
      <c r="DZ122">
        <v>49</v>
      </c>
      <c r="EA122">
        <v>51.125</v>
      </c>
      <c r="EB122">
        <v>50</v>
      </c>
      <c r="EC122">
        <v>50.125</v>
      </c>
      <c r="ED122">
        <v>50.436999999999998</v>
      </c>
      <c r="EE122">
        <v>1755.41</v>
      </c>
      <c r="EF122">
        <v>39.49</v>
      </c>
      <c r="EG122">
        <v>0</v>
      </c>
      <c r="EH122">
        <v>126.3999998569489</v>
      </c>
      <c r="EI122">
        <v>0</v>
      </c>
      <c r="EJ122">
        <v>730.99491999999998</v>
      </c>
      <c r="EK122">
        <v>-3.2759230745869492</v>
      </c>
      <c r="EL122">
        <v>-25.35384606082037</v>
      </c>
      <c r="EM122">
        <v>17534.004000000001</v>
      </c>
      <c r="EN122">
        <v>15</v>
      </c>
      <c r="EO122">
        <v>1657480950.5</v>
      </c>
      <c r="EP122" t="s">
        <v>944</v>
      </c>
      <c r="EQ122">
        <v>1657480938.5</v>
      </c>
      <c r="ER122">
        <v>1657480950.5</v>
      </c>
      <c r="ES122">
        <v>119</v>
      </c>
      <c r="ET122">
        <v>4.7E-2</v>
      </c>
      <c r="EU122">
        <v>-3.0000000000000001E-3</v>
      </c>
      <c r="EV122">
        <v>0.312</v>
      </c>
      <c r="EW122">
        <v>0.02</v>
      </c>
      <c r="EX122">
        <v>150</v>
      </c>
      <c r="EY122">
        <v>14</v>
      </c>
      <c r="EZ122">
        <v>0.15</v>
      </c>
      <c r="FA122">
        <v>0.01</v>
      </c>
      <c r="FB122">
        <v>-8.85825</v>
      </c>
      <c r="FC122">
        <v>-0.27919204502811928</v>
      </c>
      <c r="FD122">
        <v>6.2527954548345949E-2</v>
      </c>
      <c r="FE122">
        <v>1</v>
      </c>
      <c r="FF122">
        <v>7.7940087500000006</v>
      </c>
      <c r="FG122">
        <v>-2.7757485928728391E-2</v>
      </c>
      <c r="FH122">
        <v>1.5134468637434881E-2</v>
      </c>
      <c r="FI122">
        <v>1</v>
      </c>
      <c r="FJ122">
        <v>2</v>
      </c>
      <c r="FK122">
        <v>2</v>
      </c>
      <c r="FL122" t="s">
        <v>406</v>
      </c>
      <c r="FM122">
        <v>2.9042699999999999</v>
      </c>
      <c r="FN122">
        <v>2.8541699999999999</v>
      </c>
      <c r="FO122">
        <v>3.9093200000000002E-2</v>
      </c>
      <c r="FP122">
        <v>4.2353300000000003E-2</v>
      </c>
      <c r="FQ122">
        <v>0.10662099999999999</v>
      </c>
      <c r="FR122">
        <v>8.0682400000000001E-2</v>
      </c>
      <c r="FS122">
        <v>31649.3</v>
      </c>
      <c r="FT122">
        <v>25402.9</v>
      </c>
      <c r="FU122">
        <v>30366.1</v>
      </c>
      <c r="FV122">
        <v>24501.9</v>
      </c>
      <c r="FW122">
        <v>35534.5</v>
      </c>
      <c r="FX122">
        <v>30275.3</v>
      </c>
      <c r="FY122">
        <v>41207.4</v>
      </c>
      <c r="FZ122">
        <v>33894.9</v>
      </c>
      <c r="GA122">
        <v>2.0348999999999999</v>
      </c>
      <c r="GB122">
        <v>1.8857299999999999</v>
      </c>
      <c r="GC122">
        <v>-1.4197100000000001E-2</v>
      </c>
      <c r="GD122">
        <v>0</v>
      </c>
      <c r="GE122">
        <v>28.180399999999999</v>
      </c>
      <c r="GF122">
        <v>999.9</v>
      </c>
      <c r="GG122">
        <v>40</v>
      </c>
      <c r="GH122">
        <v>40.9</v>
      </c>
      <c r="GI122">
        <v>31.274799999999999</v>
      </c>
      <c r="GJ122">
        <v>62.334899999999998</v>
      </c>
      <c r="GK122">
        <v>24.779599999999999</v>
      </c>
      <c r="GL122">
        <v>1</v>
      </c>
      <c r="GM122">
        <v>0.63656000000000001</v>
      </c>
      <c r="GN122">
        <v>5.4062000000000001</v>
      </c>
      <c r="GO122">
        <v>20.217500000000001</v>
      </c>
      <c r="GP122">
        <v>5.2349600000000001</v>
      </c>
      <c r="GQ122">
        <v>11.956</v>
      </c>
      <c r="GR122">
        <v>4.9873000000000003</v>
      </c>
      <c r="GS122">
        <v>3.286</v>
      </c>
      <c r="GT122">
        <v>9999</v>
      </c>
      <c r="GU122">
        <v>9999</v>
      </c>
      <c r="GV122">
        <v>9999</v>
      </c>
      <c r="GW122">
        <v>197.4</v>
      </c>
      <c r="GX122">
        <v>1.8615699999999999</v>
      </c>
      <c r="GY122">
        <v>1.85928</v>
      </c>
      <c r="GZ122">
        <v>1.8596900000000001</v>
      </c>
      <c r="HA122">
        <v>1.8580399999999999</v>
      </c>
      <c r="HB122">
        <v>1.85989</v>
      </c>
      <c r="HC122">
        <v>1.8573</v>
      </c>
      <c r="HD122">
        <v>1.8656900000000001</v>
      </c>
      <c r="HE122">
        <v>1.86497</v>
      </c>
      <c r="HF122">
        <v>0</v>
      </c>
      <c r="HG122">
        <v>0</v>
      </c>
      <c r="HH122">
        <v>0</v>
      </c>
      <c r="HI122">
        <v>0</v>
      </c>
      <c r="HJ122" t="s">
        <v>407</v>
      </c>
      <c r="HK122" t="s">
        <v>408</v>
      </c>
      <c r="HL122" t="s">
        <v>409</v>
      </c>
      <c r="HM122" t="s">
        <v>409</v>
      </c>
      <c r="HN122" t="s">
        <v>409</v>
      </c>
      <c r="HO122" t="s">
        <v>409</v>
      </c>
      <c r="HP122">
        <v>0</v>
      </c>
      <c r="HQ122">
        <v>100</v>
      </c>
      <c r="HR122">
        <v>100</v>
      </c>
      <c r="HS122">
        <v>0.30499999999999999</v>
      </c>
      <c r="HT122">
        <v>6.9199999999999998E-2</v>
      </c>
      <c r="HU122">
        <v>0.1701736294723889</v>
      </c>
      <c r="HV122">
        <v>1.158620315000149E-3</v>
      </c>
      <c r="HW122">
        <v>-1.4607559310062331E-6</v>
      </c>
      <c r="HX122">
        <v>3.8484305645441042E-10</v>
      </c>
      <c r="HY122">
        <v>-2.4364016184218681E-2</v>
      </c>
      <c r="HZ122">
        <v>3.0484640434847699E-3</v>
      </c>
      <c r="IA122">
        <v>-9.3584587959385786E-5</v>
      </c>
      <c r="IB122">
        <v>6.42983829145831E-6</v>
      </c>
      <c r="IC122">
        <v>4</v>
      </c>
      <c r="ID122">
        <v>2084</v>
      </c>
      <c r="IE122">
        <v>2</v>
      </c>
      <c r="IF122">
        <v>32</v>
      </c>
      <c r="IG122">
        <v>1</v>
      </c>
      <c r="IH122">
        <v>0.8</v>
      </c>
      <c r="II122">
        <v>0.465088</v>
      </c>
      <c r="IJ122">
        <v>2.4853499999999999</v>
      </c>
      <c r="IK122">
        <v>1.54419</v>
      </c>
      <c r="IL122">
        <v>2.33521</v>
      </c>
      <c r="IM122">
        <v>1.54541</v>
      </c>
      <c r="IN122">
        <v>2.3815900000000001</v>
      </c>
      <c r="IO122">
        <v>42.377200000000002</v>
      </c>
      <c r="IP122">
        <v>15.322800000000001</v>
      </c>
      <c r="IQ122">
        <v>18</v>
      </c>
      <c r="IR122">
        <v>513.56799999999998</v>
      </c>
      <c r="IS122">
        <v>481.17599999999999</v>
      </c>
      <c r="IT122">
        <v>21.6142</v>
      </c>
      <c r="IU122">
        <v>34.939399999999999</v>
      </c>
      <c r="IV122">
        <v>29.999400000000001</v>
      </c>
      <c r="IW122">
        <v>34.81</v>
      </c>
      <c r="IX122">
        <v>34.729100000000003</v>
      </c>
      <c r="IY122">
        <v>9.4020299999999999</v>
      </c>
      <c r="IZ122">
        <v>55.305</v>
      </c>
      <c r="JA122">
        <v>0</v>
      </c>
      <c r="JB122">
        <v>21.6448</v>
      </c>
      <c r="JC122">
        <v>150</v>
      </c>
      <c r="JD122">
        <v>14.5936</v>
      </c>
      <c r="JE122">
        <v>99.1815</v>
      </c>
      <c r="JF122">
        <v>99.104200000000006</v>
      </c>
    </row>
    <row r="123" spans="1:266" x14ac:dyDescent="0.25">
      <c r="A123">
        <v>107</v>
      </c>
      <c r="B123">
        <v>1657481125</v>
      </c>
      <c r="C123">
        <v>19549.900000095371</v>
      </c>
      <c r="D123" t="s">
        <v>945</v>
      </c>
      <c r="E123" t="s">
        <v>946</v>
      </c>
      <c r="F123" t="s">
        <v>396</v>
      </c>
      <c r="G123" t="s">
        <v>397</v>
      </c>
      <c r="H123" t="s">
        <v>398</v>
      </c>
      <c r="I123" t="s">
        <v>753</v>
      </c>
      <c r="J123" t="s">
        <v>841</v>
      </c>
      <c r="K123">
        <v>1657481125</v>
      </c>
      <c r="L123">
        <f t="shared" si="138"/>
        <v>6.6466434523609185E-3</v>
      </c>
      <c r="M123">
        <f t="shared" si="139"/>
        <v>6.6466434523609186</v>
      </c>
      <c r="N123">
        <f t="shared" si="140"/>
        <v>2.7387279647887768</v>
      </c>
      <c r="O123">
        <f t="shared" si="141"/>
        <v>96.002099999999999</v>
      </c>
      <c r="P123">
        <f t="shared" si="142"/>
        <v>83.250881245559299</v>
      </c>
      <c r="Q123">
        <f t="shared" si="143"/>
        <v>8.2902619499062364</v>
      </c>
      <c r="R123">
        <f t="shared" si="144"/>
        <v>9.5600496335112002</v>
      </c>
      <c r="S123">
        <f t="shared" si="145"/>
        <v>0.44883047338614024</v>
      </c>
      <c r="T123">
        <f t="shared" si="146"/>
        <v>2.9193449361865569</v>
      </c>
      <c r="U123">
        <f t="shared" si="147"/>
        <v>0.41371943524606192</v>
      </c>
      <c r="V123">
        <f t="shared" si="148"/>
        <v>0.26149996765474004</v>
      </c>
      <c r="W123">
        <f t="shared" si="149"/>
        <v>289.55312307290296</v>
      </c>
      <c r="X123">
        <f t="shared" si="150"/>
        <v>27.730425855620076</v>
      </c>
      <c r="Y123">
        <f t="shared" si="151"/>
        <v>28.0185</v>
      </c>
      <c r="Z123">
        <f t="shared" si="152"/>
        <v>3.798934288730758</v>
      </c>
      <c r="AA123">
        <f t="shared" si="153"/>
        <v>60.09467852118231</v>
      </c>
      <c r="AB123">
        <f t="shared" si="154"/>
        <v>2.2476678768791998</v>
      </c>
      <c r="AC123">
        <f t="shared" si="155"/>
        <v>3.7402111670951643</v>
      </c>
      <c r="AD123">
        <f t="shared" si="156"/>
        <v>1.5512664118515582</v>
      </c>
      <c r="AE123">
        <f t="shared" si="157"/>
        <v>-293.11697624911653</v>
      </c>
      <c r="AF123">
        <f t="shared" si="158"/>
        <v>-42.022522361317051</v>
      </c>
      <c r="AG123">
        <f t="shared" si="159"/>
        <v>-3.134076624917197</v>
      </c>
      <c r="AH123">
        <f t="shared" si="160"/>
        <v>-48.720452162447835</v>
      </c>
      <c r="AI123">
        <v>0</v>
      </c>
      <c r="AJ123">
        <v>0</v>
      </c>
      <c r="AK123">
        <f t="shared" si="161"/>
        <v>1</v>
      </c>
      <c r="AL123">
        <f t="shared" si="162"/>
        <v>0</v>
      </c>
      <c r="AM123">
        <f t="shared" si="163"/>
        <v>52440.157537211526</v>
      </c>
      <c r="AN123" t="s">
        <v>400</v>
      </c>
      <c r="AO123">
        <v>10261.299999999999</v>
      </c>
      <c r="AP123">
        <v>726.8726923076922</v>
      </c>
      <c r="AQ123">
        <v>3279.05</v>
      </c>
      <c r="AR123">
        <f t="shared" si="164"/>
        <v>0.77832826815458989</v>
      </c>
      <c r="AS123">
        <v>-1.5391584728262959</v>
      </c>
      <c r="AT123" t="s">
        <v>947</v>
      </c>
      <c r="AU123">
        <v>10278.299999999999</v>
      </c>
      <c r="AV123">
        <v>727.19199999999989</v>
      </c>
      <c r="AW123">
        <v>869.34699999999998</v>
      </c>
      <c r="AX123">
        <f t="shared" si="165"/>
        <v>0.16351928516461212</v>
      </c>
      <c r="AY123">
        <v>0.5</v>
      </c>
      <c r="AZ123">
        <f t="shared" si="166"/>
        <v>1513.1171995196389</v>
      </c>
      <c r="BA123">
        <f t="shared" si="167"/>
        <v>2.7387279647887768</v>
      </c>
      <c r="BB123">
        <f t="shared" si="168"/>
        <v>123.71192141786557</v>
      </c>
      <c r="BC123">
        <f t="shared" si="169"/>
        <v>2.8272009854710197E-3</v>
      </c>
      <c r="BD123">
        <f t="shared" si="170"/>
        <v>2.7718540467730381</v>
      </c>
      <c r="BE123">
        <f t="shared" si="171"/>
        <v>450.23161763835162</v>
      </c>
      <c r="BF123" t="s">
        <v>948</v>
      </c>
      <c r="BG123">
        <v>560.1</v>
      </c>
      <c r="BH123">
        <f t="shared" si="172"/>
        <v>560.1</v>
      </c>
      <c r="BI123">
        <f t="shared" si="173"/>
        <v>0.35572331876684449</v>
      </c>
      <c r="BJ123">
        <f t="shared" si="174"/>
        <v>0.45968109634046606</v>
      </c>
      <c r="BK123">
        <f t="shared" si="175"/>
        <v>0.88626234391952785</v>
      </c>
      <c r="BL123">
        <f t="shared" si="176"/>
        <v>0.9977588401903501</v>
      </c>
      <c r="BM123">
        <f t="shared" si="177"/>
        <v>0.94417538810376234</v>
      </c>
      <c r="BN123">
        <f t="shared" si="178"/>
        <v>0.35405695065442838</v>
      </c>
      <c r="BO123">
        <f t="shared" si="179"/>
        <v>0.64594304934557156</v>
      </c>
      <c r="BP123">
        <v>3872</v>
      </c>
      <c r="BQ123">
        <v>300</v>
      </c>
      <c r="BR123">
        <v>300</v>
      </c>
      <c r="BS123">
        <v>300</v>
      </c>
      <c r="BT123">
        <v>10278.299999999999</v>
      </c>
      <c r="BU123">
        <v>839.95</v>
      </c>
      <c r="BV123">
        <v>-1.1200999999999999E-2</v>
      </c>
      <c r="BW123">
        <v>-0.91</v>
      </c>
      <c r="BX123" t="s">
        <v>403</v>
      </c>
      <c r="BY123" t="s">
        <v>403</v>
      </c>
      <c r="BZ123" t="s">
        <v>403</v>
      </c>
      <c r="CA123" t="s">
        <v>403</v>
      </c>
      <c r="CB123" t="s">
        <v>403</v>
      </c>
      <c r="CC123" t="s">
        <v>403</v>
      </c>
      <c r="CD123" t="s">
        <v>403</v>
      </c>
      <c r="CE123" t="s">
        <v>403</v>
      </c>
      <c r="CF123" t="s">
        <v>403</v>
      </c>
      <c r="CG123" t="s">
        <v>403</v>
      </c>
      <c r="CH123">
        <f t="shared" si="180"/>
        <v>1799.92</v>
      </c>
      <c r="CI123">
        <f t="shared" si="181"/>
        <v>1513.1171995196389</v>
      </c>
      <c r="CJ123">
        <f t="shared" si="182"/>
        <v>0.8406580289788651</v>
      </c>
      <c r="CK123">
        <f t="shared" si="183"/>
        <v>0.16086999592920961</v>
      </c>
      <c r="CL123">
        <v>6</v>
      </c>
      <c r="CM123">
        <v>0.5</v>
      </c>
      <c r="CN123" t="s">
        <v>404</v>
      </c>
      <c r="CO123">
        <v>2</v>
      </c>
      <c r="CP123">
        <v>1657481125</v>
      </c>
      <c r="CQ123">
        <v>96.002099999999999</v>
      </c>
      <c r="CR123">
        <v>100.054</v>
      </c>
      <c r="CS123">
        <v>22.571100000000001</v>
      </c>
      <c r="CT123">
        <v>14.775700000000001</v>
      </c>
      <c r="CU123">
        <v>95.658900000000003</v>
      </c>
      <c r="CV123">
        <v>22.498200000000001</v>
      </c>
      <c r="CW123">
        <v>500.03500000000003</v>
      </c>
      <c r="CX123">
        <v>99.4816</v>
      </c>
      <c r="CY123">
        <v>0.10007199999999999</v>
      </c>
      <c r="CZ123">
        <v>27.7515</v>
      </c>
      <c r="DA123">
        <v>28.0185</v>
      </c>
      <c r="DB123">
        <v>999.9</v>
      </c>
      <c r="DC123">
        <v>0</v>
      </c>
      <c r="DD123">
        <v>0</v>
      </c>
      <c r="DE123">
        <v>9993.75</v>
      </c>
      <c r="DF123">
        <v>0</v>
      </c>
      <c r="DG123">
        <v>1972.03</v>
      </c>
      <c r="DH123">
        <v>-4.0519499999999997</v>
      </c>
      <c r="DI123">
        <v>98.218999999999994</v>
      </c>
      <c r="DJ123">
        <v>101.55500000000001</v>
      </c>
      <c r="DK123">
        <v>7.7954400000000001</v>
      </c>
      <c r="DL123">
        <v>100.054</v>
      </c>
      <c r="DM123">
        <v>14.775700000000001</v>
      </c>
      <c r="DN123">
        <v>2.2454100000000001</v>
      </c>
      <c r="DO123">
        <v>1.46991</v>
      </c>
      <c r="DP123">
        <v>19.29</v>
      </c>
      <c r="DQ123">
        <v>12.6587</v>
      </c>
      <c r="DR123">
        <v>1799.92</v>
      </c>
      <c r="DS123">
        <v>0.97800299999999996</v>
      </c>
      <c r="DT123">
        <v>2.1997200000000001E-2</v>
      </c>
      <c r="DU123">
        <v>0</v>
      </c>
      <c r="DV123">
        <v>726.70699999999999</v>
      </c>
      <c r="DW123">
        <v>5.0007299999999999</v>
      </c>
      <c r="DX123">
        <v>17457.5</v>
      </c>
      <c r="DY123">
        <v>14732.7</v>
      </c>
      <c r="DZ123">
        <v>49.25</v>
      </c>
      <c r="EA123">
        <v>51.436999999999998</v>
      </c>
      <c r="EB123">
        <v>50.25</v>
      </c>
      <c r="EC123">
        <v>50.436999999999998</v>
      </c>
      <c r="ED123">
        <v>50.686999999999998</v>
      </c>
      <c r="EE123">
        <v>1755.44</v>
      </c>
      <c r="EF123">
        <v>39.479999999999997</v>
      </c>
      <c r="EG123">
        <v>0</v>
      </c>
      <c r="EH123">
        <v>125.7999999523163</v>
      </c>
      <c r="EI123">
        <v>0</v>
      </c>
      <c r="EJ123">
        <v>727.19199999999989</v>
      </c>
      <c r="EK123">
        <v>-3.2155897546537942</v>
      </c>
      <c r="EL123">
        <v>-47.671794848709503</v>
      </c>
      <c r="EM123">
        <v>17457.123076923079</v>
      </c>
      <c r="EN123">
        <v>15</v>
      </c>
      <c r="EO123">
        <v>1657481083.5</v>
      </c>
      <c r="EP123" t="s">
        <v>949</v>
      </c>
      <c r="EQ123">
        <v>1657481065.5</v>
      </c>
      <c r="ER123">
        <v>1657481083.5</v>
      </c>
      <c r="ES123">
        <v>120</v>
      </c>
      <c r="ET123">
        <v>7.4999999999999997E-2</v>
      </c>
      <c r="EU123">
        <v>3.0000000000000001E-3</v>
      </c>
      <c r="EV123">
        <v>0.34699999999999998</v>
      </c>
      <c r="EW123">
        <v>2.3E-2</v>
      </c>
      <c r="EX123">
        <v>100</v>
      </c>
      <c r="EY123">
        <v>14</v>
      </c>
      <c r="EZ123">
        <v>0.27</v>
      </c>
      <c r="FA123">
        <v>0.01</v>
      </c>
      <c r="FB123">
        <v>-4.0329904999999986</v>
      </c>
      <c r="FC123">
        <v>0.30678101313321871</v>
      </c>
      <c r="FD123">
        <v>4.8457263900781727E-2</v>
      </c>
      <c r="FE123">
        <v>1</v>
      </c>
      <c r="FF123">
        <v>7.7873760000000001</v>
      </c>
      <c r="FG123">
        <v>3.7390694183855717E-2</v>
      </c>
      <c r="FH123">
        <v>1.875432814045869E-2</v>
      </c>
      <c r="FI123">
        <v>1</v>
      </c>
      <c r="FJ123">
        <v>2</v>
      </c>
      <c r="FK123">
        <v>2</v>
      </c>
      <c r="FL123" t="s">
        <v>406</v>
      </c>
      <c r="FM123">
        <v>2.90415</v>
      </c>
      <c r="FN123">
        <v>2.8540999999999999</v>
      </c>
      <c r="FO123">
        <v>2.6908999999999999E-2</v>
      </c>
      <c r="FP123">
        <v>2.87297E-2</v>
      </c>
      <c r="FQ123">
        <v>0.106988</v>
      </c>
      <c r="FR123">
        <v>8.1224900000000003E-2</v>
      </c>
      <c r="FS123">
        <v>32048.400000000001</v>
      </c>
      <c r="FT123">
        <v>25764.1</v>
      </c>
      <c r="FU123">
        <v>30364</v>
      </c>
      <c r="FV123">
        <v>24501.7</v>
      </c>
      <c r="FW123">
        <v>35517.4</v>
      </c>
      <c r="FX123">
        <v>30257.200000000001</v>
      </c>
      <c r="FY123">
        <v>41204.699999999997</v>
      </c>
      <c r="FZ123">
        <v>33894.699999999997</v>
      </c>
      <c r="GA123">
        <v>2.0339</v>
      </c>
      <c r="GB123">
        <v>1.8855999999999999</v>
      </c>
      <c r="GC123">
        <v>-8.3073999999999995E-3</v>
      </c>
      <c r="GD123">
        <v>0</v>
      </c>
      <c r="GE123">
        <v>28.154199999999999</v>
      </c>
      <c r="GF123">
        <v>999.9</v>
      </c>
      <c r="GG123">
        <v>40</v>
      </c>
      <c r="GH123">
        <v>40.9</v>
      </c>
      <c r="GI123">
        <v>31.2744</v>
      </c>
      <c r="GJ123">
        <v>62.454999999999998</v>
      </c>
      <c r="GK123">
        <v>24.779599999999999</v>
      </c>
      <c r="GL123">
        <v>1</v>
      </c>
      <c r="GM123">
        <v>0.63914099999999996</v>
      </c>
      <c r="GN123">
        <v>5.6227099999999997</v>
      </c>
      <c r="GO123">
        <v>20.209900000000001</v>
      </c>
      <c r="GP123">
        <v>5.2346599999999999</v>
      </c>
      <c r="GQ123">
        <v>11.956</v>
      </c>
      <c r="GR123">
        <v>4.9874499999999999</v>
      </c>
      <c r="GS123">
        <v>3.2860499999999999</v>
      </c>
      <c r="GT123">
        <v>9999</v>
      </c>
      <c r="GU123">
        <v>9999</v>
      </c>
      <c r="GV123">
        <v>9999</v>
      </c>
      <c r="GW123">
        <v>197.4</v>
      </c>
      <c r="GX123">
        <v>1.8615699999999999</v>
      </c>
      <c r="GY123">
        <v>1.85928</v>
      </c>
      <c r="GZ123">
        <v>1.8596999999999999</v>
      </c>
      <c r="HA123">
        <v>1.8580399999999999</v>
      </c>
      <c r="HB123">
        <v>1.85989</v>
      </c>
      <c r="HC123">
        <v>1.8572900000000001</v>
      </c>
      <c r="HD123">
        <v>1.86571</v>
      </c>
      <c r="HE123">
        <v>1.8650199999999999</v>
      </c>
      <c r="HF123">
        <v>0</v>
      </c>
      <c r="HG123">
        <v>0</v>
      </c>
      <c r="HH123">
        <v>0</v>
      </c>
      <c r="HI123">
        <v>0</v>
      </c>
      <c r="HJ123" t="s">
        <v>407</v>
      </c>
      <c r="HK123" t="s">
        <v>408</v>
      </c>
      <c r="HL123" t="s">
        <v>409</v>
      </c>
      <c r="HM123" t="s">
        <v>409</v>
      </c>
      <c r="HN123" t="s">
        <v>409</v>
      </c>
      <c r="HO123" t="s">
        <v>409</v>
      </c>
      <c r="HP123">
        <v>0</v>
      </c>
      <c r="HQ123">
        <v>100</v>
      </c>
      <c r="HR123">
        <v>100</v>
      </c>
      <c r="HS123">
        <v>0.34300000000000003</v>
      </c>
      <c r="HT123">
        <v>7.2900000000000006E-2</v>
      </c>
      <c r="HU123">
        <v>0.24540318686317031</v>
      </c>
      <c r="HV123">
        <v>1.158620315000149E-3</v>
      </c>
      <c r="HW123">
        <v>-1.4607559310062331E-6</v>
      </c>
      <c r="HX123">
        <v>3.8484305645441042E-10</v>
      </c>
      <c r="HY123">
        <v>-2.148586159448412E-2</v>
      </c>
      <c r="HZ123">
        <v>3.0484640434847699E-3</v>
      </c>
      <c r="IA123">
        <v>-9.3584587959385786E-5</v>
      </c>
      <c r="IB123">
        <v>6.42983829145831E-6</v>
      </c>
      <c r="IC123">
        <v>4</v>
      </c>
      <c r="ID123">
        <v>2084</v>
      </c>
      <c r="IE123">
        <v>2</v>
      </c>
      <c r="IF123">
        <v>32</v>
      </c>
      <c r="IG123">
        <v>1</v>
      </c>
      <c r="IH123">
        <v>0.7</v>
      </c>
      <c r="II123">
        <v>0.35034199999999999</v>
      </c>
      <c r="IJ123">
        <v>2.49634</v>
      </c>
      <c r="IK123">
        <v>1.54297</v>
      </c>
      <c r="IL123">
        <v>2.33765</v>
      </c>
      <c r="IM123">
        <v>1.54541</v>
      </c>
      <c r="IN123">
        <v>2.4145500000000002</v>
      </c>
      <c r="IO123">
        <v>42.430399999999999</v>
      </c>
      <c r="IP123">
        <v>15.2791</v>
      </c>
      <c r="IQ123">
        <v>18</v>
      </c>
      <c r="IR123">
        <v>512.96299999999997</v>
      </c>
      <c r="IS123">
        <v>481.06299999999999</v>
      </c>
      <c r="IT123">
        <v>21.719799999999999</v>
      </c>
      <c r="IU123">
        <v>34.954999999999998</v>
      </c>
      <c r="IV123">
        <v>30</v>
      </c>
      <c r="IW123">
        <v>34.813099999999999</v>
      </c>
      <c r="IX123">
        <v>34.725999999999999</v>
      </c>
      <c r="IY123">
        <v>7.08901</v>
      </c>
      <c r="IZ123">
        <v>54.899799999999999</v>
      </c>
      <c r="JA123">
        <v>0</v>
      </c>
      <c r="JB123">
        <v>21.711099999999998</v>
      </c>
      <c r="JC123">
        <v>100</v>
      </c>
      <c r="JD123">
        <v>14.729200000000001</v>
      </c>
      <c r="JE123">
        <v>99.174800000000005</v>
      </c>
      <c r="JF123">
        <v>99.103700000000003</v>
      </c>
    </row>
    <row r="124" spans="1:266" x14ac:dyDescent="0.25">
      <c r="A124">
        <v>108</v>
      </c>
      <c r="B124">
        <v>1657481245.5</v>
      </c>
      <c r="C124">
        <v>19670.400000095371</v>
      </c>
      <c r="D124" t="s">
        <v>950</v>
      </c>
      <c r="E124" t="s">
        <v>951</v>
      </c>
      <c r="F124" t="s">
        <v>396</v>
      </c>
      <c r="G124" t="s">
        <v>397</v>
      </c>
      <c r="H124" t="s">
        <v>398</v>
      </c>
      <c r="I124" t="s">
        <v>753</v>
      </c>
      <c r="J124" t="s">
        <v>841</v>
      </c>
      <c r="K124">
        <v>1657481245.5</v>
      </c>
      <c r="L124">
        <f t="shared" si="138"/>
        <v>6.6362398379494741E-3</v>
      </c>
      <c r="M124">
        <f t="shared" si="139"/>
        <v>6.636239837949474</v>
      </c>
      <c r="N124">
        <f t="shared" si="140"/>
        <v>0.81433558451848598</v>
      </c>
      <c r="O124">
        <f t="shared" si="141"/>
        <v>73.399900000000002</v>
      </c>
      <c r="P124">
        <f t="shared" si="142"/>
        <v>68.481629369119901</v>
      </c>
      <c r="Q124">
        <f t="shared" si="143"/>
        <v>6.8198293475768113</v>
      </c>
      <c r="R124">
        <f t="shared" si="144"/>
        <v>7.3096215253740011</v>
      </c>
      <c r="S124">
        <f t="shared" si="145"/>
        <v>0.44848010509140368</v>
      </c>
      <c r="T124">
        <f t="shared" si="146"/>
        <v>2.9167929539940136</v>
      </c>
      <c r="U124">
        <f t="shared" si="147"/>
        <v>0.41339346620245893</v>
      </c>
      <c r="V124">
        <f t="shared" si="148"/>
        <v>0.26129418442002189</v>
      </c>
      <c r="W124">
        <f t="shared" si="149"/>
        <v>289.56908307295441</v>
      </c>
      <c r="X124">
        <f t="shared" si="150"/>
        <v>27.709218074941383</v>
      </c>
      <c r="Y124">
        <f t="shared" si="151"/>
        <v>28.048999999999999</v>
      </c>
      <c r="Z124">
        <f t="shared" si="152"/>
        <v>3.8056932766286309</v>
      </c>
      <c r="AA124">
        <f t="shared" si="153"/>
        <v>60.393458556518397</v>
      </c>
      <c r="AB124">
        <f t="shared" si="154"/>
        <v>2.2556785821300003</v>
      </c>
      <c r="AC124">
        <f t="shared" si="155"/>
        <v>3.7349716940271835</v>
      </c>
      <c r="AD124">
        <f t="shared" si="156"/>
        <v>1.5500146944986306</v>
      </c>
      <c r="AE124">
        <f t="shared" si="157"/>
        <v>-292.65817685357183</v>
      </c>
      <c r="AF124">
        <f t="shared" si="158"/>
        <v>-50.555920568035738</v>
      </c>
      <c r="AG124">
        <f t="shared" si="159"/>
        <v>-3.7739264994977093</v>
      </c>
      <c r="AH124">
        <f t="shared" si="160"/>
        <v>-57.418940848150847</v>
      </c>
      <c r="AI124">
        <v>0</v>
      </c>
      <c r="AJ124">
        <v>0</v>
      </c>
      <c r="AK124">
        <f t="shared" si="161"/>
        <v>1</v>
      </c>
      <c r="AL124">
        <f t="shared" si="162"/>
        <v>0</v>
      </c>
      <c r="AM124">
        <f t="shared" si="163"/>
        <v>52371.132063106896</v>
      </c>
      <c r="AN124" t="s">
        <v>400</v>
      </c>
      <c r="AO124">
        <v>10261.299999999999</v>
      </c>
      <c r="AP124">
        <v>726.8726923076922</v>
      </c>
      <c r="AQ124">
        <v>3279.05</v>
      </c>
      <c r="AR124">
        <f t="shared" si="164"/>
        <v>0.77832826815458989</v>
      </c>
      <c r="AS124">
        <v>-1.5391584728262959</v>
      </c>
      <c r="AT124" t="s">
        <v>952</v>
      </c>
      <c r="AU124">
        <v>10277</v>
      </c>
      <c r="AV124">
        <v>725.27995999999996</v>
      </c>
      <c r="AW124">
        <v>852.24599999999998</v>
      </c>
      <c r="AX124">
        <f t="shared" si="165"/>
        <v>0.14897815888839605</v>
      </c>
      <c r="AY124">
        <v>0.5</v>
      </c>
      <c r="AZ124">
        <f t="shared" si="166"/>
        <v>1513.2011995196654</v>
      </c>
      <c r="BA124">
        <f t="shared" si="167"/>
        <v>0.81433558451848598</v>
      </c>
      <c r="BB124">
        <f t="shared" si="168"/>
        <v>112.7169643660761</v>
      </c>
      <c r="BC124">
        <f t="shared" si="169"/>
        <v>1.5553080833479714E-3</v>
      </c>
      <c r="BD124">
        <f t="shared" si="170"/>
        <v>2.8475393254999144</v>
      </c>
      <c r="BE124">
        <f t="shared" si="171"/>
        <v>445.60093034147491</v>
      </c>
      <c r="BF124" t="s">
        <v>953</v>
      </c>
      <c r="BG124">
        <v>559.41999999999996</v>
      </c>
      <c r="BH124">
        <f t="shared" si="172"/>
        <v>559.41999999999996</v>
      </c>
      <c r="BI124">
        <f t="shared" si="173"/>
        <v>0.34359328175198245</v>
      </c>
      <c r="BJ124">
        <f t="shared" si="174"/>
        <v>0.43358868406493961</v>
      </c>
      <c r="BK124">
        <f t="shared" si="175"/>
        <v>0.8923287358942209</v>
      </c>
      <c r="BL124">
        <f t="shared" si="176"/>
        <v>1.0127039186969617</v>
      </c>
      <c r="BM124">
        <f t="shared" si="177"/>
        <v>0.95087594137192943</v>
      </c>
      <c r="BN124">
        <f t="shared" si="178"/>
        <v>0.33443386694375027</v>
      </c>
      <c r="BO124">
        <f t="shared" si="179"/>
        <v>0.66556613305624968</v>
      </c>
      <c r="BP124">
        <v>3874</v>
      </c>
      <c r="BQ124">
        <v>300</v>
      </c>
      <c r="BR124">
        <v>300</v>
      </c>
      <c r="BS124">
        <v>300</v>
      </c>
      <c r="BT124">
        <v>10277</v>
      </c>
      <c r="BU124">
        <v>825.01</v>
      </c>
      <c r="BV124">
        <v>-1.1199499999999999E-2</v>
      </c>
      <c r="BW124">
        <v>-0.96</v>
      </c>
      <c r="BX124" t="s">
        <v>403</v>
      </c>
      <c r="BY124" t="s">
        <v>403</v>
      </c>
      <c r="BZ124" t="s">
        <v>403</v>
      </c>
      <c r="CA124" t="s">
        <v>403</v>
      </c>
      <c r="CB124" t="s">
        <v>403</v>
      </c>
      <c r="CC124" t="s">
        <v>403</v>
      </c>
      <c r="CD124" t="s">
        <v>403</v>
      </c>
      <c r="CE124" t="s">
        <v>403</v>
      </c>
      <c r="CF124" t="s">
        <v>403</v>
      </c>
      <c r="CG124" t="s">
        <v>403</v>
      </c>
      <c r="CH124">
        <f t="shared" si="180"/>
        <v>1800.02</v>
      </c>
      <c r="CI124">
        <f t="shared" si="181"/>
        <v>1513.2011995196654</v>
      </c>
      <c r="CJ124">
        <f t="shared" si="182"/>
        <v>0.84065799242212047</v>
      </c>
      <c r="CK124">
        <f t="shared" si="183"/>
        <v>0.16086992537469275</v>
      </c>
      <c r="CL124">
        <v>6</v>
      </c>
      <c r="CM124">
        <v>0.5</v>
      </c>
      <c r="CN124" t="s">
        <v>404</v>
      </c>
      <c r="CO124">
        <v>2</v>
      </c>
      <c r="CP124">
        <v>1657481245.5</v>
      </c>
      <c r="CQ124">
        <v>73.399900000000002</v>
      </c>
      <c r="CR124">
        <v>74.961699999999993</v>
      </c>
      <c r="CS124">
        <v>22.650500000000001</v>
      </c>
      <c r="CT124">
        <v>14.867000000000001</v>
      </c>
      <c r="CU124">
        <v>73.064999999999998</v>
      </c>
      <c r="CV124">
        <v>22.575399999999998</v>
      </c>
      <c r="CW124">
        <v>499.97500000000002</v>
      </c>
      <c r="CX124">
        <v>99.486000000000004</v>
      </c>
      <c r="CY124">
        <v>0.10026</v>
      </c>
      <c r="CZ124">
        <v>27.727499999999999</v>
      </c>
      <c r="DA124">
        <v>28.048999999999999</v>
      </c>
      <c r="DB124">
        <v>999.9</v>
      </c>
      <c r="DC124">
        <v>0</v>
      </c>
      <c r="DD124">
        <v>0</v>
      </c>
      <c r="DE124">
        <v>9978.75</v>
      </c>
      <c r="DF124">
        <v>0</v>
      </c>
      <c r="DG124">
        <v>1965</v>
      </c>
      <c r="DH124">
        <v>-1.5617300000000001</v>
      </c>
      <c r="DI124">
        <v>75.100999999999999</v>
      </c>
      <c r="DJ124">
        <v>76.0929</v>
      </c>
      <c r="DK124">
        <v>7.7835000000000001</v>
      </c>
      <c r="DL124">
        <v>74.961699999999993</v>
      </c>
      <c r="DM124">
        <v>14.867000000000001</v>
      </c>
      <c r="DN124">
        <v>2.2534100000000001</v>
      </c>
      <c r="DO124">
        <v>1.47906</v>
      </c>
      <c r="DP124">
        <v>19.347100000000001</v>
      </c>
      <c r="DQ124">
        <v>12.753299999999999</v>
      </c>
      <c r="DR124">
        <v>1800.02</v>
      </c>
      <c r="DS124">
        <v>0.97800600000000004</v>
      </c>
      <c r="DT124">
        <v>2.1993700000000001E-2</v>
      </c>
      <c r="DU124">
        <v>0</v>
      </c>
      <c r="DV124">
        <v>724.78599999999994</v>
      </c>
      <c r="DW124">
        <v>5.0007299999999999</v>
      </c>
      <c r="DX124">
        <v>17431.599999999999</v>
      </c>
      <c r="DY124">
        <v>14733.5</v>
      </c>
      <c r="DZ124">
        <v>49.436999999999998</v>
      </c>
      <c r="EA124">
        <v>51.75</v>
      </c>
      <c r="EB124">
        <v>50.5</v>
      </c>
      <c r="EC124">
        <v>50.75</v>
      </c>
      <c r="ED124">
        <v>50.936999999999998</v>
      </c>
      <c r="EE124">
        <v>1755.54</v>
      </c>
      <c r="EF124">
        <v>39.479999999999997</v>
      </c>
      <c r="EG124">
        <v>0</v>
      </c>
      <c r="EH124">
        <v>119.9000000953674</v>
      </c>
      <c r="EI124">
        <v>0</v>
      </c>
      <c r="EJ124">
        <v>725.27995999999996</v>
      </c>
      <c r="EK124">
        <v>-1.4861538557932481</v>
      </c>
      <c r="EL124">
        <v>-63.430769165319859</v>
      </c>
      <c r="EM124">
        <v>17432.088</v>
      </c>
      <c r="EN124">
        <v>15</v>
      </c>
      <c r="EO124">
        <v>1657481206.5</v>
      </c>
      <c r="EP124" t="s">
        <v>954</v>
      </c>
      <c r="EQ124">
        <v>1657481192</v>
      </c>
      <c r="ER124">
        <v>1657481206.5</v>
      </c>
      <c r="ES124">
        <v>121</v>
      </c>
      <c r="ET124">
        <v>1.2E-2</v>
      </c>
      <c r="EU124">
        <v>1E-3</v>
      </c>
      <c r="EV124">
        <v>0.33600000000000002</v>
      </c>
      <c r="EW124">
        <v>2.5000000000000001E-2</v>
      </c>
      <c r="EX124">
        <v>75</v>
      </c>
      <c r="EY124">
        <v>15</v>
      </c>
      <c r="EZ124">
        <v>0.57999999999999996</v>
      </c>
      <c r="FA124">
        <v>0.01</v>
      </c>
      <c r="FB124">
        <v>-1.6420912195121951</v>
      </c>
      <c r="FC124">
        <v>0.33815121951219462</v>
      </c>
      <c r="FD124">
        <v>6.5607610177074269E-2</v>
      </c>
      <c r="FE124">
        <v>1</v>
      </c>
      <c r="FF124">
        <v>7.8060858536585371</v>
      </c>
      <c r="FG124">
        <v>9.8824808362381861E-2</v>
      </c>
      <c r="FH124">
        <v>2.3110350228542589E-2</v>
      </c>
      <c r="FI124">
        <v>1</v>
      </c>
      <c r="FJ124">
        <v>2</v>
      </c>
      <c r="FK124">
        <v>2</v>
      </c>
      <c r="FL124" t="s">
        <v>406</v>
      </c>
      <c r="FM124">
        <v>2.9039700000000002</v>
      </c>
      <c r="FN124">
        <v>2.8541599999999998</v>
      </c>
      <c r="FO124">
        <v>2.0628299999999999E-2</v>
      </c>
      <c r="FP124">
        <v>2.16288E-2</v>
      </c>
      <c r="FQ124">
        <v>0.107251</v>
      </c>
      <c r="FR124">
        <v>8.1597900000000001E-2</v>
      </c>
      <c r="FS124">
        <v>32256.2</v>
      </c>
      <c r="FT124">
        <v>25951.4</v>
      </c>
      <c r="FU124">
        <v>30364.9</v>
      </c>
      <c r="FV124">
        <v>24500.799999999999</v>
      </c>
      <c r="FW124">
        <v>35508.400000000001</v>
      </c>
      <c r="FX124">
        <v>30244</v>
      </c>
      <c r="FY124">
        <v>41206.300000000003</v>
      </c>
      <c r="FZ124">
        <v>33893.699999999997</v>
      </c>
      <c r="GA124">
        <v>2.0338500000000002</v>
      </c>
      <c r="GB124">
        <v>1.8855999999999999</v>
      </c>
      <c r="GC124">
        <v>-1.1649E-2</v>
      </c>
      <c r="GD124">
        <v>0</v>
      </c>
      <c r="GE124">
        <v>28.2392</v>
      </c>
      <c r="GF124">
        <v>999.9</v>
      </c>
      <c r="GG124">
        <v>39.9</v>
      </c>
      <c r="GH124">
        <v>41</v>
      </c>
      <c r="GI124">
        <v>31.358899999999998</v>
      </c>
      <c r="GJ124">
        <v>62.335000000000001</v>
      </c>
      <c r="GK124">
        <v>24.759599999999999</v>
      </c>
      <c r="GL124">
        <v>1</v>
      </c>
      <c r="GM124">
        <v>0.64191600000000004</v>
      </c>
      <c r="GN124">
        <v>6.13659</v>
      </c>
      <c r="GO124">
        <v>20.190899999999999</v>
      </c>
      <c r="GP124">
        <v>5.2349600000000001</v>
      </c>
      <c r="GQ124">
        <v>11.956</v>
      </c>
      <c r="GR124">
        <v>4.9861500000000003</v>
      </c>
      <c r="GS124">
        <v>3.2860999999999998</v>
      </c>
      <c r="GT124">
        <v>9999</v>
      </c>
      <c r="GU124">
        <v>9999</v>
      </c>
      <c r="GV124">
        <v>9999</v>
      </c>
      <c r="GW124">
        <v>197.5</v>
      </c>
      <c r="GX124">
        <v>1.8615699999999999</v>
      </c>
      <c r="GY124">
        <v>1.85928</v>
      </c>
      <c r="GZ124">
        <v>1.85968</v>
      </c>
      <c r="HA124">
        <v>1.85805</v>
      </c>
      <c r="HB124">
        <v>1.85989</v>
      </c>
      <c r="HC124">
        <v>1.8572900000000001</v>
      </c>
      <c r="HD124">
        <v>1.8656900000000001</v>
      </c>
      <c r="HE124">
        <v>1.86497</v>
      </c>
      <c r="HF124">
        <v>0</v>
      </c>
      <c r="HG124">
        <v>0</v>
      </c>
      <c r="HH124">
        <v>0</v>
      </c>
      <c r="HI124">
        <v>0</v>
      </c>
      <c r="HJ124" t="s">
        <v>407</v>
      </c>
      <c r="HK124" t="s">
        <v>408</v>
      </c>
      <c r="HL124" t="s">
        <v>409</v>
      </c>
      <c r="HM124" t="s">
        <v>409</v>
      </c>
      <c r="HN124" t="s">
        <v>409</v>
      </c>
      <c r="HO124" t="s">
        <v>409</v>
      </c>
      <c r="HP124">
        <v>0</v>
      </c>
      <c r="HQ124">
        <v>100</v>
      </c>
      <c r="HR124">
        <v>100</v>
      </c>
      <c r="HS124">
        <v>0.33500000000000002</v>
      </c>
      <c r="HT124">
        <v>7.51E-2</v>
      </c>
      <c r="HU124">
        <v>0.25787405788948248</v>
      </c>
      <c r="HV124">
        <v>1.158620315000149E-3</v>
      </c>
      <c r="HW124">
        <v>-1.4607559310062331E-6</v>
      </c>
      <c r="HX124">
        <v>3.8484305645441042E-10</v>
      </c>
      <c r="HY124">
        <v>-1.9996782877397808E-2</v>
      </c>
      <c r="HZ124">
        <v>3.0484640434847699E-3</v>
      </c>
      <c r="IA124">
        <v>-9.3584587959385786E-5</v>
      </c>
      <c r="IB124">
        <v>6.42983829145831E-6</v>
      </c>
      <c r="IC124">
        <v>4</v>
      </c>
      <c r="ID124">
        <v>2084</v>
      </c>
      <c r="IE124">
        <v>2</v>
      </c>
      <c r="IF124">
        <v>32</v>
      </c>
      <c r="IG124">
        <v>0.9</v>
      </c>
      <c r="IH124">
        <v>0.7</v>
      </c>
      <c r="II124">
        <v>0.29296899999999998</v>
      </c>
      <c r="IJ124">
        <v>2.5109900000000001</v>
      </c>
      <c r="IK124">
        <v>1.54419</v>
      </c>
      <c r="IL124">
        <v>2.33887</v>
      </c>
      <c r="IM124">
        <v>1.54541</v>
      </c>
      <c r="IN124">
        <v>2.4072300000000002</v>
      </c>
      <c r="IO124">
        <v>42.510300000000001</v>
      </c>
      <c r="IP124">
        <v>15.2178</v>
      </c>
      <c r="IQ124">
        <v>18</v>
      </c>
      <c r="IR124">
        <v>512.97900000000004</v>
      </c>
      <c r="IS124">
        <v>481.089</v>
      </c>
      <c r="IT124">
        <v>21.478000000000002</v>
      </c>
      <c r="IU124">
        <v>34.964599999999997</v>
      </c>
      <c r="IV124">
        <v>30.000399999999999</v>
      </c>
      <c r="IW124">
        <v>34.819000000000003</v>
      </c>
      <c r="IX124">
        <v>34.729100000000003</v>
      </c>
      <c r="IY124">
        <v>5.94041</v>
      </c>
      <c r="IZ124">
        <v>54.530200000000001</v>
      </c>
      <c r="JA124">
        <v>0</v>
      </c>
      <c r="JB124">
        <v>21.4359</v>
      </c>
      <c r="JC124">
        <v>75</v>
      </c>
      <c r="JD124">
        <v>14.791</v>
      </c>
      <c r="JE124">
        <v>99.178399999999996</v>
      </c>
      <c r="JF124">
        <v>99.100399999999993</v>
      </c>
    </row>
    <row r="125" spans="1:266" x14ac:dyDescent="0.25">
      <c r="A125">
        <v>109</v>
      </c>
      <c r="B125">
        <v>1657481375.0999999</v>
      </c>
      <c r="C125">
        <v>19800</v>
      </c>
      <c r="D125" t="s">
        <v>955</v>
      </c>
      <c r="E125" t="s">
        <v>956</v>
      </c>
      <c r="F125" t="s">
        <v>396</v>
      </c>
      <c r="G125" t="s">
        <v>397</v>
      </c>
      <c r="H125" t="s">
        <v>398</v>
      </c>
      <c r="I125" t="s">
        <v>753</v>
      </c>
      <c r="J125" t="s">
        <v>841</v>
      </c>
      <c r="K125">
        <v>1657481375.0999999</v>
      </c>
      <c r="L125">
        <f t="shared" si="138"/>
        <v>6.838530784663374E-3</v>
      </c>
      <c r="M125">
        <f t="shared" si="139"/>
        <v>6.8385307846633738</v>
      </c>
      <c r="N125">
        <f t="shared" si="140"/>
        <v>-0.98709932337048689</v>
      </c>
      <c r="O125">
        <f t="shared" si="141"/>
        <v>50.756999999999998</v>
      </c>
      <c r="P125">
        <f t="shared" si="142"/>
        <v>53.099485156463103</v>
      </c>
      <c r="Q125">
        <f t="shared" si="143"/>
        <v>5.287848552403779</v>
      </c>
      <c r="R125">
        <f t="shared" si="144"/>
        <v>5.0545749772055997</v>
      </c>
      <c r="S125">
        <f t="shared" si="145"/>
        <v>0.46411151431807129</v>
      </c>
      <c r="T125">
        <f t="shared" si="146"/>
        <v>2.9208129458681196</v>
      </c>
      <c r="U125">
        <f t="shared" si="147"/>
        <v>0.42669293298579702</v>
      </c>
      <c r="V125">
        <f t="shared" si="148"/>
        <v>0.26979314518262126</v>
      </c>
      <c r="W125">
        <f t="shared" si="149"/>
        <v>289.596215073042</v>
      </c>
      <c r="X125">
        <f t="shared" si="150"/>
        <v>27.597570011535431</v>
      </c>
      <c r="Y125">
        <f t="shared" si="151"/>
        <v>27.9923</v>
      </c>
      <c r="Z125">
        <f t="shared" si="152"/>
        <v>3.7931365719221328</v>
      </c>
      <c r="AA125">
        <f t="shared" si="153"/>
        <v>60.329305043567139</v>
      </c>
      <c r="AB125">
        <f t="shared" si="154"/>
        <v>2.2455151242392004</v>
      </c>
      <c r="AC125">
        <f t="shared" si="155"/>
        <v>3.7220967863256331</v>
      </c>
      <c r="AD125">
        <f t="shared" si="156"/>
        <v>1.5476214476829324</v>
      </c>
      <c r="AE125">
        <f t="shared" si="157"/>
        <v>-301.57920760365477</v>
      </c>
      <c r="AF125">
        <f t="shared" si="158"/>
        <v>-51.003518395442555</v>
      </c>
      <c r="AG125">
        <f t="shared" si="159"/>
        <v>-3.7999044127057924</v>
      </c>
      <c r="AH125">
        <f t="shared" si="160"/>
        <v>-66.786415338761131</v>
      </c>
      <c r="AI125">
        <v>0</v>
      </c>
      <c r="AJ125">
        <v>0</v>
      </c>
      <c r="AK125">
        <f t="shared" si="161"/>
        <v>1</v>
      </c>
      <c r="AL125">
        <f t="shared" si="162"/>
        <v>0</v>
      </c>
      <c r="AM125">
        <f t="shared" si="163"/>
        <v>52496.895273089962</v>
      </c>
      <c r="AN125" t="s">
        <v>400</v>
      </c>
      <c r="AO125">
        <v>10261.299999999999</v>
      </c>
      <c r="AP125">
        <v>726.8726923076922</v>
      </c>
      <c r="AQ125">
        <v>3279.05</v>
      </c>
      <c r="AR125">
        <f t="shared" si="164"/>
        <v>0.77832826815458989</v>
      </c>
      <c r="AS125">
        <v>-1.5391584728262959</v>
      </c>
      <c r="AT125" t="s">
        <v>957</v>
      </c>
      <c r="AU125">
        <v>10276.299999999999</v>
      </c>
      <c r="AV125">
        <v>725.85138461538475</v>
      </c>
      <c r="AW125">
        <v>835.06200000000001</v>
      </c>
      <c r="AX125">
        <f t="shared" si="165"/>
        <v>0.13078144543113601</v>
      </c>
      <c r="AY125">
        <v>0.5</v>
      </c>
      <c r="AZ125">
        <f t="shared" si="166"/>
        <v>1513.3439995197109</v>
      </c>
      <c r="BA125">
        <f t="shared" si="167"/>
        <v>-0.98709932337048689</v>
      </c>
      <c r="BB125">
        <f t="shared" si="168"/>
        <v>98.958657845862092</v>
      </c>
      <c r="BC125">
        <f t="shared" si="169"/>
        <v>3.6479422367354398E-4</v>
      </c>
      <c r="BD125">
        <f t="shared" si="170"/>
        <v>2.9267144235996851</v>
      </c>
      <c r="BE125">
        <f t="shared" si="171"/>
        <v>440.85758248740927</v>
      </c>
      <c r="BF125" t="s">
        <v>958</v>
      </c>
      <c r="BG125">
        <v>563.28</v>
      </c>
      <c r="BH125">
        <f t="shared" si="172"/>
        <v>563.28</v>
      </c>
      <c r="BI125">
        <f t="shared" si="173"/>
        <v>0.32546325901549833</v>
      </c>
      <c r="BJ125">
        <f t="shared" si="174"/>
        <v>0.40183167165086447</v>
      </c>
      <c r="BK125">
        <f t="shared" si="175"/>
        <v>0.89992451496260728</v>
      </c>
      <c r="BL125">
        <f t="shared" si="176"/>
        <v>1.009440005801794</v>
      </c>
      <c r="BM125">
        <f t="shared" si="177"/>
        <v>0.95760901589155922</v>
      </c>
      <c r="BN125">
        <f t="shared" si="178"/>
        <v>0.31183207582835198</v>
      </c>
      <c r="BO125">
        <f t="shared" si="179"/>
        <v>0.68816792417164807</v>
      </c>
      <c r="BP125">
        <v>3876</v>
      </c>
      <c r="BQ125">
        <v>300</v>
      </c>
      <c r="BR125">
        <v>300</v>
      </c>
      <c r="BS125">
        <v>300</v>
      </c>
      <c r="BT125">
        <v>10276.299999999999</v>
      </c>
      <c r="BU125">
        <v>812.9</v>
      </c>
      <c r="BV125">
        <v>-1.1198400000000001E-2</v>
      </c>
      <c r="BW125">
        <v>-0.77</v>
      </c>
      <c r="BX125" t="s">
        <v>403</v>
      </c>
      <c r="BY125" t="s">
        <v>403</v>
      </c>
      <c r="BZ125" t="s">
        <v>403</v>
      </c>
      <c r="CA125" t="s">
        <v>403</v>
      </c>
      <c r="CB125" t="s">
        <v>403</v>
      </c>
      <c r="CC125" t="s">
        <v>403</v>
      </c>
      <c r="CD125" t="s">
        <v>403</v>
      </c>
      <c r="CE125" t="s">
        <v>403</v>
      </c>
      <c r="CF125" t="s">
        <v>403</v>
      </c>
      <c r="CG125" t="s">
        <v>403</v>
      </c>
      <c r="CH125">
        <f t="shared" si="180"/>
        <v>1800.19</v>
      </c>
      <c r="CI125">
        <f t="shared" si="181"/>
        <v>1513.3439995197109</v>
      </c>
      <c r="CJ125">
        <f t="shared" si="182"/>
        <v>0.84065793028497593</v>
      </c>
      <c r="CK125">
        <f t="shared" si="183"/>
        <v>0.16086980545000362</v>
      </c>
      <c r="CL125">
        <v>6</v>
      </c>
      <c r="CM125">
        <v>0.5</v>
      </c>
      <c r="CN125" t="s">
        <v>404</v>
      </c>
      <c r="CO125">
        <v>2</v>
      </c>
      <c r="CP125">
        <v>1657481375.0999999</v>
      </c>
      <c r="CQ125">
        <v>50.756999999999998</v>
      </c>
      <c r="CR125">
        <v>49.989100000000001</v>
      </c>
      <c r="CS125">
        <v>22.548999999999999</v>
      </c>
      <c r="CT125">
        <v>14.5288</v>
      </c>
      <c r="CU125">
        <v>50.424999999999997</v>
      </c>
      <c r="CV125">
        <v>22.474499999999999</v>
      </c>
      <c r="CW125">
        <v>500.06200000000001</v>
      </c>
      <c r="CX125">
        <v>99.483900000000006</v>
      </c>
      <c r="CY125">
        <v>9.9900799999999998E-2</v>
      </c>
      <c r="CZ125">
        <v>27.668399999999998</v>
      </c>
      <c r="DA125">
        <v>27.9923</v>
      </c>
      <c r="DB125">
        <v>999.9</v>
      </c>
      <c r="DC125">
        <v>0</v>
      </c>
      <c r="DD125">
        <v>0</v>
      </c>
      <c r="DE125">
        <v>10001.9</v>
      </c>
      <c r="DF125">
        <v>0</v>
      </c>
      <c r="DG125">
        <v>1957.87</v>
      </c>
      <c r="DH125">
        <v>0.76793299999999998</v>
      </c>
      <c r="DI125">
        <v>51.927900000000001</v>
      </c>
      <c r="DJ125">
        <v>50.725999999999999</v>
      </c>
      <c r="DK125">
        <v>8.0202799999999996</v>
      </c>
      <c r="DL125">
        <v>49.989100000000001</v>
      </c>
      <c r="DM125">
        <v>14.5288</v>
      </c>
      <c r="DN125">
        <v>2.2432699999999999</v>
      </c>
      <c r="DO125">
        <v>1.4453800000000001</v>
      </c>
      <c r="DP125">
        <v>19.274699999999999</v>
      </c>
      <c r="DQ125">
        <v>12.4023</v>
      </c>
      <c r="DR125">
        <v>1800.19</v>
      </c>
      <c r="DS125">
        <v>0.97800600000000004</v>
      </c>
      <c r="DT125">
        <v>2.1993700000000001E-2</v>
      </c>
      <c r="DU125">
        <v>0</v>
      </c>
      <c r="DV125">
        <v>726.07100000000003</v>
      </c>
      <c r="DW125">
        <v>5.0007299999999999</v>
      </c>
      <c r="DX125">
        <v>17435.599999999999</v>
      </c>
      <c r="DY125">
        <v>14734.9</v>
      </c>
      <c r="DZ125">
        <v>49.625</v>
      </c>
      <c r="EA125">
        <v>51.875</v>
      </c>
      <c r="EB125">
        <v>50.686999999999998</v>
      </c>
      <c r="EC125">
        <v>50.875</v>
      </c>
      <c r="ED125">
        <v>51.061999999999998</v>
      </c>
      <c r="EE125">
        <v>1755.71</v>
      </c>
      <c r="EF125">
        <v>39.479999999999997</v>
      </c>
      <c r="EG125">
        <v>0</v>
      </c>
      <c r="EH125">
        <v>129</v>
      </c>
      <c r="EI125">
        <v>0</v>
      </c>
      <c r="EJ125">
        <v>725.85138461538475</v>
      </c>
      <c r="EK125">
        <v>-0.25675213115252521</v>
      </c>
      <c r="EL125">
        <v>-54.153846065387476</v>
      </c>
      <c r="EM125">
        <v>17442.59230769231</v>
      </c>
      <c r="EN125">
        <v>15</v>
      </c>
      <c r="EO125">
        <v>1657481327.5999999</v>
      </c>
      <c r="EP125" t="s">
        <v>959</v>
      </c>
      <c r="EQ125">
        <v>1657481305</v>
      </c>
      <c r="ER125">
        <v>1657481327.5999999</v>
      </c>
      <c r="ES125">
        <v>122</v>
      </c>
      <c r="ET125">
        <v>1.9E-2</v>
      </c>
      <c r="EU125">
        <v>0</v>
      </c>
      <c r="EV125">
        <v>0.33100000000000002</v>
      </c>
      <c r="EW125">
        <v>2.5000000000000001E-2</v>
      </c>
      <c r="EX125">
        <v>50</v>
      </c>
      <c r="EY125">
        <v>15</v>
      </c>
      <c r="EZ125">
        <v>0.19</v>
      </c>
      <c r="FA125">
        <v>0.01</v>
      </c>
      <c r="FB125">
        <v>0.77908047499999999</v>
      </c>
      <c r="FC125">
        <v>7.4172045028129546E-3</v>
      </c>
      <c r="FD125">
        <v>3.3886955732248578E-2</v>
      </c>
      <c r="FE125">
        <v>1</v>
      </c>
      <c r="FF125">
        <v>8.0441772500000006</v>
      </c>
      <c r="FG125">
        <v>7.4149756097557112E-2</v>
      </c>
      <c r="FH125">
        <v>2.2816053776617419E-2</v>
      </c>
      <c r="FI125">
        <v>1</v>
      </c>
      <c r="FJ125">
        <v>2</v>
      </c>
      <c r="FK125">
        <v>2</v>
      </c>
      <c r="FL125" t="s">
        <v>406</v>
      </c>
      <c r="FM125">
        <v>2.90415</v>
      </c>
      <c r="FN125">
        <v>2.8540000000000001</v>
      </c>
      <c r="FO125">
        <v>1.4252600000000001E-2</v>
      </c>
      <c r="FP125">
        <v>1.44487E-2</v>
      </c>
      <c r="FQ125">
        <v>0.106908</v>
      </c>
      <c r="FR125">
        <v>8.0220200000000005E-2</v>
      </c>
      <c r="FS125">
        <v>32464.9</v>
      </c>
      <c r="FT125">
        <v>26141.1</v>
      </c>
      <c r="FU125">
        <v>30363.9</v>
      </c>
      <c r="FV125">
        <v>24500.3</v>
      </c>
      <c r="FW125">
        <v>35520.199999999997</v>
      </c>
      <c r="FX125">
        <v>30288.799999999999</v>
      </c>
      <c r="FY125">
        <v>41204.300000000003</v>
      </c>
      <c r="FZ125">
        <v>33893.1</v>
      </c>
      <c r="GA125">
        <v>2.0339</v>
      </c>
      <c r="GB125">
        <v>1.885</v>
      </c>
      <c r="GC125">
        <v>-1.9170300000000001E-2</v>
      </c>
      <c r="GD125">
        <v>0</v>
      </c>
      <c r="GE125">
        <v>28.305199999999999</v>
      </c>
      <c r="GF125">
        <v>999.9</v>
      </c>
      <c r="GG125">
        <v>39.700000000000003</v>
      </c>
      <c r="GH125">
        <v>41</v>
      </c>
      <c r="GI125">
        <v>31.204599999999999</v>
      </c>
      <c r="GJ125">
        <v>62.439599999999999</v>
      </c>
      <c r="GK125">
        <v>24.3309</v>
      </c>
      <c r="GL125">
        <v>1</v>
      </c>
      <c r="GM125">
        <v>0.64124000000000003</v>
      </c>
      <c r="GN125">
        <v>5.7103799999999998</v>
      </c>
      <c r="GO125">
        <v>20.206900000000001</v>
      </c>
      <c r="GP125">
        <v>5.2346599999999999</v>
      </c>
      <c r="GQ125">
        <v>11.956</v>
      </c>
      <c r="GR125">
        <v>4.98705</v>
      </c>
      <c r="GS125">
        <v>3.2860800000000001</v>
      </c>
      <c r="GT125">
        <v>9999</v>
      </c>
      <c r="GU125">
        <v>9999</v>
      </c>
      <c r="GV125">
        <v>9999</v>
      </c>
      <c r="GW125">
        <v>197.5</v>
      </c>
      <c r="GX125">
        <v>1.8615900000000001</v>
      </c>
      <c r="GY125">
        <v>1.8592900000000001</v>
      </c>
      <c r="GZ125">
        <v>1.8597300000000001</v>
      </c>
      <c r="HA125">
        <v>1.85806</v>
      </c>
      <c r="HB125">
        <v>1.8599000000000001</v>
      </c>
      <c r="HC125">
        <v>1.8573</v>
      </c>
      <c r="HD125">
        <v>1.8657600000000001</v>
      </c>
      <c r="HE125">
        <v>1.86507</v>
      </c>
      <c r="HF125">
        <v>0</v>
      </c>
      <c r="HG125">
        <v>0</v>
      </c>
      <c r="HH125">
        <v>0</v>
      </c>
      <c r="HI125">
        <v>0</v>
      </c>
      <c r="HJ125" t="s">
        <v>407</v>
      </c>
      <c r="HK125" t="s">
        <v>408</v>
      </c>
      <c r="HL125" t="s">
        <v>409</v>
      </c>
      <c r="HM125" t="s">
        <v>409</v>
      </c>
      <c r="HN125" t="s">
        <v>409</v>
      </c>
      <c r="HO125" t="s">
        <v>409</v>
      </c>
      <c r="HP125">
        <v>0</v>
      </c>
      <c r="HQ125">
        <v>100</v>
      </c>
      <c r="HR125">
        <v>100</v>
      </c>
      <c r="HS125">
        <v>0.33200000000000002</v>
      </c>
      <c r="HT125">
        <v>7.4499999999999997E-2</v>
      </c>
      <c r="HU125">
        <v>0.27717896725575608</v>
      </c>
      <c r="HV125">
        <v>1.158620315000149E-3</v>
      </c>
      <c r="HW125">
        <v>-1.4607559310062331E-6</v>
      </c>
      <c r="HX125">
        <v>3.8484305645441042E-10</v>
      </c>
      <c r="HY125">
        <v>-1.9734450150413529E-2</v>
      </c>
      <c r="HZ125">
        <v>3.0484640434847699E-3</v>
      </c>
      <c r="IA125">
        <v>-9.3584587959385786E-5</v>
      </c>
      <c r="IB125">
        <v>6.42983829145831E-6</v>
      </c>
      <c r="IC125">
        <v>4</v>
      </c>
      <c r="ID125">
        <v>2084</v>
      </c>
      <c r="IE125">
        <v>2</v>
      </c>
      <c r="IF125">
        <v>32</v>
      </c>
      <c r="IG125">
        <v>1.2</v>
      </c>
      <c r="IH125">
        <v>0.8</v>
      </c>
      <c r="II125">
        <v>0.236816</v>
      </c>
      <c r="IJ125">
        <v>2.5268600000000001</v>
      </c>
      <c r="IK125">
        <v>1.54297</v>
      </c>
      <c r="IL125">
        <v>2.34009</v>
      </c>
      <c r="IM125">
        <v>1.54541</v>
      </c>
      <c r="IN125">
        <v>2.33887</v>
      </c>
      <c r="IO125">
        <v>42.590400000000002</v>
      </c>
      <c r="IP125">
        <v>15.2003</v>
      </c>
      <c r="IQ125">
        <v>18</v>
      </c>
      <c r="IR125">
        <v>513.06200000000001</v>
      </c>
      <c r="IS125">
        <v>480.69600000000003</v>
      </c>
      <c r="IT125">
        <v>21.487400000000001</v>
      </c>
      <c r="IU125">
        <v>34.993699999999997</v>
      </c>
      <c r="IV125">
        <v>29.9999</v>
      </c>
      <c r="IW125">
        <v>34.825800000000001</v>
      </c>
      <c r="IX125">
        <v>34.732300000000002</v>
      </c>
      <c r="IY125">
        <v>4.8083799999999997</v>
      </c>
      <c r="IZ125">
        <v>55.447099999999999</v>
      </c>
      <c r="JA125">
        <v>0</v>
      </c>
      <c r="JB125">
        <v>21.4984</v>
      </c>
      <c r="JC125">
        <v>50</v>
      </c>
      <c r="JD125">
        <v>14.5482</v>
      </c>
      <c r="JE125">
        <v>99.174099999999996</v>
      </c>
      <c r="JF125">
        <v>99.098399999999998</v>
      </c>
    </row>
    <row r="126" spans="1:266" x14ac:dyDescent="0.25">
      <c r="A126">
        <v>110</v>
      </c>
      <c r="B126">
        <v>1657481492.5999999</v>
      </c>
      <c r="C126">
        <v>19917.5</v>
      </c>
      <c r="D126" t="s">
        <v>960</v>
      </c>
      <c r="E126" t="s">
        <v>961</v>
      </c>
      <c r="F126" t="s">
        <v>396</v>
      </c>
      <c r="G126" t="s">
        <v>397</v>
      </c>
      <c r="H126" t="s">
        <v>398</v>
      </c>
      <c r="I126" t="s">
        <v>753</v>
      </c>
      <c r="J126" t="s">
        <v>841</v>
      </c>
      <c r="K126">
        <v>1657481492.5999999</v>
      </c>
      <c r="L126">
        <f t="shared" si="138"/>
        <v>6.913301838117298E-3</v>
      </c>
      <c r="M126">
        <f t="shared" si="139"/>
        <v>6.9133018381172979</v>
      </c>
      <c r="N126">
        <f t="shared" si="140"/>
        <v>-3.2207127135932745</v>
      </c>
      <c r="O126">
        <f t="shared" si="141"/>
        <v>23.667300000000001</v>
      </c>
      <c r="P126">
        <f t="shared" si="142"/>
        <v>34.660912592662008</v>
      </c>
      <c r="Q126">
        <f t="shared" si="143"/>
        <v>3.4517377247697159</v>
      </c>
      <c r="R126">
        <f t="shared" si="144"/>
        <v>2.3569290633950999</v>
      </c>
      <c r="S126">
        <f t="shared" si="145"/>
        <v>0.47304201440596971</v>
      </c>
      <c r="T126">
        <f t="shared" si="146"/>
        <v>2.9215974972408514</v>
      </c>
      <c r="U126">
        <f t="shared" si="147"/>
        <v>0.434243516446077</v>
      </c>
      <c r="V126">
        <f t="shared" si="148"/>
        <v>0.27462241537808768</v>
      </c>
      <c r="W126">
        <f t="shared" si="149"/>
        <v>289.57024107248486</v>
      </c>
      <c r="X126">
        <f t="shared" si="150"/>
        <v>27.596749726231614</v>
      </c>
      <c r="Y126">
        <f t="shared" si="151"/>
        <v>27.965699999999998</v>
      </c>
      <c r="Z126">
        <f t="shared" si="152"/>
        <v>3.7872582391188989</v>
      </c>
      <c r="AA126">
        <f t="shared" si="153"/>
        <v>60.380049095694631</v>
      </c>
      <c r="AB126">
        <f t="shared" si="154"/>
        <v>2.2498742348701004</v>
      </c>
      <c r="AC126">
        <f t="shared" si="155"/>
        <v>3.7261881508316401</v>
      </c>
      <c r="AD126">
        <f t="shared" si="156"/>
        <v>1.5373840042487985</v>
      </c>
      <c r="AE126">
        <f t="shared" si="157"/>
        <v>-304.87661106097283</v>
      </c>
      <c r="AF126">
        <f t="shared" si="158"/>
        <v>-43.866302249542393</v>
      </c>
      <c r="AG126">
        <f t="shared" si="159"/>
        <v>-3.267156964454053</v>
      </c>
      <c r="AH126">
        <f t="shared" si="160"/>
        <v>-62.439829202484411</v>
      </c>
      <c r="AI126">
        <v>0</v>
      </c>
      <c r="AJ126">
        <v>0</v>
      </c>
      <c r="AK126">
        <f t="shared" si="161"/>
        <v>1</v>
      </c>
      <c r="AL126">
        <f t="shared" si="162"/>
        <v>0</v>
      </c>
      <c r="AM126">
        <f t="shared" si="163"/>
        <v>52516.206325689658</v>
      </c>
      <c r="AN126" t="s">
        <v>400</v>
      </c>
      <c r="AO126">
        <v>10261.299999999999</v>
      </c>
      <c r="AP126">
        <v>726.8726923076922</v>
      </c>
      <c r="AQ126">
        <v>3279.05</v>
      </c>
      <c r="AR126">
        <f t="shared" si="164"/>
        <v>0.77832826815458989</v>
      </c>
      <c r="AS126">
        <v>-1.5391584728262959</v>
      </c>
      <c r="AT126" t="s">
        <v>962</v>
      </c>
      <c r="AU126">
        <v>10274</v>
      </c>
      <c r="AV126">
        <v>728.94880769230758</v>
      </c>
      <c r="AW126">
        <v>822.34900000000005</v>
      </c>
      <c r="AX126">
        <f t="shared" si="165"/>
        <v>0.11357731608805077</v>
      </c>
      <c r="AY126">
        <v>0.5</v>
      </c>
      <c r="AZ126">
        <f t="shared" si="166"/>
        <v>1513.2017995194221</v>
      </c>
      <c r="BA126">
        <f t="shared" si="167"/>
        <v>-3.2207127135932745</v>
      </c>
      <c r="BB126">
        <f t="shared" si="168"/>
        <v>85.932699544512317</v>
      </c>
      <c r="BC126">
        <f t="shared" si="169"/>
        <v>-1.1112557765269797E-3</v>
      </c>
      <c r="BD126">
        <f t="shared" si="170"/>
        <v>2.987418966886322</v>
      </c>
      <c r="BE126">
        <f t="shared" si="171"/>
        <v>437.28863904100581</v>
      </c>
      <c r="BF126" t="s">
        <v>963</v>
      </c>
      <c r="BG126">
        <v>568.82000000000005</v>
      </c>
      <c r="BH126">
        <f t="shared" si="172"/>
        <v>568.82000000000005</v>
      </c>
      <c r="BI126">
        <f t="shared" si="173"/>
        <v>0.30829854477843344</v>
      </c>
      <c r="BJ126">
        <f t="shared" si="174"/>
        <v>0.36840042877813767</v>
      </c>
      <c r="BK126">
        <f t="shared" si="175"/>
        <v>0.90645480272891965</v>
      </c>
      <c r="BL126">
        <f t="shared" si="176"/>
        <v>0.97825517728119427</v>
      </c>
      <c r="BM126">
        <f t="shared" si="177"/>
        <v>0.96259025287759559</v>
      </c>
      <c r="BN126">
        <f t="shared" si="178"/>
        <v>0.287473591679203</v>
      </c>
      <c r="BO126">
        <f t="shared" si="179"/>
        <v>0.71252640832079694</v>
      </c>
      <c r="BP126">
        <v>3878</v>
      </c>
      <c r="BQ126">
        <v>300</v>
      </c>
      <c r="BR126">
        <v>300</v>
      </c>
      <c r="BS126">
        <v>300</v>
      </c>
      <c r="BT126">
        <v>10274</v>
      </c>
      <c r="BU126">
        <v>801.58</v>
      </c>
      <c r="BV126">
        <v>-1.1195699999999999E-2</v>
      </c>
      <c r="BW126">
        <v>-1.22</v>
      </c>
      <c r="BX126" t="s">
        <v>403</v>
      </c>
      <c r="BY126" t="s">
        <v>403</v>
      </c>
      <c r="BZ126" t="s">
        <v>403</v>
      </c>
      <c r="CA126" t="s">
        <v>403</v>
      </c>
      <c r="CB126" t="s">
        <v>403</v>
      </c>
      <c r="CC126" t="s">
        <v>403</v>
      </c>
      <c r="CD126" t="s">
        <v>403</v>
      </c>
      <c r="CE126" t="s">
        <v>403</v>
      </c>
      <c r="CF126" t="s">
        <v>403</v>
      </c>
      <c r="CG126" t="s">
        <v>403</v>
      </c>
      <c r="CH126">
        <f t="shared" si="180"/>
        <v>1800.02</v>
      </c>
      <c r="CI126">
        <f t="shared" si="181"/>
        <v>1513.2017995194221</v>
      </c>
      <c r="CJ126">
        <f t="shared" si="182"/>
        <v>0.84065832575161503</v>
      </c>
      <c r="CK126">
        <f t="shared" si="183"/>
        <v>0.16087056870061714</v>
      </c>
      <c r="CL126">
        <v>6</v>
      </c>
      <c r="CM126">
        <v>0.5</v>
      </c>
      <c r="CN126" t="s">
        <v>404</v>
      </c>
      <c r="CO126">
        <v>2</v>
      </c>
      <c r="CP126">
        <v>1657481492.5999999</v>
      </c>
      <c r="CQ126">
        <v>23.667300000000001</v>
      </c>
      <c r="CR126">
        <v>19.9998</v>
      </c>
      <c r="CS126">
        <v>22.592300000000002</v>
      </c>
      <c r="CT126">
        <v>14.486000000000001</v>
      </c>
      <c r="CU126">
        <v>23.311399999999999</v>
      </c>
      <c r="CV126">
        <v>22.518599999999999</v>
      </c>
      <c r="CW126">
        <v>500.13799999999998</v>
      </c>
      <c r="CX126">
        <v>99.485699999999994</v>
      </c>
      <c r="CY126">
        <v>0.100187</v>
      </c>
      <c r="CZ126">
        <v>27.687200000000001</v>
      </c>
      <c r="DA126">
        <v>27.965699999999998</v>
      </c>
      <c r="DB126">
        <v>999.9</v>
      </c>
      <c r="DC126">
        <v>0</v>
      </c>
      <c r="DD126">
        <v>0</v>
      </c>
      <c r="DE126">
        <v>10006.200000000001</v>
      </c>
      <c r="DF126">
        <v>0</v>
      </c>
      <c r="DG126">
        <v>1950.64</v>
      </c>
      <c r="DH126">
        <v>3.6674099999999998</v>
      </c>
      <c r="DI126">
        <v>24.214300000000001</v>
      </c>
      <c r="DJ126">
        <v>20.293800000000001</v>
      </c>
      <c r="DK126">
        <v>8.1063200000000002</v>
      </c>
      <c r="DL126">
        <v>19.9998</v>
      </c>
      <c r="DM126">
        <v>14.486000000000001</v>
      </c>
      <c r="DN126">
        <v>2.24762</v>
      </c>
      <c r="DO126">
        <v>1.4411499999999999</v>
      </c>
      <c r="DP126">
        <v>19.305800000000001</v>
      </c>
      <c r="DQ126">
        <v>12.357699999999999</v>
      </c>
      <c r="DR126">
        <v>1800.02</v>
      </c>
      <c r="DS126">
        <v>0.97799599999999998</v>
      </c>
      <c r="DT126">
        <v>2.2003600000000002E-2</v>
      </c>
      <c r="DU126">
        <v>0</v>
      </c>
      <c r="DV126">
        <v>729.24800000000005</v>
      </c>
      <c r="DW126">
        <v>5.0007299999999999</v>
      </c>
      <c r="DX126">
        <v>17493.8</v>
      </c>
      <c r="DY126">
        <v>14733.5</v>
      </c>
      <c r="DZ126">
        <v>50.061999999999998</v>
      </c>
      <c r="EA126">
        <v>52</v>
      </c>
      <c r="EB126">
        <v>51</v>
      </c>
      <c r="EC126">
        <v>51.061999999999998</v>
      </c>
      <c r="ED126">
        <v>51.311999999999998</v>
      </c>
      <c r="EE126">
        <v>1755.52</v>
      </c>
      <c r="EF126">
        <v>39.5</v>
      </c>
      <c r="EG126">
        <v>0</v>
      </c>
      <c r="EH126">
        <v>117.5</v>
      </c>
      <c r="EI126">
        <v>0</v>
      </c>
      <c r="EJ126">
        <v>728.94880769230758</v>
      </c>
      <c r="EK126">
        <v>0.79948718345327874</v>
      </c>
      <c r="EL126">
        <v>67.03589700578344</v>
      </c>
      <c r="EM126">
        <v>17479.915384615389</v>
      </c>
      <c r="EN126">
        <v>15</v>
      </c>
      <c r="EO126">
        <v>1657481449.5999999</v>
      </c>
      <c r="EP126" t="s">
        <v>964</v>
      </c>
      <c r="EQ126">
        <v>1657481434.5999999</v>
      </c>
      <c r="ER126">
        <v>1657481449.5999999</v>
      </c>
      <c r="ES126">
        <v>123</v>
      </c>
      <c r="ET126">
        <v>5.1999999999999998E-2</v>
      </c>
      <c r="EU126">
        <v>-1E-3</v>
      </c>
      <c r="EV126">
        <v>0.35199999999999998</v>
      </c>
      <c r="EW126">
        <v>2.3E-2</v>
      </c>
      <c r="EX126">
        <v>20</v>
      </c>
      <c r="EY126">
        <v>15</v>
      </c>
      <c r="EZ126">
        <v>0.25</v>
      </c>
      <c r="FA126">
        <v>0.01</v>
      </c>
      <c r="FB126">
        <v>3.6805629268292681</v>
      </c>
      <c r="FC126">
        <v>3.796620209059523E-2</v>
      </c>
      <c r="FD126">
        <v>2.2242593970929331E-2</v>
      </c>
      <c r="FE126">
        <v>1</v>
      </c>
      <c r="FF126">
        <v>8.1385295121951238</v>
      </c>
      <c r="FG126">
        <v>5.9977630662002603E-2</v>
      </c>
      <c r="FH126">
        <v>2.3243411020321479E-2</v>
      </c>
      <c r="FI126">
        <v>1</v>
      </c>
      <c r="FJ126">
        <v>2</v>
      </c>
      <c r="FK126">
        <v>2</v>
      </c>
      <c r="FL126" t="s">
        <v>406</v>
      </c>
      <c r="FM126">
        <v>2.9042500000000002</v>
      </c>
      <c r="FN126">
        <v>2.85433</v>
      </c>
      <c r="FO126">
        <v>6.5736600000000003E-3</v>
      </c>
      <c r="FP126">
        <v>5.7664500000000002E-3</v>
      </c>
      <c r="FQ126">
        <v>0.107045</v>
      </c>
      <c r="FR126">
        <v>8.0037200000000003E-2</v>
      </c>
      <c r="FS126">
        <v>32711.5</v>
      </c>
      <c r="FT126">
        <v>26366.6</v>
      </c>
      <c r="FU126">
        <v>30358.400000000001</v>
      </c>
      <c r="FV126">
        <v>24496.1</v>
      </c>
      <c r="FW126">
        <v>35508.5</v>
      </c>
      <c r="FX126">
        <v>30290.400000000001</v>
      </c>
      <c r="FY126">
        <v>41197</v>
      </c>
      <c r="FZ126">
        <v>33888.1</v>
      </c>
      <c r="GA126">
        <v>2.03355</v>
      </c>
      <c r="GB126">
        <v>1.8837200000000001</v>
      </c>
      <c r="GC126">
        <v>-9.0748100000000009E-3</v>
      </c>
      <c r="GD126">
        <v>0</v>
      </c>
      <c r="GE126">
        <v>28.113800000000001</v>
      </c>
      <c r="GF126">
        <v>999.9</v>
      </c>
      <c r="GG126">
        <v>39.799999999999997</v>
      </c>
      <c r="GH126">
        <v>41</v>
      </c>
      <c r="GI126">
        <v>31.279199999999999</v>
      </c>
      <c r="GJ126">
        <v>62.409599999999998</v>
      </c>
      <c r="GK126">
        <v>24.759599999999999</v>
      </c>
      <c r="GL126">
        <v>1</v>
      </c>
      <c r="GM126">
        <v>0.64712400000000003</v>
      </c>
      <c r="GN126">
        <v>5.2621200000000004</v>
      </c>
      <c r="GO126">
        <v>20.222100000000001</v>
      </c>
      <c r="GP126">
        <v>5.2325600000000003</v>
      </c>
      <c r="GQ126">
        <v>11.956</v>
      </c>
      <c r="GR126">
        <v>4.9866000000000001</v>
      </c>
      <c r="GS126">
        <v>3.28613</v>
      </c>
      <c r="GT126">
        <v>9999</v>
      </c>
      <c r="GU126">
        <v>9999</v>
      </c>
      <c r="GV126">
        <v>9999</v>
      </c>
      <c r="GW126">
        <v>197.5</v>
      </c>
      <c r="GX126">
        <v>1.8615699999999999</v>
      </c>
      <c r="GY126">
        <v>1.8593</v>
      </c>
      <c r="GZ126">
        <v>1.8597399999999999</v>
      </c>
      <c r="HA126">
        <v>1.85806</v>
      </c>
      <c r="HB126">
        <v>1.85989</v>
      </c>
      <c r="HC126">
        <v>1.8573</v>
      </c>
      <c r="HD126">
        <v>1.8657300000000001</v>
      </c>
      <c r="HE126">
        <v>1.8650199999999999</v>
      </c>
      <c r="HF126">
        <v>0</v>
      </c>
      <c r="HG126">
        <v>0</v>
      </c>
      <c r="HH126">
        <v>0</v>
      </c>
      <c r="HI126">
        <v>0</v>
      </c>
      <c r="HJ126" t="s">
        <v>407</v>
      </c>
      <c r="HK126" t="s">
        <v>408</v>
      </c>
      <c r="HL126" t="s">
        <v>409</v>
      </c>
      <c r="HM126" t="s">
        <v>409</v>
      </c>
      <c r="HN126" t="s">
        <v>409</v>
      </c>
      <c r="HO126" t="s">
        <v>409</v>
      </c>
      <c r="HP126">
        <v>0</v>
      </c>
      <c r="HQ126">
        <v>100</v>
      </c>
      <c r="HR126">
        <v>100</v>
      </c>
      <c r="HS126">
        <v>0.35599999999999998</v>
      </c>
      <c r="HT126">
        <v>7.3700000000000002E-2</v>
      </c>
      <c r="HU126">
        <v>0.32961829330997461</v>
      </c>
      <c r="HV126">
        <v>1.158620315000149E-3</v>
      </c>
      <c r="HW126">
        <v>-1.4607559310062331E-6</v>
      </c>
      <c r="HX126">
        <v>3.8484305645441042E-10</v>
      </c>
      <c r="HY126">
        <v>-2.0923723879471449E-2</v>
      </c>
      <c r="HZ126">
        <v>3.0484640434847699E-3</v>
      </c>
      <c r="IA126">
        <v>-9.3584587959385786E-5</v>
      </c>
      <c r="IB126">
        <v>6.42983829145831E-6</v>
      </c>
      <c r="IC126">
        <v>4</v>
      </c>
      <c r="ID126">
        <v>2084</v>
      </c>
      <c r="IE126">
        <v>2</v>
      </c>
      <c r="IF126">
        <v>32</v>
      </c>
      <c r="IG126">
        <v>1</v>
      </c>
      <c r="IH126">
        <v>0.7</v>
      </c>
      <c r="II126">
        <v>0.17089799999999999</v>
      </c>
      <c r="IJ126">
        <v>2.5549300000000001</v>
      </c>
      <c r="IK126">
        <v>1.54297</v>
      </c>
      <c r="IL126">
        <v>2.34131</v>
      </c>
      <c r="IM126">
        <v>1.54541</v>
      </c>
      <c r="IN126">
        <v>2.34741</v>
      </c>
      <c r="IO126">
        <v>42.617100000000001</v>
      </c>
      <c r="IP126">
        <v>15.173999999999999</v>
      </c>
      <c r="IQ126">
        <v>18</v>
      </c>
      <c r="IR126">
        <v>513.27099999999996</v>
      </c>
      <c r="IS126">
        <v>480.20800000000003</v>
      </c>
      <c r="IT126">
        <v>21.849599999999999</v>
      </c>
      <c r="IU126">
        <v>35.044499999999999</v>
      </c>
      <c r="IV126">
        <v>30.0001</v>
      </c>
      <c r="IW126">
        <v>34.880000000000003</v>
      </c>
      <c r="IX126">
        <v>34.783000000000001</v>
      </c>
      <c r="IY126">
        <v>3.4830399999999999</v>
      </c>
      <c r="IZ126">
        <v>55.793700000000001</v>
      </c>
      <c r="JA126">
        <v>0</v>
      </c>
      <c r="JB126">
        <v>21.856100000000001</v>
      </c>
      <c r="JC126">
        <v>20</v>
      </c>
      <c r="JD126">
        <v>14.4269</v>
      </c>
      <c r="JE126">
        <v>99.156300000000002</v>
      </c>
      <c r="JF126">
        <v>99.082899999999995</v>
      </c>
    </row>
    <row r="127" spans="1:266" x14ac:dyDescent="0.25">
      <c r="A127">
        <v>111</v>
      </c>
      <c r="B127">
        <v>1657481619.5999999</v>
      </c>
      <c r="C127">
        <v>20044.5</v>
      </c>
      <c r="D127" t="s">
        <v>965</v>
      </c>
      <c r="E127" t="s">
        <v>966</v>
      </c>
      <c r="F127" t="s">
        <v>396</v>
      </c>
      <c r="G127" t="s">
        <v>397</v>
      </c>
      <c r="H127" t="s">
        <v>398</v>
      </c>
      <c r="I127" t="s">
        <v>753</v>
      </c>
      <c r="J127" t="s">
        <v>841</v>
      </c>
      <c r="K127">
        <v>1657481619.5999999</v>
      </c>
      <c r="L127">
        <f t="shared" si="138"/>
        <v>7.0361099487025857E-3</v>
      </c>
      <c r="M127">
        <f t="shared" si="139"/>
        <v>7.0361099487025855</v>
      </c>
      <c r="N127">
        <f t="shared" si="140"/>
        <v>21.647783628157292</v>
      </c>
      <c r="O127">
        <f t="shared" si="141"/>
        <v>370.726</v>
      </c>
      <c r="P127">
        <f t="shared" si="142"/>
        <v>285.19960101489272</v>
      </c>
      <c r="Q127">
        <f t="shared" si="143"/>
        <v>28.402734994323446</v>
      </c>
      <c r="R127">
        <f t="shared" si="144"/>
        <v>36.920221122454194</v>
      </c>
      <c r="S127">
        <f t="shared" si="145"/>
        <v>0.48319317641461756</v>
      </c>
      <c r="T127">
        <f t="shared" si="146"/>
        <v>2.921991716350663</v>
      </c>
      <c r="U127">
        <f t="shared" si="147"/>
        <v>0.442792724246591</v>
      </c>
      <c r="V127">
        <f t="shared" si="148"/>
        <v>0.28009323712767858</v>
      </c>
      <c r="W127">
        <f t="shared" si="149"/>
        <v>289.56966207271961</v>
      </c>
      <c r="X127">
        <f t="shared" si="150"/>
        <v>27.65536541492682</v>
      </c>
      <c r="Y127">
        <f t="shared" si="151"/>
        <v>28.0093</v>
      </c>
      <c r="Z127">
        <f t="shared" si="152"/>
        <v>3.7968975691021245</v>
      </c>
      <c r="AA127">
        <f t="shared" si="153"/>
        <v>60.399519956798443</v>
      </c>
      <c r="AB127">
        <f t="shared" si="154"/>
        <v>2.2625419302579601</v>
      </c>
      <c r="AC127">
        <f t="shared" si="155"/>
        <v>3.7459601200080286</v>
      </c>
      <c r="AD127">
        <f t="shared" si="156"/>
        <v>1.5343556388441644</v>
      </c>
      <c r="AE127">
        <f t="shared" si="157"/>
        <v>-310.29244873778401</v>
      </c>
      <c r="AF127">
        <f t="shared" si="158"/>
        <v>-36.468291630854225</v>
      </c>
      <c r="AG127">
        <f t="shared" si="159"/>
        <v>-2.717605078883865</v>
      </c>
      <c r="AH127">
        <f t="shared" si="160"/>
        <v>-59.908683374802507</v>
      </c>
      <c r="AI127">
        <v>0</v>
      </c>
      <c r="AJ127">
        <v>0</v>
      </c>
      <c r="AK127">
        <f t="shared" si="161"/>
        <v>1</v>
      </c>
      <c r="AL127">
        <f t="shared" si="162"/>
        <v>0</v>
      </c>
      <c r="AM127">
        <f t="shared" si="163"/>
        <v>52511.794477972166</v>
      </c>
      <c r="AN127" t="s">
        <v>400</v>
      </c>
      <c r="AO127">
        <v>10261.299999999999</v>
      </c>
      <c r="AP127">
        <v>726.8726923076922</v>
      </c>
      <c r="AQ127">
        <v>3279.05</v>
      </c>
      <c r="AR127">
        <f t="shared" si="164"/>
        <v>0.77832826815458989</v>
      </c>
      <c r="AS127">
        <v>-1.5391584728262959</v>
      </c>
      <c r="AT127" t="s">
        <v>967</v>
      </c>
      <c r="AU127">
        <v>10279.5</v>
      </c>
      <c r="AV127">
        <v>738.63723076923077</v>
      </c>
      <c r="AW127">
        <v>969.303</v>
      </c>
      <c r="AX127">
        <f t="shared" si="165"/>
        <v>0.23797075757608221</v>
      </c>
      <c r="AY127">
        <v>0.5</v>
      </c>
      <c r="AZ127">
        <f t="shared" si="166"/>
        <v>1513.2014995195439</v>
      </c>
      <c r="BA127">
        <f t="shared" si="167"/>
        <v>21.647783628157292</v>
      </c>
      <c r="BB127">
        <f t="shared" si="168"/>
        <v>180.04885360296473</v>
      </c>
      <c r="BC127">
        <f t="shared" si="169"/>
        <v>1.532310277801447E-2</v>
      </c>
      <c r="BD127">
        <f t="shared" si="170"/>
        <v>2.3828947191951335</v>
      </c>
      <c r="BE127">
        <f t="shared" si="171"/>
        <v>475.6334182450326</v>
      </c>
      <c r="BF127" t="s">
        <v>968</v>
      </c>
      <c r="BG127">
        <v>561.66</v>
      </c>
      <c r="BH127">
        <f t="shared" si="172"/>
        <v>561.66</v>
      </c>
      <c r="BI127">
        <f t="shared" si="173"/>
        <v>0.42055270642925902</v>
      </c>
      <c r="BJ127">
        <f t="shared" si="174"/>
        <v>0.56585239837497325</v>
      </c>
      <c r="BK127">
        <f t="shared" si="175"/>
        <v>0.84998730399390587</v>
      </c>
      <c r="BL127">
        <f t="shared" si="176"/>
        <v>0.95147249296705061</v>
      </c>
      <c r="BM127">
        <f t="shared" si="177"/>
        <v>0.90501039760771373</v>
      </c>
      <c r="BN127">
        <f t="shared" si="178"/>
        <v>0.4302743550312339</v>
      </c>
      <c r="BO127">
        <f t="shared" si="179"/>
        <v>0.5697256449687661</v>
      </c>
      <c r="BP127">
        <v>3880</v>
      </c>
      <c r="BQ127">
        <v>300</v>
      </c>
      <c r="BR127">
        <v>300</v>
      </c>
      <c r="BS127">
        <v>300</v>
      </c>
      <c r="BT127">
        <v>10279.5</v>
      </c>
      <c r="BU127">
        <v>916.42</v>
      </c>
      <c r="BV127">
        <v>-1.12024E-2</v>
      </c>
      <c r="BW127">
        <v>-2.42</v>
      </c>
      <c r="BX127" t="s">
        <v>403</v>
      </c>
      <c r="BY127" t="s">
        <v>403</v>
      </c>
      <c r="BZ127" t="s">
        <v>403</v>
      </c>
      <c r="CA127" t="s">
        <v>403</v>
      </c>
      <c r="CB127" t="s">
        <v>403</v>
      </c>
      <c r="CC127" t="s">
        <v>403</v>
      </c>
      <c r="CD127" t="s">
        <v>403</v>
      </c>
      <c r="CE127" t="s">
        <v>403</v>
      </c>
      <c r="CF127" t="s">
        <v>403</v>
      </c>
      <c r="CG127" t="s">
        <v>403</v>
      </c>
      <c r="CH127">
        <f t="shared" si="180"/>
        <v>1800.02</v>
      </c>
      <c r="CI127">
        <f t="shared" si="181"/>
        <v>1513.2014995195439</v>
      </c>
      <c r="CJ127">
        <f t="shared" si="182"/>
        <v>0.84065815908686781</v>
      </c>
      <c r="CK127">
        <f t="shared" si="183"/>
        <v>0.16087024703765493</v>
      </c>
      <c r="CL127">
        <v>6</v>
      </c>
      <c r="CM127">
        <v>0.5</v>
      </c>
      <c r="CN127" t="s">
        <v>404</v>
      </c>
      <c r="CO127">
        <v>2</v>
      </c>
      <c r="CP127">
        <v>1657481619.5999999</v>
      </c>
      <c r="CQ127">
        <v>370.726</v>
      </c>
      <c r="CR127">
        <v>399.83100000000002</v>
      </c>
      <c r="CS127">
        <v>22.718800000000002</v>
      </c>
      <c r="CT127">
        <v>14.468</v>
      </c>
      <c r="CU127">
        <v>370.25799999999998</v>
      </c>
      <c r="CV127">
        <v>22.642800000000001</v>
      </c>
      <c r="CW127">
        <v>500.04300000000001</v>
      </c>
      <c r="CX127">
        <v>99.489199999999997</v>
      </c>
      <c r="CY127">
        <v>9.9771700000000005E-2</v>
      </c>
      <c r="CZ127">
        <v>27.777799999999999</v>
      </c>
      <c r="DA127">
        <v>28.0093</v>
      </c>
      <c r="DB127">
        <v>999.9</v>
      </c>
      <c r="DC127">
        <v>0</v>
      </c>
      <c r="DD127">
        <v>0</v>
      </c>
      <c r="DE127">
        <v>10008.1</v>
      </c>
      <c r="DF127">
        <v>0</v>
      </c>
      <c r="DG127">
        <v>1946.87</v>
      </c>
      <c r="DH127">
        <v>-29.104299999999999</v>
      </c>
      <c r="DI127">
        <v>379.34500000000003</v>
      </c>
      <c r="DJ127">
        <v>405.7</v>
      </c>
      <c r="DK127">
        <v>8.2507199999999994</v>
      </c>
      <c r="DL127">
        <v>399.83100000000002</v>
      </c>
      <c r="DM127">
        <v>14.468</v>
      </c>
      <c r="DN127">
        <v>2.2602699999999998</v>
      </c>
      <c r="DO127">
        <v>1.4394100000000001</v>
      </c>
      <c r="DP127">
        <v>19.396000000000001</v>
      </c>
      <c r="DQ127">
        <v>12.3393</v>
      </c>
      <c r="DR127">
        <v>1800.02</v>
      </c>
      <c r="DS127">
        <v>0.97799899999999995</v>
      </c>
      <c r="DT127">
        <v>2.2000800000000001E-2</v>
      </c>
      <c r="DU127">
        <v>0</v>
      </c>
      <c r="DV127">
        <v>740.63499999999999</v>
      </c>
      <c r="DW127">
        <v>5.0007299999999999</v>
      </c>
      <c r="DX127">
        <v>17571.5</v>
      </c>
      <c r="DY127">
        <v>14733.5</v>
      </c>
      <c r="DZ127">
        <v>49.061999999999998</v>
      </c>
      <c r="EA127">
        <v>51.061999999999998</v>
      </c>
      <c r="EB127">
        <v>50.061999999999998</v>
      </c>
      <c r="EC127">
        <v>49.811999999999998</v>
      </c>
      <c r="ED127">
        <v>50.5</v>
      </c>
      <c r="EE127">
        <v>1755.53</v>
      </c>
      <c r="EF127">
        <v>39.49</v>
      </c>
      <c r="EG127">
        <v>0</v>
      </c>
      <c r="EH127">
        <v>126.6000001430511</v>
      </c>
      <c r="EI127">
        <v>0</v>
      </c>
      <c r="EJ127">
        <v>738.63723076923077</v>
      </c>
      <c r="EK127">
        <v>14.16916239679615</v>
      </c>
      <c r="EL127">
        <v>101.1931607846377</v>
      </c>
      <c r="EM127">
        <v>17612.357692307691</v>
      </c>
      <c r="EN127">
        <v>15</v>
      </c>
      <c r="EO127">
        <v>1657481576.5999999</v>
      </c>
      <c r="EP127" t="s">
        <v>969</v>
      </c>
      <c r="EQ127">
        <v>1657481576.5999999</v>
      </c>
      <c r="ER127">
        <v>1657481576.5999999</v>
      </c>
      <c r="ES127">
        <v>124</v>
      </c>
      <c r="ET127">
        <v>-0.11</v>
      </c>
      <c r="EU127">
        <v>1E-3</v>
      </c>
      <c r="EV127">
        <v>0.47399999999999998</v>
      </c>
      <c r="EW127">
        <v>2.4E-2</v>
      </c>
      <c r="EX127">
        <v>400</v>
      </c>
      <c r="EY127">
        <v>14</v>
      </c>
      <c r="EZ127">
        <v>0.1</v>
      </c>
      <c r="FA127">
        <v>0.01</v>
      </c>
      <c r="FB127">
        <v>-29.063221951219511</v>
      </c>
      <c r="FC127">
        <v>-0.44389965156792888</v>
      </c>
      <c r="FD127">
        <v>0.1573835140469092</v>
      </c>
      <c r="FE127">
        <v>1</v>
      </c>
      <c r="FF127">
        <v>8.1983780487804889</v>
      </c>
      <c r="FG127">
        <v>7.2070243902425335E-2</v>
      </c>
      <c r="FH127">
        <v>1.6644389697068121E-2</v>
      </c>
      <c r="FI127">
        <v>1</v>
      </c>
      <c r="FJ127">
        <v>2</v>
      </c>
      <c r="FK127">
        <v>2</v>
      </c>
      <c r="FL127" t="s">
        <v>406</v>
      </c>
      <c r="FM127">
        <v>2.9038400000000002</v>
      </c>
      <c r="FN127">
        <v>2.8539300000000001</v>
      </c>
      <c r="FO127">
        <v>9.1122700000000001E-2</v>
      </c>
      <c r="FP127">
        <v>9.8494100000000001E-2</v>
      </c>
      <c r="FQ127">
        <v>0.107446</v>
      </c>
      <c r="FR127">
        <v>7.9952899999999993E-2</v>
      </c>
      <c r="FS127">
        <v>29918.2</v>
      </c>
      <c r="FT127">
        <v>23899</v>
      </c>
      <c r="FU127">
        <v>30351.200000000001</v>
      </c>
      <c r="FV127">
        <v>24488.9</v>
      </c>
      <c r="FW127">
        <v>35484.6</v>
      </c>
      <c r="FX127">
        <v>30285.5</v>
      </c>
      <c r="FY127">
        <v>41187.300000000003</v>
      </c>
      <c r="FZ127">
        <v>33879.199999999997</v>
      </c>
      <c r="GA127">
        <v>2.0325500000000001</v>
      </c>
      <c r="GB127">
        <v>1.8837699999999999</v>
      </c>
      <c r="GC127">
        <v>-1.16639E-2</v>
      </c>
      <c r="GD127">
        <v>0</v>
      </c>
      <c r="GE127">
        <v>28.1997</v>
      </c>
      <c r="GF127">
        <v>999.9</v>
      </c>
      <c r="GG127">
        <v>40</v>
      </c>
      <c r="GH127">
        <v>41.1</v>
      </c>
      <c r="GI127">
        <v>31.610499999999998</v>
      </c>
      <c r="GJ127">
        <v>62.2196</v>
      </c>
      <c r="GK127">
        <v>24.759599999999999</v>
      </c>
      <c r="GL127">
        <v>1</v>
      </c>
      <c r="GM127">
        <v>0.65913900000000003</v>
      </c>
      <c r="GN127">
        <v>5.9574199999999999</v>
      </c>
      <c r="GO127">
        <v>20.198799999999999</v>
      </c>
      <c r="GP127">
        <v>5.23271</v>
      </c>
      <c r="GQ127">
        <v>11.956</v>
      </c>
      <c r="GR127">
        <v>4.9865000000000004</v>
      </c>
      <c r="GS127">
        <v>3.2860499999999999</v>
      </c>
      <c r="GT127">
        <v>9999</v>
      </c>
      <c r="GU127">
        <v>9999</v>
      </c>
      <c r="GV127">
        <v>9999</v>
      </c>
      <c r="GW127">
        <v>197.6</v>
      </c>
      <c r="GX127">
        <v>1.8615699999999999</v>
      </c>
      <c r="GY127">
        <v>1.85928</v>
      </c>
      <c r="GZ127">
        <v>1.8596900000000001</v>
      </c>
      <c r="HA127">
        <v>1.85805</v>
      </c>
      <c r="HB127">
        <v>1.85989</v>
      </c>
      <c r="HC127">
        <v>1.8573</v>
      </c>
      <c r="HD127">
        <v>1.86571</v>
      </c>
      <c r="HE127">
        <v>1.865</v>
      </c>
      <c r="HF127">
        <v>0</v>
      </c>
      <c r="HG127">
        <v>0</v>
      </c>
      <c r="HH127">
        <v>0</v>
      </c>
      <c r="HI127">
        <v>0</v>
      </c>
      <c r="HJ127" t="s">
        <v>407</v>
      </c>
      <c r="HK127" t="s">
        <v>408</v>
      </c>
      <c r="HL127" t="s">
        <v>409</v>
      </c>
      <c r="HM127" t="s">
        <v>409</v>
      </c>
      <c r="HN127" t="s">
        <v>409</v>
      </c>
      <c r="HO127" t="s">
        <v>409</v>
      </c>
      <c r="HP127">
        <v>0</v>
      </c>
      <c r="HQ127">
        <v>100</v>
      </c>
      <c r="HR127">
        <v>100</v>
      </c>
      <c r="HS127">
        <v>0.46800000000000003</v>
      </c>
      <c r="HT127">
        <v>7.5999999999999998E-2</v>
      </c>
      <c r="HU127">
        <v>0.2197901935014176</v>
      </c>
      <c r="HV127">
        <v>1.158620315000149E-3</v>
      </c>
      <c r="HW127">
        <v>-1.4607559310062331E-6</v>
      </c>
      <c r="HX127">
        <v>3.8484305645441042E-10</v>
      </c>
      <c r="HY127">
        <v>-1.9687172859808231E-2</v>
      </c>
      <c r="HZ127">
        <v>3.0484640434847699E-3</v>
      </c>
      <c r="IA127">
        <v>-9.3584587959385786E-5</v>
      </c>
      <c r="IB127">
        <v>6.42983829145831E-6</v>
      </c>
      <c r="IC127">
        <v>4</v>
      </c>
      <c r="ID127">
        <v>2084</v>
      </c>
      <c r="IE127">
        <v>2</v>
      </c>
      <c r="IF127">
        <v>32</v>
      </c>
      <c r="IG127">
        <v>0.7</v>
      </c>
      <c r="IH127">
        <v>0.7</v>
      </c>
      <c r="II127">
        <v>1.0144</v>
      </c>
      <c r="IJ127">
        <v>2.5</v>
      </c>
      <c r="IK127">
        <v>1.54419</v>
      </c>
      <c r="IL127">
        <v>2.33765</v>
      </c>
      <c r="IM127">
        <v>1.54541</v>
      </c>
      <c r="IN127">
        <v>2.2997999999999998</v>
      </c>
      <c r="IO127">
        <v>42.590400000000002</v>
      </c>
      <c r="IP127">
        <v>15.121499999999999</v>
      </c>
      <c r="IQ127">
        <v>18</v>
      </c>
      <c r="IR127">
        <v>513.24199999999996</v>
      </c>
      <c r="IS127">
        <v>480.79199999999997</v>
      </c>
      <c r="IT127">
        <v>21.5899</v>
      </c>
      <c r="IU127">
        <v>35.133600000000001</v>
      </c>
      <c r="IV127">
        <v>30.000399999999999</v>
      </c>
      <c r="IW127">
        <v>34.956499999999998</v>
      </c>
      <c r="IX127">
        <v>34.852699999999999</v>
      </c>
      <c r="IY127">
        <v>20.3904</v>
      </c>
      <c r="IZ127">
        <v>56.198</v>
      </c>
      <c r="JA127">
        <v>0</v>
      </c>
      <c r="JB127">
        <v>21.584499999999998</v>
      </c>
      <c r="JC127">
        <v>400</v>
      </c>
      <c r="JD127">
        <v>14.4618</v>
      </c>
      <c r="JE127">
        <v>99.132900000000006</v>
      </c>
      <c r="JF127">
        <v>99.055499999999995</v>
      </c>
    </row>
    <row r="128" spans="1:266" x14ac:dyDescent="0.25">
      <c r="A128">
        <v>112</v>
      </c>
      <c r="B128">
        <v>1657481756.0999999</v>
      </c>
      <c r="C128">
        <v>20181</v>
      </c>
      <c r="D128" t="s">
        <v>970</v>
      </c>
      <c r="E128" t="s">
        <v>971</v>
      </c>
      <c r="F128" t="s">
        <v>396</v>
      </c>
      <c r="G128" t="s">
        <v>397</v>
      </c>
      <c r="H128" t="s">
        <v>398</v>
      </c>
      <c r="I128" t="s">
        <v>753</v>
      </c>
      <c r="J128" t="s">
        <v>841</v>
      </c>
      <c r="K128">
        <v>1657481756.0999999</v>
      </c>
      <c r="L128">
        <f t="shared" si="138"/>
        <v>7.1078829139593555E-3</v>
      </c>
      <c r="M128">
        <f t="shared" si="139"/>
        <v>7.1078829139593553</v>
      </c>
      <c r="N128">
        <f t="shared" si="140"/>
        <v>22.95908388590718</v>
      </c>
      <c r="O128">
        <f t="shared" si="141"/>
        <v>369.41699999999997</v>
      </c>
      <c r="P128">
        <f t="shared" si="142"/>
        <v>281.23340915946682</v>
      </c>
      <c r="Q128">
        <f t="shared" si="143"/>
        <v>28.006060397192179</v>
      </c>
      <c r="R128">
        <f t="shared" si="144"/>
        <v>36.787644983825992</v>
      </c>
      <c r="S128">
        <f t="shared" si="145"/>
        <v>0.49527377655602672</v>
      </c>
      <c r="T128">
        <f t="shared" si="146"/>
        <v>2.9217739999757617</v>
      </c>
      <c r="U128">
        <f t="shared" si="147"/>
        <v>0.45291980522031627</v>
      </c>
      <c r="V128">
        <f t="shared" si="148"/>
        <v>0.28657777607082763</v>
      </c>
      <c r="W128">
        <f t="shared" si="149"/>
        <v>289.55906907244878</v>
      </c>
      <c r="X128">
        <f t="shared" si="150"/>
        <v>27.616490480102637</v>
      </c>
      <c r="Y128">
        <f t="shared" si="151"/>
        <v>27.938400000000001</v>
      </c>
      <c r="Z128">
        <f t="shared" si="152"/>
        <v>3.7812334793920837</v>
      </c>
      <c r="AA128">
        <f t="shared" si="153"/>
        <v>60.559705861849785</v>
      </c>
      <c r="AB128">
        <f t="shared" si="154"/>
        <v>2.2658812065185998</v>
      </c>
      <c r="AC128">
        <f t="shared" si="155"/>
        <v>3.741565739581993</v>
      </c>
      <c r="AD128">
        <f t="shared" si="156"/>
        <v>1.5153522728734838</v>
      </c>
      <c r="AE128">
        <f t="shared" si="157"/>
        <v>-313.45763650560758</v>
      </c>
      <c r="AF128">
        <f t="shared" si="158"/>
        <v>-28.46362545552573</v>
      </c>
      <c r="AG128">
        <f t="shared" si="159"/>
        <v>-2.1202957632419759</v>
      </c>
      <c r="AH128">
        <f t="shared" si="160"/>
        <v>-54.482488651926516</v>
      </c>
      <c r="AI128">
        <v>0</v>
      </c>
      <c r="AJ128">
        <v>0</v>
      </c>
      <c r="AK128">
        <f t="shared" si="161"/>
        <v>1</v>
      </c>
      <c r="AL128">
        <f t="shared" si="162"/>
        <v>0</v>
      </c>
      <c r="AM128">
        <f t="shared" si="163"/>
        <v>52508.90676489372</v>
      </c>
      <c r="AN128" t="s">
        <v>400</v>
      </c>
      <c r="AO128">
        <v>10261.299999999999</v>
      </c>
      <c r="AP128">
        <v>726.8726923076922</v>
      </c>
      <c r="AQ128">
        <v>3279.05</v>
      </c>
      <c r="AR128">
        <f t="shared" si="164"/>
        <v>0.77832826815458989</v>
      </c>
      <c r="AS128">
        <v>-1.5391584728262959</v>
      </c>
      <c r="AT128" t="s">
        <v>972</v>
      </c>
      <c r="AU128">
        <v>10283.1</v>
      </c>
      <c r="AV128">
        <v>759.75771999999984</v>
      </c>
      <c r="AW128">
        <v>1015.65</v>
      </c>
      <c r="AX128">
        <f t="shared" si="165"/>
        <v>0.2519492738640281</v>
      </c>
      <c r="AY128">
        <v>0.5</v>
      </c>
      <c r="AZ128">
        <f t="shared" si="166"/>
        <v>1513.1429995194035</v>
      </c>
      <c r="BA128">
        <f t="shared" si="167"/>
        <v>22.95908388590718</v>
      </c>
      <c r="BB128">
        <f t="shared" si="168"/>
        <v>190.61763999067557</v>
      </c>
      <c r="BC128">
        <f t="shared" si="169"/>
        <v>1.6190302150235952E-2</v>
      </c>
      <c r="BD128">
        <f t="shared" si="170"/>
        <v>2.2285236055727862</v>
      </c>
      <c r="BE128">
        <f t="shared" si="171"/>
        <v>486.5276827387882</v>
      </c>
      <c r="BF128" t="s">
        <v>973</v>
      </c>
      <c r="BG128">
        <v>568.33000000000004</v>
      </c>
      <c r="BH128">
        <f t="shared" si="172"/>
        <v>568.33000000000004</v>
      </c>
      <c r="BI128">
        <f t="shared" si="173"/>
        <v>0.44042731255846002</v>
      </c>
      <c r="BJ128">
        <f t="shared" si="174"/>
        <v>0.57205642493069875</v>
      </c>
      <c r="BK128">
        <f t="shared" si="175"/>
        <v>0.83498111202927627</v>
      </c>
      <c r="BL128">
        <f t="shared" si="176"/>
        <v>0.88612322777333108</v>
      </c>
      <c r="BM128">
        <f t="shared" si="177"/>
        <v>0.88685060915559111</v>
      </c>
      <c r="BN128">
        <f t="shared" si="178"/>
        <v>0.42792171691373421</v>
      </c>
      <c r="BO128">
        <f t="shared" si="179"/>
        <v>0.57207828308626585</v>
      </c>
      <c r="BP128">
        <v>3882</v>
      </c>
      <c r="BQ128">
        <v>300</v>
      </c>
      <c r="BR128">
        <v>300</v>
      </c>
      <c r="BS128">
        <v>300</v>
      </c>
      <c r="BT128">
        <v>10283.1</v>
      </c>
      <c r="BU128">
        <v>956.33</v>
      </c>
      <c r="BV128">
        <v>-1.1207099999999999E-2</v>
      </c>
      <c r="BW128">
        <v>-2.64</v>
      </c>
      <c r="BX128" t="s">
        <v>403</v>
      </c>
      <c r="BY128" t="s">
        <v>403</v>
      </c>
      <c r="BZ128" t="s">
        <v>403</v>
      </c>
      <c r="CA128" t="s">
        <v>403</v>
      </c>
      <c r="CB128" t="s">
        <v>403</v>
      </c>
      <c r="CC128" t="s">
        <v>403</v>
      </c>
      <c r="CD128" t="s">
        <v>403</v>
      </c>
      <c r="CE128" t="s">
        <v>403</v>
      </c>
      <c r="CF128" t="s">
        <v>403</v>
      </c>
      <c r="CG128" t="s">
        <v>403</v>
      </c>
      <c r="CH128">
        <f t="shared" si="180"/>
        <v>1799.95</v>
      </c>
      <c r="CI128">
        <f t="shared" si="181"/>
        <v>1513.1429995194035</v>
      </c>
      <c r="CJ128">
        <f t="shared" si="182"/>
        <v>0.8406583513538729</v>
      </c>
      <c r="CK128">
        <f t="shared" si="183"/>
        <v>0.16087061811297468</v>
      </c>
      <c r="CL128">
        <v>6</v>
      </c>
      <c r="CM128">
        <v>0.5</v>
      </c>
      <c r="CN128" t="s">
        <v>404</v>
      </c>
      <c r="CO128">
        <v>2</v>
      </c>
      <c r="CP128">
        <v>1657481756.0999999</v>
      </c>
      <c r="CQ128">
        <v>369.41699999999997</v>
      </c>
      <c r="CR128">
        <v>400.10599999999999</v>
      </c>
      <c r="CS128">
        <v>22.753699999999998</v>
      </c>
      <c r="CT128">
        <v>14.421799999999999</v>
      </c>
      <c r="CU128">
        <v>368.952</v>
      </c>
      <c r="CV128">
        <v>22.678999999999998</v>
      </c>
      <c r="CW128">
        <v>500.209</v>
      </c>
      <c r="CX128">
        <v>99.482799999999997</v>
      </c>
      <c r="CY128">
        <v>0.100178</v>
      </c>
      <c r="CZ128">
        <v>27.7577</v>
      </c>
      <c r="DA128">
        <v>27.938400000000001</v>
      </c>
      <c r="DB128">
        <v>999.9</v>
      </c>
      <c r="DC128">
        <v>0</v>
      </c>
      <c r="DD128">
        <v>0</v>
      </c>
      <c r="DE128">
        <v>10007.5</v>
      </c>
      <c r="DF128">
        <v>0</v>
      </c>
      <c r="DG128">
        <v>1939.16</v>
      </c>
      <c r="DH128">
        <v>-30.689</v>
      </c>
      <c r="DI128">
        <v>378.01799999999997</v>
      </c>
      <c r="DJ128">
        <v>405.96</v>
      </c>
      <c r="DK128">
        <v>8.3319799999999997</v>
      </c>
      <c r="DL128">
        <v>400.10599999999999</v>
      </c>
      <c r="DM128">
        <v>14.421799999999999</v>
      </c>
      <c r="DN128">
        <v>2.2636099999999999</v>
      </c>
      <c r="DO128">
        <v>1.43472</v>
      </c>
      <c r="DP128">
        <v>19.419699999999999</v>
      </c>
      <c r="DQ128">
        <v>12.2896</v>
      </c>
      <c r="DR128">
        <v>1799.95</v>
      </c>
      <c r="DS128">
        <v>0.97799199999999997</v>
      </c>
      <c r="DT128">
        <v>2.2008E-2</v>
      </c>
      <c r="DU128">
        <v>0</v>
      </c>
      <c r="DV128">
        <v>760.88499999999999</v>
      </c>
      <c r="DW128">
        <v>5.0007299999999999</v>
      </c>
      <c r="DX128">
        <v>17990.400000000001</v>
      </c>
      <c r="DY128">
        <v>14732.9</v>
      </c>
      <c r="DZ128">
        <v>48.375</v>
      </c>
      <c r="EA128">
        <v>50.25</v>
      </c>
      <c r="EB128">
        <v>49.311999999999998</v>
      </c>
      <c r="EC128">
        <v>49</v>
      </c>
      <c r="ED128">
        <v>49.686999999999998</v>
      </c>
      <c r="EE128">
        <v>1755.45</v>
      </c>
      <c r="EF128">
        <v>39.5</v>
      </c>
      <c r="EG128">
        <v>0</v>
      </c>
      <c r="EH128">
        <v>136</v>
      </c>
      <c r="EI128">
        <v>0</v>
      </c>
      <c r="EJ128">
        <v>759.75771999999984</v>
      </c>
      <c r="EK128">
        <v>9.179923093405165</v>
      </c>
      <c r="EL128">
        <v>178.63846145113999</v>
      </c>
      <c r="EM128">
        <v>17966.28</v>
      </c>
      <c r="EN128">
        <v>15</v>
      </c>
      <c r="EO128">
        <v>1657481719.5999999</v>
      </c>
      <c r="EP128" t="s">
        <v>974</v>
      </c>
      <c r="EQ128">
        <v>1657481715.5999999</v>
      </c>
      <c r="ER128">
        <v>1657481719.5999999</v>
      </c>
      <c r="ES128">
        <v>125</v>
      </c>
      <c r="ET128">
        <v>-3.0000000000000001E-3</v>
      </c>
      <c r="EU128">
        <v>-2E-3</v>
      </c>
      <c r="EV128">
        <v>0.47099999999999997</v>
      </c>
      <c r="EW128">
        <v>2.1000000000000001E-2</v>
      </c>
      <c r="EX128">
        <v>400</v>
      </c>
      <c r="EY128">
        <v>14</v>
      </c>
      <c r="EZ128">
        <v>0.09</v>
      </c>
      <c r="FA128">
        <v>0.01</v>
      </c>
      <c r="FB128">
        <v>-30.55470750000001</v>
      </c>
      <c r="FC128">
        <v>0.1228829268293779</v>
      </c>
      <c r="FD128">
        <v>0.1013574303825331</v>
      </c>
      <c r="FE128">
        <v>1</v>
      </c>
      <c r="FF128">
        <v>8.2802702500000009</v>
      </c>
      <c r="FG128">
        <v>6.3517711069416102E-2</v>
      </c>
      <c r="FH128">
        <v>1.9633821900931589E-2</v>
      </c>
      <c r="FI128">
        <v>1</v>
      </c>
      <c r="FJ128">
        <v>2</v>
      </c>
      <c r="FK128">
        <v>2</v>
      </c>
      <c r="FL128" t="s">
        <v>406</v>
      </c>
      <c r="FM128">
        <v>2.90422</v>
      </c>
      <c r="FN128">
        <v>2.85433</v>
      </c>
      <c r="FO128">
        <v>9.0853299999999998E-2</v>
      </c>
      <c r="FP128">
        <v>9.8529699999999998E-2</v>
      </c>
      <c r="FQ128">
        <v>0.10755000000000001</v>
      </c>
      <c r="FR128">
        <v>7.9750699999999994E-2</v>
      </c>
      <c r="FS128">
        <v>29924.400000000001</v>
      </c>
      <c r="FT128">
        <v>23897.1</v>
      </c>
      <c r="FU128">
        <v>30348.6</v>
      </c>
      <c r="FV128">
        <v>24488</v>
      </c>
      <c r="FW128">
        <v>35477.4</v>
      </c>
      <c r="FX128">
        <v>30291.3</v>
      </c>
      <c r="FY128">
        <v>41183.800000000003</v>
      </c>
      <c r="FZ128">
        <v>33878.199999999997</v>
      </c>
      <c r="GA128">
        <v>2.0324499999999999</v>
      </c>
      <c r="GB128">
        <v>1.88297</v>
      </c>
      <c r="GC128">
        <v>-6.0871199999999997E-3</v>
      </c>
      <c r="GD128">
        <v>0</v>
      </c>
      <c r="GE128">
        <v>28.037800000000001</v>
      </c>
      <c r="GF128">
        <v>999.9</v>
      </c>
      <c r="GG128">
        <v>40</v>
      </c>
      <c r="GH128">
        <v>41</v>
      </c>
      <c r="GI128">
        <v>31.4389</v>
      </c>
      <c r="GJ128">
        <v>62.349699999999999</v>
      </c>
      <c r="GK128">
        <v>24.759599999999999</v>
      </c>
      <c r="GL128">
        <v>1</v>
      </c>
      <c r="GM128">
        <v>0.65903199999999995</v>
      </c>
      <c r="GN128">
        <v>5.2524600000000001</v>
      </c>
      <c r="GO128">
        <v>20.222000000000001</v>
      </c>
      <c r="GP128">
        <v>5.23271</v>
      </c>
      <c r="GQ128">
        <v>11.956</v>
      </c>
      <c r="GR128">
        <v>4.9865000000000004</v>
      </c>
      <c r="GS128">
        <v>3.2860299999999998</v>
      </c>
      <c r="GT128">
        <v>9999</v>
      </c>
      <c r="GU128">
        <v>9999</v>
      </c>
      <c r="GV128">
        <v>9999</v>
      </c>
      <c r="GW128">
        <v>197.6</v>
      </c>
      <c r="GX128">
        <v>1.8615699999999999</v>
      </c>
      <c r="GY128">
        <v>1.85928</v>
      </c>
      <c r="GZ128">
        <v>1.8596999999999999</v>
      </c>
      <c r="HA128">
        <v>1.8580300000000001</v>
      </c>
      <c r="HB128">
        <v>1.85989</v>
      </c>
      <c r="HC128">
        <v>1.8573</v>
      </c>
      <c r="HD128">
        <v>1.8656999999999999</v>
      </c>
      <c r="HE128">
        <v>1.8649899999999999</v>
      </c>
      <c r="HF128">
        <v>0</v>
      </c>
      <c r="HG128">
        <v>0</v>
      </c>
      <c r="HH128">
        <v>0</v>
      </c>
      <c r="HI128">
        <v>0</v>
      </c>
      <c r="HJ128" t="s">
        <v>407</v>
      </c>
      <c r="HK128" t="s">
        <v>408</v>
      </c>
      <c r="HL128" t="s">
        <v>409</v>
      </c>
      <c r="HM128" t="s">
        <v>409</v>
      </c>
      <c r="HN128" t="s">
        <v>409</v>
      </c>
      <c r="HO128" t="s">
        <v>409</v>
      </c>
      <c r="HP128">
        <v>0</v>
      </c>
      <c r="HQ128">
        <v>100</v>
      </c>
      <c r="HR128">
        <v>100</v>
      </c>
      <c r="HS128">
        <v>0.46500000000000002</v>
      </c>
      <c r="HT128">
        <v>7.4700000000000003E-2</v>
      </c>
      <c r="HU128">
        <v>0.21682272132993821</v>
      </c>
      <c r="HV128">
        <v>1.158620315000149E-3</v>
      </c>
      <c r="HW128">
        <v>-1.4607559310062331E-6</v>
      </c>
      <c r="HX128">
        <v>3.8484305645441042E-10</v>
      </c>
      <c r="HY128">
        <v>-2.1214737870239891E-2</v>
      </c>
      <c r="HZ128">
        <v>3.0484640434847699E-3</v>
      </c>
      <c r="IA128">
        <v>-9.3584587959385786E-5</v>
      </c>
      <c r="IB128">
        <v>6.42983829145831E-6</v>
      </c>
      <c r="IC128">
        <v>4</v>
      </c>
      <c r="ID128">
        <v>2084</v>
      </c>
      <c r="IE128">
        <v>2</v>
      </c>
      <c r="IF128">
        <v>32</v>
      </c>
      <c r="IG128">
        <v>0.7</v>
      </c>
      <c r="IH128">
        <v>0.6</v>
      </c>
      <c r="II128">
        <v>1.0144</v>
      </c>
      <c r="IJ128">
        <v>2.49268</v>
      </c>
      <c r="IK128">
        <v>1.54419</v>
      </c>
      <c r="IL128">
        <v>2.33887</v>
      </c>
      <c r="IM128">
        <v>1.54541</v>
      </c>
      <c r="IN128">
        <v>2.36938</v>
      </c>
      <c r="IO128">
        <v>42.483699999999999</v>
      </c>
      <c r="IP128">
        <v>15.121499999999999</v>
      </c>
      <c r="IQ128">
        <v>18</v>
      </c>
      <c r="IR128">
        <v>513.51</v>
      </c>
      <c r="IS128">
        <v>480.56</v>
      </c>
      <c r="IT128">
        <v>21.9788</v>
      </c>
      <c r="IU128">
        <v>35.153799999999997</v>
      </c>
      <c r="IV128">
        <v>29.998699999999999</v>
      </c>
      <c r="IW128">
        <v>34.9983</v>
      </c>
      <c r="IX128">
        <v>34.894100000000002</v>
      </c>
      <c r="IY128">
        <v>20.386600000000001</v>
      </c>
      <c r="IZ128">
        <v>56.406100000000002</v>
      </c>
      <c r="JA128">
        <v>0</v>
      </c>
      <c r="JB128">
        <v>22.026800000000001</v>
      </c>
      <c r="JC128">
        <v>400</v>
      </c>
      <c r="JD128">
        <v>14.3705</v>
      </c>
      <c r="JE128">
        <v>99.124499999999998</v>
      </c>
      <c r="JF128">
        <v>99.052300000000002</v>
      </c>
    </row>
    <row r="129" spans="1:266" x14ac:dyDescent="0.25">
      <c r="A129">
        <v>113</v>
      </c>
      <c r="B129">
        <v>1657481875.0999999</v>
      </c>
      <c r="C129">
        <v>20300</v>
      </c>
      <c r="D129" t="s">
        <v>975</v>
      </c>
      <c r="E129" t="s">
        <v>976</v>
      </c>
      <c r="F129" t="s">
        <v>396</v>
      </c>
      <c r="G129" t="s">
        <v>397</v>
      </c>
      <c r="H129" t="s">
        <v>398</v>
      </c>
      <c r="I129" t="s">
        <v>753</v>
      </c>
      <c r="J129" t="s">
        <v>841</v>
      </c>
      <c r="K129">
        <v>1657481875.0999999</v>
      </c>
      <c r="L129">
        <f t="shared" si="138"/>
        <v>7.1808326058471119E-3</v>
      </c>
      <c r="M129">
        <f t="shared" si="139"/>
        <v>7.1808326058471117</v>
      </c>
      <c r="N129">
        <f t="shared" si="140"/>
        <v>28.072706981315434</v>
      </c>
      <c r="O129">
        <f t="shared" si="141"/>
        <v>462.298</v>
      </c>
      <c r="P129">
        <f t="shared" si="142"/>
        <v>354.62473087725124</v>
      </c>
      <c r="Q129">
        <f t="shared" si="143"/>
        <v>35.312459024819965</v>
      </c>
      <c r="R129">
        <f t="shared" si="144"/>
        <v>46.034237775444005</v>
      </c>
      <c r="S129">
        <f t="shared" si="145"/>
        <v>0.49785141503808511</v>
      </c>
      <c r="T129">
        <f t="shared" si="146"/>
        <v>2.9222126709291056</v>
      </c>
      <c r="U129">
        <f t="shared" si="147"/>
        <v>0.4550816406778484</v>
      </c>
      <c r="V129">
        <f t="shared" si="148"/>
        <v>0.28796190479866435</v>
      </c>
      <c r="W129">
        <f t="shared" si="149"/>
        <v>289.56966207271961</v>
      </c>
      <c r="X129">
        <f t="shared" si="150"/>
        <v>27.708678965872814</v>
      </c>
      <c r="Y129">
        <f t="shared" si="151"/>
        <v>28.035399999999999</v>
      </c>
      <c r="Z129">
        <f t="shared" si="152"/>
        <v>3.8026781378921761</v>
      </c>
      <c r="AA129">
        <f t="shared" si="153"/>
        <v>60.527620486704528</v>
      </c>
      <c r="AB129">
        <f t="shared" si="154"/>
        <v>2.2794166033979995</v>
      </c>
      <c r="AC129">
        <f t="shared" si="155"/>
        <v>3.7659114716044311</v>
      </c>
      <c r="AD129">
        <f t="shared" si="156"/>
        <v>1.5232615344941767</v>
      </c>
      <c r="AE129">
        <f t="shared" si="157"/>
        <v>-316.67471791785766</v>
      </c>
      <c r="AF129">
        <f t="shared" si="158"/>
        <v>-26.246552097220487</v>
      </c>
      <c r="AG129">
        <f t="shared" si="159"/>
        <v>-1.9568782933478033</v>
      </c>
      <c r="AH129">
        <f t="shared" si="160"/>
        <v>-55.308486235706354</v>
      </c>
      <c r="AI129">
        <v>0</v>
      </c>
      <c r="AJ129">
        <v>0</v>
      </c>
      <c r="AK129">
        <f t="shared" si="161"/>
        <v>1</v>
      </c>
      <c r="AL129">
        <f t="shared" si="162"/>
        <v>0</v>
      </c>
      <c r="AM129">
        <f t="shared" si="163"/>
        <v>52501.994555458012</v>
      </c>
      <c r="AN129" t="s">
        <v>400</v>
      </c>
      <c r="AO129">
        <v>10261.299999999999</v>
      </c>
      <c r="AP129">
        <v>726.8726923076922</v>
      </c>
      <c r="AQ129">
        <v>3279.05</v>
      </c>
      <c r="AR129">
        <f t="shared" si="164"/>
        <v>0.77832826815458989</v>
      </c>
      <c r="AS129">
        <v>-1.5391584728262959</v>
      </c>
      <c r="AT129" t="s">
        <v>977</v>
      </c>
      <c r="AU129">
        <v>10286.5</v>
      </c>
      <c r="AV129">
        <v>796.3870384615384</v>
      </c>
      <c r="AW129">
        <v>1090.81</v>
      </c>
      <c r="AX129">
        <f t="shared" si="165"/>
        <v>0.26991223177130896</v>
      </c>
      <c r="AY129">
        <v>0.5</v>
      </c>
      <c r="AZ129">
        <f t="shared" si="166"/>
        <v>1513.2014995195439</v>
      </c>
      <c r="BA129">
        <f t="shared" si="167"/>
        <v>28.072706981315434</v>
      </c>
      <c r="BB129">
        <f t="shared" si="168"/>
        <v>204.21579692750569</v>
      </c>
      <c r="BC129">
        <f t="shared" si="169"/>
        <v>1.9569016726155627E-2</v>
      </c>
      <c r="BD129">
        <f t="shared" si="170"/>
        <v>2.0060688845903507</v>
      </c>
      <c r="BE129">
        <f t="shared" si="171"/>
        <v>503.13445393695952</v>
      </c>
      <c r="BF129" t="s">
        <v>978</v>
      </c>
      <c r="BG129">
        <v>586.15</v>
      </c>
      <c r="BH129">
        <f t="shared" si="172"/>
        <v>586.15</v>
      </c>
      <c r="BI129">
        <f t="shared" si="173"/>
        <v>0.46264702377132594</v>
      </c>
      <c r="BJ129">
        <f t="shared" si="174"/>
        <v>0.58340855534114366</v>
      </c>
      <c r="BK129">
        <f t="shared" si="175"/>
        <v>0.81259608600393629</v>
      </c>
      <c r="BL129">
        <f t="shared" si="176"/>
        <v>0.80899362421887955</v>
      </c>
      <c r="BM129">
        <f t="shared" si="177"/>
        <v>0.8574012445783471</v>
      </c>
      <c r="BN129">
        <f t="shared" si="178"/>
        <v>0.42939539218747169</v>
      </c>
      <c r="BO129">
        <f t="shared" si="179"/>
        <v>0.57060460781252831</v>
      </c>
      <c r="BP129">
        <v>3884</v>
      </c>
      <c r="BQ129">
        <v>300</v>
      </c>
      <c r="BR129">
        <v>300</v>
      </c>
      <c r="BS129">
        <v>300</v>
      </c>
      <c r="BT129">
        <v>10286.5</v>
      </c>
      <c r="BU129">
        <v>1025.27</v>
      </c>
      <c r="BV129">
        <v>-1.1211199999999999E-2</v>
      </c>
      <c r="BW129">
        <v>-1.26</v>
      </c>
      <c r="BX129" t="s">
        <v>403</v>
      </c>
      <c r="BY129" t="s">
        <v>403</v>
      </c>
      <c r="BZ129" t="s">
        <v>403</v>
      </c>
      <c r="CA129" t="s">
        <v>403</v>
      </c>
      <c r="CB129" t="s">
        <v>403</v>
      </c>
      <c r="CC129" t="s">
        <v>403</v>
      </c>
      <c r="CD129" t="s">
        <v>403</v>
      </c>
      <c r="CE129" t="s">
        <v>403</v>
      </c>
      <c r="CF129" t="s">
        <v>403</v>
      </c>
      <c r="CG129" t="s">
        <v>403</v>
      </c>
      <c r="CH129">
        <f t="shared" si="180"/>
        <v>1800.02</v>
      </c>
      <c r="CI129">
        <f t="shared" si="181"/>
        <v>1513.2014995195439</v>
      </c>
      <c r="CJ129">
        <f t="shared" si="182"/>
        <v>0.84065815908686781</v>
      </c>
      <c r="CK129">
        <f t="shared" si="183"/>
        <v>0.16087024703765493</v>
      </c>
      <c r="CL129">
        <v>6</v>
      </c>
      <c r="CM129">
        <v>0.5</v>
      </c>
      <c r="CN129" t="s">
        <v>404</v>
      </c>
      <c r="CO129">
        <v>2</v>
      </c>
      <c r="CP129">
        <v>1657481875.0999999</v>
      </c>
      <c r="CQ129">
        <v>462.298</v>
      </c>
      <c r="CR129">
        <v>499.97</v>
      </c>
      <c r="CS129">
        <v>22.890999999999998</v>
      </c>
      <c r="CT129">
        <v>14.471</v>
      </c>
      <c r="CU129">
        <v>461.72800000000001</v>
      </c>
      <c r="CV129">
        <v>22.816099999999999</v>
      </c>
      <c r="CW129">
        <v>499.98500000000001</v>
      </c>
      <c r="CX129">
        <v>99.476900000000001</v>
      </c>
      <c r="CY129">
        <v>0.100078</v>
      </c>
      <c r="CZ129">
        <v>27.8688</v>
      </c>
      <c r="DA129">
        <v>28.035399999999999</v>
      </c>
      <c r="DB129">
        <v>999.9</v>
      </c>
      <c r="DC129">
        <v>0</v>
      </c>
      <c r="DD129">
        <v>0</v>
      </c>
      <c r="DE129">
        <v>10010.6</v>
      </c>
      <c r="DF129">
        <v>0</v>
      </c>
      <c r="DG129">
        <v>1933.2</v>
      </c>
      <c r="DH129">
        <v>-37.672199999999997</v>
      </c>
      <c r="DI129">
        <v>473.12799999999999</v>
      </c>
      <c r="DJ129">
        <v>507.31099999999998</v>
      </c>
      <c r="DK129">
        <v>8.4199800000000007</v>
      </c>
      <c r="DL129">
        <v>499.97</v>
      </c>
      <c r="DM129">
        <v>14.471</v>
      </c>
      <c r="DN129">
        <v>2.27712</v>
      </c>
      <c r="DO129">
        <v>1.43953</v>
      </c>
      <c r="DP129">
        <v>19.515499999999999</v>
      </c>
      <c r="DQ129">
        <v>12.3406</v>
      </c>
      <c r="DR129">
        <v>1800.02</v>
      </c>
      <c r="DS129">
        <v>0.97800200000000004</v>
      </c>
      <c r="DT129">
        <v>2.1998E-2</v>
      </c>
      <c r="DU129">
        <v>0</v>
      </c>
      <c r="DV129">
        <v>797.428</v>
      </c>
      <c r="DW129">
        <v>5.0007299999999999</v>
      </c>
      <c r="DX129">
        <v>18644.5</v>
      </c>
      <c r="DY129">
        <v>14733.5</v>
      </c>
      <c r="DZ129">
        <v>47.811999999999998</v>
      </c>
      <c r="EA129">
        <v>49.936999999999998</v>
      </c>
      <c r="EB129">
        <v>48.811999999999998</v>
      </c>
      <c r="EC129">
        <v>48.686999999999998</v>
      </c>
      <c r="ED129">
        <v>49.311999999999998</v>
      </c>
      <c r="EE129">
        <v>1755.53</v>
      </c>
      <c r="EF129">
        <v>39.49</v>
      </c>
      <c r="EG129">
        <v>0</v>
      </c>
      <c r="EH129">
        <v>118.6000001430511</v>
      </c>
      <c r="EI129">
        <v>0</v>
      </c>
      <c r="EJ129">
        <v>796.3870384615384</v>
      </c>
      <c r="EK129">
        <v>8.8866666813508246</v>
      </c>
      <c r="EL129">
        <v>137.56581173117621</v>
      </c>
      <c r="EM129">
        <v>18633.392307692309</v>
      </c>
      <c r="EN129">
        <v>15</v>
      </c>
      <c r="EO129">
        <v>1657481835.5999999</v>
      </c>
      <c r="EP129" t="s">
        <v>979</v>
      </c>
      <c r="EQ129">
        <v>1657481825.5999999</v>
      </c>
      <c r="ER129">
        <v>1657481835.5999999</v>
      </c>
      <c r="ES129">
        <v>126</v>
      </c>
      <c r="ET129">
        <v>9.1999999999999998E-2</v>
      </c>
      <c r="EU129">
        <v>-1E-3</v>
      </c>
      <c r="EV129">
        <v>0.57099999999999995</v>
      </c>
      <c r="EW129">
        <v>0.02</v>
      </c>
      <c r="EX129">
        <v>500</v>
      </c>
      <c r="EY129">
        <v>14</v>
      </c>
      <c r="EZ129">
        <v>0.06</v>
      </c>
      <c r="FA129">
        <v>0.01</v>
      </c>
      <c r="FB129">
        <v>-37.576947500000003</v>
      </c>
      <c r="FC129">
        <v>-0.1143140712945508</v>
      </c>
      <c r="FD129">
        <v>0.1247223496160569</v>
      </c>
      <c r="FE129">
        <v>1</v>
      </c>
      <c r="FF129">
        <v>8.4347260000000013</v>
      </c>
      <c r="FG129">
        <v>-7.9244127579746276E-2</v>
      </c>
      <c r="FH129">
        <v>2.6691743929537472E-2</v>
      </c>
      <c r="FI129">
        <v>1</v>
      </c>
      <c r="FJ129">
        <v>2</v>
      </c>
      <c r="FK129">
        <v>2</v>
      </c>
      <c r="FL129" t="s">
        <v>406</v>
      </c>
      <c r="FM129">
        <v>2.9036300000000002</v>
      </c>
      <c r="FN129">
        <v>2.85425</v>
      </c>
      <c r="FO129">
        <v>0.107984</v>
      </c>
      <c r="FP129">
        <v>0.116522</v>
      </c>
      <c r="FQ129">
        <v>0.107998</v>
      </c>
      <c r="FR129">
        <v>7.9943200000000006E-2</v>
      </c>
      <c r="FS129">
        <v>29359.1</v>
      </c>
      <c r="FT129">
        <v>23418.5</v>
      </c>
      <c r="FU129">
        <v>30348.1</v>
      </c>
      <c r="FV129">
        <v>24487.1</v>
      </c>
      <c r="FW129">
        <v>35458.9</v>
      </c>
      <c r="FX129">
        <v>30284.3</v>
      </c>
      <c r="FY129">
        <v>41182.9</v>
      </c>
      <c r="FZ129">
        <v>33877.4</v>
      </c>
      <c r="GA129">
        <v>2.0323500000000001</v>
      </c>
      <c r="GB129">
        <v>1.8831</v>
      </c>
      <c r="GC129">
        <v>-8.9779500000000002E-3</v>
      </c>
      <c r="GD129">
        <v>0</v>
      </c>
      <c r="GE129">
        <v>28.181899999999999</v>
      </c>
      <c r="GF129">
        <v>999.9</v>
      </c>
      <c r="GG129">
        <v>40.200000000000003</v>
      </c>
      <c r="GH129">
        <v>41</v>
      </c>
      <c r="GI129">
        <v>31.598099999999999</v>
      </c>
      <c r="GJ129">
        <v>62.359699999999997</v>
      </c>
      <c r="GK129">
        <v>24.8157</v>
      </c>
      <c r="GL129">
        <v>1</v>
      </c>
      <c r="GM129">
        <v>0.66260399999999997</v>
      </c>
      <c r="GN129">
        <v>5.91744</v>
      </c>
      <c r="GO129">
        <v>20.199400000000001</v>
      </c>
      <c r="GP129">
        <v>5.2295699999999998</v>
      </c>
      <c r="GQ129">
        <v>11.956</v>
      </c>
      <c r="GR129">
        <v>4.9828000000000001</v>
      </c>
      <c r="GS129">
        <v>3.2860800000000001</v>
      </c>
      <c r="GT129">
        <v>9999</v>
      </c>
      <c r="GU129">
        <v>9999</v>
      </c>
      <c r="GV129">
        <v>9999</v>
      </c>
      <c r="GW129">
        <v>197.6</v>
      </c>
      <c r="GX129">
        <v>1.8615699999999999</v>
      </c>
      <c r="GY129">
        <v>1.85928</v>
      </c>
      <c r="GZ129">
        <v>1.8596999999999999</v>
      </c>
      <c r="HA129">
        <v>1.8580300000000001</v>
      </c>
      <c r="HB129">
        <v>1.85989</v>
      </c>
      <c r="HC129">
        <v>1.8573</v>
      </c>
      <c r="HD129">
        <v>1.8656999999999999</v>
      </c>
      <c r="HE129">
        <v>1.86497</v>
      </c>
      <c r="HF129">
        <v>0</v>
      </c>
      <c r="HG129">
        <v>0</v>
      </c>
      <c r="HH129">
        <v>0</v>
      </c>
      <c r="HI129">
        <v>0</v>
      </c>
      <c r="HJ129" t="s">
        <v>407</v>
      </c>
      <c r="HK129" t="s">
        <v>408</v>
      </c>
      <c r="HL129" t="s">
        <v>409</v>
      </c>
      <c r="HM129" t="s">
        <v>409</v>
      </c>
      <c r="HN129" t="s">
        <v>409</v>
      </c>
      <c r="HO129" t="s">
        <v>409</v>
      </c>
      <c r="HP129">
        <v>0</v>
      </c>
      <c r="HQ129">
        <v>100</v>
      </c>
      <c r="HR129">
        <v>100</v>
      </c>
      <c r="HS129">
        <v>0.56999999999999995</v>
      </c>
      <c r="HT129">
        <v>7.4899999999999994E-2</v>
      </c>
      <c r="HU129">
        <v>0.30871923784523059</v>
      </c>
      <c r="HV129">
        <v>1.158620315000149E-3</v>
      </c>
      <c r="HW129">
        <v>-1.4607559310062331E-6</v>
      </c>
      <c r="HX129">
        <v>3.8484305645441042E-10</v>
      </c>
      <c r="HY129">
        <v>-2.2363445735283899E-2</v>
      </c>
      <c r="HZ129">
        <v>3.0484640434847699E-3</v>
      </c>
      <c r="IA129">
        <v>-9.3584587959385786E-5</v>
      </c>
      <c r="IB129">
        <v>6.42983829145831E-6</v>
      </c>
      <c r="IC129">
        <v>4</v>
      </c>
      <c r="ID129">
        <v>2084</v>
      </c>
      <c r="IE129">
        <v>2</v>
      </c>
      <c r="IF129">
        <v>32</v>
      </c>
      <c r="IG129">
        <v>0.8</v>
      </c>
      <c r="IH129">
        <v>0.7</v>
      </c>
      <c r="II129">
        <v>1.2182599999999999</v>
      </c>
      <c r="IJ129">
        <v>2.4890099999999999</v>
      </c>
      <c r="IK129">
        <v>1.54419</v>
      </c>
      <c r="IL129">
        <v>2.34009</v>
      </c>
      <c r="IM129">
        <v>1.54541</v>
      </c>
      <c r="IN129">
        <v>2.2985799999999998</v>
      </c>
      <c r="IO129">
        <v>42.457099999999997</v>
      </c>
      <c r="IP129">
        <v>15.0602</v>
      </c>
      <c r="IQ129">
        <v>18</v>
      </c>
      <c r="IR129">
        <v>513.57299999999998</v>
      </c>
      <c r="IS129">
        <v>480.82299999999998</v>
      </c>
      <c r="IT129">
        <v>21.835799999999999</v>
      </c>
      <c r="IU129">
        <v>35.156999999999996</v>
      </c>
      <c r="IV129">
        <v>30.0001</v>
      </c>
      <c r="IW129">
        <v>35.014299999999999</v>
      </c>
      <c r="IX129">
        <v>34.9163</v>
      </c>
      <c r="IY129">
        <v>24.4527</v>
      </c>
      <c r="IZ129">
        <v>56.478400000000001</v>
      </c>
      <c r="JA129">
        <v>0</v>
      </c>
      <c r="JB129">
        <v>21.803799999999999</v>
      </c>
      <c r="JC129">
        <v>500</v>
      </c>
      <c r="JD129">
        <v>14.4175</v>
      </c>
      <c r="JE129">
        <v>99.122600000000006</v>
      </c>
      <c r="JF129">
        <v>99.049599999999998</v>
      </c>
    </row>
    <row r="130" spans="1:266" x14ac:dyDescent="0.25">
      <c r="A130">
        <v>114</v>
      </c>
      <c r="B130">
        <v>1657482005.5999999</v>
      </c>
      <c r="C130">
        <v>20430.5</v>
      </c>
      <c r="D130" t="s">
        <v>980</v>
      </c>
      <c r="E130" t="s">
        <v>981</v>
      </c>
      <c r="F130" t="s">
        <v>396</v>
      </c>
      <c r="G130" t="s">
        <v>397</v>
      </c>
      <c r="H130" t="s">
        <v>398</v>
      </c>
      <c r="I130" t="s">
        <v>753</v>
      </c>
      <c r="J130" t="s">
        <v>841</v>
      </c>
      <c r="K130">
        <v>1657482005.5999999</v>
      </c>
      <c r="L130">
        <f t="shared" si="138"/>
        <v>7.3862275531272727E-3</v>
      </c>
      <c r="M130">
        <f t="shared" si="139"/>
        <v>7.3862275531272727</v>
      </c>
      <c r="N130">
        <f t="shared" si="140"/>
        <v>32.011042702341427</v>
      </c>
      <c r="O130">
        <f t="shared" si="141"/>
        <v>556.75199999999995</v>
      </c>
      <c r="P130">
        <f t="shared" si="142"/>
        <v>436.84998022056504</v>
      </c>
      <c r="Q130">
        <f t="shared" si="143"/>
        <v>43.4968248930765</v>
      </c>
      <c r="R130">
        <f t="shared" si="144"/>
        <v>55.43537907599999</v>
      </c>
      <c r="S130">
        <f t="shared" si="145"/>
        <v>0.51592475724732934</v>
      </c>
      <c r="T130">
        <f t="shared" si="146"/>
        <v>2.9178106119369964</v>
      </c>
      <c r="U130">
        <f t="shared" si="147"/>
        <v>0.47008355978445965</v>
      </c>
      <c r="V130">
        <f t="shared" si="148"/>
        <v>0.29758070739384368</v>
      </c>
      <c r="W130">
        <f t="shared" si="149"/>
        <v>289.57024107248486</v>
      </c>
      <c r="X130">
        <f t="shared" si="150"/>
        <v>27.537756181046909</v>
      </c>
      <c r="Y130">
        <f t="shared" si="151"/>
        <v>27.9542</v>
      </c>
      <c r="Z130">
        <f t="shared" si="152"/>
        <v>3.7847193165184332</v>
      </c>
      <c r="AA130">
        <f t="shared" si="153"/>
        <v>60.631678005954662</v>
      </c>
      <c r="AB130">
        <f t="shared" si="154"/>
        <v>2.2677792810749997</v>
      </c>
      <c r="AC130">
        <f t="shared" si="155"/>
        <v>3.7402548563018168</v>
      </c>
      <c r="AD130">
        <f t="shared" si="156"/>
        <v>1.5169400354434335</v>
      </c>
      <c r="AE130">
        <f t="shared" si="157"/>
        <v>-325.73263509291274</v>
      </c>
      <c r="AF130">
        <f t="shared" si="158"/>
        <v>-31.854263656426433</v>
      </c>
      <c r="AG130">
        <f t="shared" si="159"/>
        <v>-2.3762085314543708</v>
      </c>
      <c r="AH130">
        <f t="shared" si="160"/>
        <v>-70.392866208308703</v>
      </c>
      <c r="AI130">
        <v>0</v>
      </c>
      <c r="AJ130">
        <v>0</v>
      </c>
      <c r="AK130">
        <f t="shared" si="161"/>
        <v>1</v>
      </c>
      <c r="AL130">
        <f t="shared" si="162"/>
        <v>0</v>
      </c>
      <c r="AM130">
        <f t="shared" si="163"/>
        <v>52395.78202138051</v>
      </c>
      <c r="AN130" t="s">
        <v>400</v>
      </c>
      <c r="AO130">
        <v>10261.299999999999</v>
      </c>
      <c r="AP130">
        <v>726.8726923076922</v>
      </c>
      <c r="AQ130">
        <v>3279.05</v>
      </c>
      <c r="AR130">
        <f t="shared" si="164"/>
        <v>0.77832826815458989</v>
      </c>
      <c r="AS130">
        <v>-1.5391584728262959</v>
      </c>
      <c r="AT130" t="s">
        <v>982</v>
      </c>
      <c r="AU130">
        <v>10289.9</v>
      </c>
      <c r="AV130">
        <v>821.07276000000002</v>
      </c>
      <c r="AW130">
        <v>1139.5999999999999</v>
      </c>
      <c r="AX130">
        <f t="shared" si="165"/>
        <v>0.2795079326079325</v>
      </c>
      <c r="AY130">
        <v>0.5</v>
      </c>
      <c r="AZ130">
        <f t="shared" si="166"/>
        <v>1513.2017995194221</v>
      </c>
      <c r="BA130">
        <f t="shared" si="167"/>
        <v>32.011042702341427</v>
      </c>
      <c r="BB130">
        <f t="shared" si="168"/>
        <v>211.47595330113842</v>
      </c>
      <c r="BC130">
        <f t="shared" si="169"/>
        <v>2.2171663545353257E-2</v>
      </c>
      <c r="BD130">
        <f t="shared" si="170"/>
        <v>1.8773692523692527</v>
      </c>
      <c r="BE130">
        <f t="shared" si="171"/>
        <v>513.2702869959702</v>
      </c>
      <c r="BF130" t="s">
        <v>983</v>
      </c>
      <c r="BG130">
        <v>599.04999999999995</v>
      </c>
      <c r="BH130">
        <f t="shared" si="172"/>
        <v>599.04999999999995</v>
      </c>
      <c r="BI130">
        <f t="shared" si="173"/>
        <v>0.47433309933309931</v>
      </c>
      <c r="BJ130">
        <f t="shared" si="174"/>
        <v>0.5892650818610673</v>
      </c>
      <c r="BK130">
        <f t="shared" si="175"/>
        <v>0.79830223880597029</v>
      </c>
      <c r="BL130">
        <f t="shared" si="176"/>
        <v>0.77176196986089685</v>
      </c>
      <c r="BM130">
        <f t="shared" si="177"/>
        <v>0.83828423423077214</v>
      </c>
      <c r="BN130">
        <f t="shared" si="178"/>
        <v>0.42992444090932003</v>
      </c>
      <c r="BO130">
        <f t="shared" si="179"/>
        <v>0.57007555909067997</v>
      </c>
      <c r="BP130">
        <v>3886</v>
      </c>
      <c r="BQ130">
        <v>300</v>
      </c>
      <c r="BR130">
        <v>300</v>
      </c>
      <c r="BS130">
        <v>300</v>
      </c>
      <c r="BT130">
        <v>10289.9</v>
      </c>
      <c r="BU130">
        <v>1072.28</v>
      </c>
      <c r="BV130">
        <v>-1.12155E-2</v>
      </c>
      <c r="BW130">
        <v>-1.31</v>
      </c>
      <c r="BX130" t="s">
        <v>403</v>
      </c>
      <c r="BY130" t="s">
        <v>403</v>
      </c>
      <c r="BZ130" t="s">
        <v>403</v>
      </c>
      <c r="CA130" t="s">
        <v>403</v>
      </c>
      <c r="CB130" t="s">
        <v>403</v>
      </c>
      <c r="CC130" t="s">
        <v>403</v>
      </c>
      <c r="CD130" t="s">
        <v>403</v>
      </c>
      <c r="CE130" t="s">
        <v>403</v>
      </c>
      <c r="CF130" t="s">
        <v>403</v>
      </c>
      <c r="CG130" t="s">
        <v>403</v>
      </c>
      <c r="CH130">
        <f t="shared" si="180"/>
        <v>1800.02</v>
      </c>
      <c r="CI130">
        <f t="shared" si="181"/>
        <v>1513.2017995194221</v>
      </c>
      <c r="CJ130">
        <f t="shared" si="182"/>
        <v>0.84065832575161503</v>
      </c>
      <c r="CK130">
        <f t="shared" si="183"/>
        <v>0.16087056870061714</v>
      </c>
      <c r="CL130">
        <v>6</v>
      </c>
      <c r="CM130">
        <v>0.5</v>
      </c>
      <c r="CN130" t="s">
        <v>404</v>
      </c>
      <c r="CO130">
        <v>2</v>
      </c>
      <c r="CP130">
        <v>1657482005.5999999</v>
      </c>
      <c r="CQ130">
        <v>556.75199999999995</v>
      </c>
      <c r="CR130">
        <v>600.08900000000006</v>
      </c>
      <c r="CS130">
        <v>22.7759</v>
      </c>
      <c r="CT130">
        <v>14.1165</v>
      </c>
      <c r="CU130">
        <v>556.22500000000002</v>
      </c>
      <c r="CV130">
        <v>22.7011</v>
      </c>
      <c r="CW130">
        <v>500.12700000000001</v>
      </c>
      <c r="CX130">
        <v>99.469099999999997</v>
      </c>
      <c r="CY130">
        <v>0.10015</v>
      </c>
      <c r="CZ130">
        <v>27.7517</v>
      </c>
      <c r="DA130">
        <v>27.9542</v>
      </c>
      <c r="DB130">
        <v>999.9</v>
      </c>
      <c r="DC130">
        <v>0</v>
      </c>
      <c r="DD130">
        <v>0</v>
      </c>
      <c r="DE130">
        <v>9986.25</v>
      </c>
      <c r="DF130">
        <v>0</v>
      </c>
      <c r="DG130">
        <v>1928.44</v>
      </c>
      <c r="DH130">
        <v>-43.336199999999998</v>
      </c>
      <c r="DI130">
        <v>569.72799999999995</v>
      </c>
      <c r="DJ130">
        <v>608.68100000000004</v>
      </c>
      <c r="DK130">
        <v>8.6594099999999994</v>
      </c>
      <c r="DL130">
        <v>600.08900000000006</v>
      </c>
      <c r="DM130">
        <v>14.1165</v>
      </c>
      <c r="DN130">
        <v>2.2654999999999998</v>
      </c>
      <c r="DO130">
        <v>1.40415</v>
      </c>
      <c r="DP130">
        <v>19.433199999999999</v>
      </c>
      <c r="DQ130">
        <v>11.9626</v>
      </c>
      <c r="DR130">
        <v>1800.02</v>
      </c>
      <c r="DS130">
        <v>0.97799499999999995</v>
      </c>
      <c r="DT130">
        <v>2.2005199999999999E-2</v>
      </c>
      <c r="DU130">
        <v>0</v>
      </c>
      <c r="DV130">
        <v>821.399</v>
      </c>
      <c r="DW130">
        <v>5.0007299999999999</v>
      </c>
      <c r="DX130">
        <v>19050.900000000001</v>
      </c>
      <c r="DY130">
        <v>14733.5</v>
      </c>
      <c r="DZ130">
        <v>47.25</v>
      </c>
      <c r="EA130">
        <v>49.5</v>
      </c>
      <c r="EB130">
        <v>48.186999999999998</v>
      </c>
      <c r="EC130">
        <v>48.25</v>
      </c>
      <c r="ED130">
        <v>48.811999999999998</v>
      </c>
      <c r="EE130">
        <v>1755.52</v>
      </c>
      <c r="EF130">
        <v>39.5</v>
      </c>
      <c r="EG130">
        <v>0</v>
      </c>
      <c r="EH130">
        <v>130</v>
      </c>
      <c r="EI130">
        <v>0</v>
      </c>
      <c r="EJ130">
        <v>821.07276000000002</v>
      </c>
      <c r="EK130">
        <v>5.7978461736323403</v>
      </c>
      <c r="EL130">
        <v>139.80000006419851</v>
      </c>
      <c r="EM130">
        <v>19043.732</v>
      </c>
      <c r="EN130">
        <v>15</v>
      </c>
      <c r="EO130">
        <v>1657481953.5999999</v>
      </c>
      <c r="EP130" t="s">
        <v>984</v>
      </c>
      <c r="EQ130">
        <v>1657481949.5999999</v>
      </c>
      <c r="ER130">
        <v>1657481953.5999999</v>
      </c>
      <c r="ES130">
        <v>127</v>
      </c>
      <c r="ET130">
        <v>-0.04</v>
      </c>
      <c r="EU130">
        <v>1E-3</v>
      </c>
      <c r="EV130">
        <v>0.52100000000000002</v>
      </c>
      <c r="EW130">
        <v>2.1999999999999999E-2</v>
      </c>
      <c r="EX130">
        <v>600</v>
      </c>
      <c r="EY130">
        <v>14</v>
      </c>
      <c r="EZ130">
        <v>0.04</v>
      </c>
      <c r="FA130">
        <v>0.01</v>
      </c>
      <c r="FB130">
        <v>-43.168763414634142</v>
      </c>
      <c r="FC130">
        <v>-0.13183275261322691</v>
      </c>
      <c r="FD130">
        <v>0.18026165772808411</v>
      </c>
      <c r="FE130">
        <v>1</v>
      </c>
      <c r="FF130">
        <v>8.684498536585366</v>
      </c>
      <c r="FG130">
        <v>9.3734843205570018E-2</v>
      </c>
      <c r="FH130">
        <v>2.6754173010358099E-2</v>
      </c>
      <c r="FI130">
        <v>1</v>
      </c>
      <c r="FJ130">
        <v>2</v>
      </c>
      <c r="FK130">
        <v>2</v>
      </c>
      <c r="FL130" t="s">
        <v>406</v>
      </c>
      <c r="FM130">
        <v>2.9039299999999999</v>
      </c>
      <c r="FN130">
        <v>2.8541099999999999</v>
      </c>
      <c r="FO130">
        <v>0.12381300000000001</v>
      </c>
      <c r="FP130">
        <v>0.13286700000000001</v>
      </c>
      <c r="FQ130">
        <v>0.107603</v>
      </c>
      <c r="FR130">
        <v>7.8478999999999993E-2</v>
      </c>
      <c r="FS130">
        <v>28839</v>
      </c>
      <c r="FT130">
        <v>22987.599999999999</v>
      </c>
      <c r="FU130">
        <v>30350.5</v>
      </c>
      <c r="FV130">
        <v>24490.799999999999</v>
      </c>
      <c r="FW130">
        <v>35477.800000000003</v>
      </c>
      <c r="FX130">
        <v>30336.7</v>
      </c>
      <c r="FY130">
        <v>41186.5</v>
      </c>
      <c r="FZ130">
        <v>33882</v>
      </c>
      <c r="GA130">
        <v>2.0329000000000002</v>
      </c>
      <c r="GB130">
        <v>1.8831199999999999</v>
      </c>
      <c r="GC130">
        <v>-2.6181300000000001E-2</v>
      </c>
      <c r="GD130">
        <v>0</v>
      </c>
      <c r="GE130">
        <v>28.381499999999999</v>
      </c>
      <c r="GF130">
        <v>999.9</v>
      </c>
      <c r="GG130">
        <v>40.1</v>
      </c>
      <c r="GH130">
        <v>41</v>
      </c>
      <c r="GI130">
        <v>31.5212</v>
      </c>
      <c r="GJ130">
        <v>62.469700000000003</v>
      </c>
      <c r="GK130">
        <v>24.599399999999999</v>
      </c>
      <c r="GL130">
        <v>1</v>
      </c>
      <c r="GM130">
        <v>0.65861999999999998</v>
      </c>
      <c r="GN130">
        <v>5.48461</v>
      </c>
      <c r="GO130">
        <v>20.215299999999999</v>
      </c>
      <c r="GP130">
        <v>5.2352600000000002</v>
      </c>
      <c r="GQ130">
        <v>11.956</v>
      </c>
      <c r="GR130">
        <v>4.9874000000000001</v>
      </c>
      <c r="GS130">
        <v>3.2860299999999998</v>
      </c>
      <c r="GT130">
        <v>9999</v>
      </c>
      <c r="GU130">
        <v>9999</v>
      </c>
      <c r="GV130">
        <v>9999</v>
      </c>
      <c r="GW130">
        <v>197.7</v>
      </c>
      <c r="GX130">
        <v>1.8615699999999999</v>
      </c>
      <c r="GY130">
        <v>1.85928</v>
      </c>
      <c r="GZ130">
        <v>1.8596900000000001</v>
      </c>
      <c r="HA130">
        <v>1.85806</v>
      </c>
      <c r="HB130">
        <v>1.85989</v>
      </c>
      <c r="HC130">
        <v>1.8573</v>
      </c>
      <c r="HD130">
        <v>1.8657300000000001</v>
      </c>
      <c r="HE130">
        <v>1.8649899999999999</v>
      </c>
      <c r="HF130">
        <v>0</v>
      </c>
      <c r="HG130">
        <v>0</v>
      </c>
      <c r="HH130">
        <v>0</v>
      </c>
      <c r="HI130">
        <v>0</v>
      </c>
      <c r="HJ130" t="s">
        <v>407</v>
      </c>
      <c r="HK130" t="s">
        <v>408</v>
      </c>
      <c r="HL130" t="s">
        <v>409</v>
      </c>
      <c r="HM130" t="s">
        <v>409</v>
      </c>
      <c r="HN130" t="s">
        <v>409</v>
      </c>
      <c r="HO130" t="s">
        <v>409</v>
      </c>
      <c r="HP130">
        <v>0</v>
      </c>
      <c r="HQ130">
        <v>100</v>
      </c>
      <c r="HR130">
        <v>100</v>
      </c>
      <c r="HS130">
        <v>0.52700000000000002</v>
      </c>
      <c r="HT130">
        <v>7.4800000000000005E-2</v>
      </c>
      <c r="HU130">
        <v>0.26886229930903699</v>
      </c>
      <c r="HV130">
        <v>1.158620315000149E-3</v>
      </c>
      <c r="HW130">
        <v>-1.4607559310062331E-6</v>
      </c>
      <c r="HX130">
        <v>3.8484305645441042E-10</v>
      </c>
      <c r="HY130">
        <v>-2.1434837383493801E-2</v>
      </c>
      <c r="HZ130">
        <v>3.0484640434847699E-3</v>
      </c>
      <c r="IA130">
        <v>-9.3584587959385786E-5</v>
      </c>
      <c r="IB130">
        <v>6.42983829145831E-6</v>
      </c>
      <c r="IC130">
        <v>4</v>
      </c>
      <c r="ID130">
        <v>2084</v>
      </c>
      <c r="IE130">
        <v>2</v>
      </c>
      <c r="IF130">
        <v>32</v>
      </c>
      <c r="IG130">
        <v>0.9</v>
      </c>
      <c r="IH130">
        <v>0.9</v>
      </c>
      <c r="II130">
        <v>1.41479</v>
      </c>
      <c r="IJ130">
        <v>2.4719199999999999</v>
      </c>
      <c r="IK130">
        <v>1.54297</v>
      </c>
      <c r="IL130">
        <v>2.33887</v>
      </c>
      <c r="IM130">
        <v>1.54541</v>
      </c>
      <c r="IN130">
        <v>2.3815900000000001</v>
      </c>
      <c r="IO130">
        <v>42.483699999999999</v>
      </c>
      <c r="IP130">
        <v>15.051399999999999</v>
      </c>
      <c r="IQ130">
        <v>18</v>
      </c>
      <c r="IR130">
        <v>513.99599999999998</v>
      </c>
      <c r="IS130">
        <v>480.91500000000002</v>
      </c>
      <c r="IT130">
        <v>21.774899999999999</v>
      </c>
      <c r="IU130">
        <v>35.195599999999999</v>
      </c>
      <c r="IV130">
        <v>30.000299999999999</v>
      </c>
      <c r="IW130">
        <v>35.024000000000001</v>
      </c>
      <c r="IX130">
        <v>34.925899999999999</v>
      </c>
      <c r="IY130">
        <v>28.399799999999999</v>
      </c>
      <c r="IZ130">
        <v>57.417700000000004</v>
      </c>
      <c r="JA130">
        <v>0</v>
      </c>
      <c r="JB130">
        <v>21.784500000000001</v>
      </c>
      <c r="JC130">
        <v>600</v>
      </c>
      <c r="JD130">
        <v>14.07</v>
      </c>
      <c r="JE130">
        <v>99.130899999999997</v>
      </c>
      <c r="JF130">
        <v>99.063500000000005</v>
      </c>
    </row>
    <row r="131" spans="1:266" x14ac:dyDescent="0.25">
      <c r="A131">
        <v>115</v>
      </c>
      <c r="B131">
        <v>1657482125.0999999</v>
      </c>
      <c r="C131">
        <v>20550</v>
      </c>
      <c r="D131" t="s">
        <v>985</v>
      </c>
      <c r="E131" t="s">
        <v>986</v>
      </c>
      <c r="F131" t="s">
        <v>396</v>
      </c>
      <c r="G131" t="s">
        <v>397</v>
      </c>
      <c r="H131" t="s">
        <v>398</v>
      </c>
      <c r="I131" t="s">
        <v>753</v>
      </c>
      <c r="J131" t="s">
        <v>841</v>
      </c>
      <c r="K131">
        <v>1657482125.0999999</v>
      </c>
      <c r="L131">
        <f t="shared" si="138"/>
        <v>7.3026649369305639E-3</v>
      </c>
      <c r="M131">
        <f t="shared" si="139"/>
        <v>7.3026649369305643</v>
      </c>
      <c r="N131">
        <f t="shared" si="140"/>
        <v>35.31819184398244</v>
      </c>
      <c r="O131">
        <f t="shared" si="141"/>
        <v>750.58600000000001</v>
      </c>
      <c r="P131">
        <f t="shared" si="142"/>
        <v>612.62489035672365</v>
      </c>
      <c r="Q131">
        <f t="shared" si="143"/>
        <v>60.999497746990691</v>
      </c>
      <c r="R131">
        <f t="shared" si="144"/>
        <v>74.736383938404003</v>
      </c>
      <c r="S131">
        <f t="shared" si="145"/>
        <v>0.50556575292002071</v>
      </c>
      <c r="T131">
        <f t="shared" si="146"/>
        <v>2.9211233054669181</v>
      </c>
      <c r="U131">
        <f t="shared" si="147"/>
        <v>0.46150809410559934</v>
      </c>
      <c r="V131">
        <f t="shared" si="148"/>
        <v>0.2920803415795899</v>
      </c>
      <c r="W131">
        <f t="shared" si="149"/>
        <v>289.57546707297507</v>
      </c>
      <c r="X131">
        <f t="shared" si="150"/>
        <v>27.616699258020876</v>
      </c>
      <c r="Y131">
        <f t="shared" si="151"/>
        <v>27.987100000000002</v>
      </c>
      <c r="Z131">
        <f t="shared" si="152"/>
        <v>3.791986798600619</v>
      </c>
      <c r="AA131">
        <f t="shared" si="153"/>
        <v>60.339116759131805</v>
      </c>
      <c r="AB131">
        <f t="shared" si="154"/>
        <v>2.2643475641453996</v>
      </c>
      <c r="AC131">
        <f t="shared" si="155"/>
        <v>3.7527025348820842</v>
      </c>
      <c r="AD131">
        <f t="shared" si="156"/>
        <v>1.5276392344552194</v>
      </c>
      <c r="AE131">
        <f t="shared" si="157"/>
        <v>-322.04752371863788</v>
      </c>
      <c r="AF131">
        <f t="shared" si="158"/>
        <v>-28.110822536513858</v>
      </c>
      <c r="AG131">
        <f t="shared" si="159"/>
        <v>-2.0955217054092024</v>
      </c>
      <c r="AH131">
        <f t="shared" si="160"/>
        <v>-62.678400887585887</v>
      </c>
      <c r="AI131">
        <v>0</v>
      </c>
      <c r="AJ131">
        <v>0</v>
      </c>
      <c r="AK131">
        <f t="shared" si="161"/>
        <v>1</v>
      </c>
      <c r="AL131">
        <f t="shared" si="162"/>
        <v>0</v>
      </c>
      <c r="AM131">
        <f t="shared" si="163"/>
        <v>52481.060495089478</v>
      </c>
      <c r="AN131" t="s">
        <v>400</v>
      </c>
      <c r="AO131">
        <v>10261.299999999999</v>
      </c>
      <c r="AP131">
        <v>726.8726923076922</v>
      </c>
      <c r="AQ131">
        <v>3279.05</v>
      </c>
      <c r="AR131">
        <f t="shared" si="164"/>
        <v>0.77832826815458989</v>
      </c>
      <c r="AS131">
        <v>-1.5391584728262959</v>
      </c>
      <c r="AT131" t="s">
        <v>987</v>
      </c>
      <c r="AU131">
        <v>10292.1</v>
      </c>
      <c r="AV131">
        <v>827.26832000000013</v>
      </c>
      <c r="AW131">
        <v>1158.32</v>
      </c>
      <c r="AX131">
        <f t="shared" si="165"/>
        <v>0.28580330133296483</v>
      </c>
      <c r="AY131">
        <v>0.5</v>
      </c>
      <c r="AZ131">
        <f t="shared" si="166"/>
        <v>1513.234799519676</v>
      </c>
      <c r="BA131">
        <f t="shared" si="167"/>
        <v>35.31819184398244</v>
      </c>
      <c r="BB131">
        <f t="shared" si="168"/>
        <v>216.24375069732528</v>
      </c>
      <c r="BC131">
        <f t="shared" si="169"/>
        <v>2.4356663175144944E-2</v>
      </c>
      <c r="BD131">
        <f t="shared" si="170"/>
        <v>1.8308671178948828</v>
      </c>
      <c r="BE131">
        <f t="shared" si="171"/>
        <v>517.03376933145137</v>
      </c>
      <c r="BF131" t="s">
        <v>988</v>
      </c>
      <c r="BG131">
        <v>599.25</v>
      </c>
      <c r="BH131">
        <f t="shared" si="172"/>
        <v>599.25</v>
      </c>
      <c r="BI131">
        <f t="shared" si="173"/>
        <v>0.48265591546377506</v>
      </c>
      <c r="BJ131">
        <f t="shared" si="174"/>
        <v>0.59214710143631355</v>
      </c>
      <c r="BK131">
        <f t="shared" si="175"/>
        <v>0.79137622210612746</v>
      </c>
      <c r="BL131">
        <f t="shared" si="176"/>
        <v>0.76730500827714898</v>
      </c>
      <c r="BM131">
        <f t="shared" si="177"/>
        <v>0.83094932064793547</v>
      </c>
      <c r="BN131">
        <f t="shared" si="178"/>
        <v>0.42893477479678033</v>
      </c>
      <c r="BO131">
        <f t="shared" si="179"/>
        <v>0.57106522520321967</v>
      </c>
      <c r="BP131">
        <v>3888</v>
      </c>
      <c r="BQ131">
        <v>300</v>
      </c>
      <c r="BR131">
        <v>300</v>
      </c>
      <c r="BS131">
        <v>300</v>
      </c>
      <c r="BT131">
        <v>10292.1</v>
      </c>
      <c r="BU131">
        <v>1085.82</v>
      </c>
      <c r="BV131">
        <v>-1.1218199999999999E-2</v>
      </c>
      <c r="BW131">
        <v>-0.55000000000000004</v>
      </c>
      <c r="BX131" t="s">
        <v>403</v>
      </c>
      <c r="BY131" t="s">
        <v>403</v>
      </c>
      <c r="BZ131" t="s">
        <v>403</v>
      </c>
      <c r="CA131" t="s">
        <v>403</v>
      </c>
      <c r="CB131" t="s">
        <v>403</v>
      </c>
      <c r="CC131" t="s">
        <v>403</v>
      </c>
      <c r="CD131" t="s">
        <v>403</v>
      </c>
      <c r="CE131" t="s">
        <v>403</v>
      </c>
      <c r="CF131" t="s">
        <v>403</v>
      </c>
      <c r="CG131" t="s">
        <v>403</v>
      </c>
      <c r="CH131">
        <f t="shared" si="180"/>
        <v>1800.06</v>
      </c>
      <c r="CI131">
        <f t="shared" si="181"/>
        <v>1513.234799519676</v>
      </c>
      <c r="CJ131">
        <f t="shared" si="182"/>
        <v>0.84065797780056006</v>
      </c>
      <c r="CK131">
        <f t="shared" si="183"/>
        <v>0.16086989715508099</v>
      </c>
      <c r="CL131">
        <v>6</v>
      </c>
      <c r="CM131">
        <v>0.5</v>
      </c>
      <c r="CN131" t="s">
        <v>404</v>
      </c>
      <c r="CO131">
        <v>2</v>
      </c>
      <c r="CP131">
        <v>1657482125.0999999</v>
      </c>
      <c r="CQ131">
        <v>750.58600000000001</v>
      </c>
      <c r="CR131">
        <v>799.53899999999999</v>
      </c>
      <c r="CS131">
        <v>22.741099999999999</v>
      </c>
      <c r="CT131">
        <v>14.1783</v>
      </c>
      <c r="CU131">
        <v>749.92</v>
      </c>
      <c r="CV131">
        <v>22.664000000000001</v>
      </c>
      <c r="CW131">
        <v>500.065</v>
      </c>
      <c r="CX131">
        <v>99.470699999999994</v>
      </c>
      <c r="CY131">
        <v>0.10001400000000001</v>
      </c>
      <c r="CZ131">
        <v>27.808599999999998</v>
      </c>
      <c r="DA131">
        <v>27.987100000000002</v>
      </c>
      <c r="DB131">
        <v>999.9</v>
      </c>
      <c r="DC131">
        <v>0</v>
      </c>
      <c r="DD131">
        <v>0</v>
      </c>
      <c r="DE131">
        <v>10005</v>
      </c>
      <c r="DF131">
        <v>0</v>
      </c>
      <c r="DG131">
        <v>1924.13</v>
      </c>
      <c r="DH131">
        <v>-48.953200000000002</v>
      </c>
      <c r="DI131">
        <v>768.053</v>
      </c>
      <c r="DJ131">
        <v>811.03899999999999</v>
      </c>
      <c r="DK131">
        <v>8.5627999999999993</v>
      </c>
      <c r="DL131">
        <v>799.53899999999999</v>
      </c>
      <c r="DM131">
        <v>14.1783</v>
      </c>
      <c r="DN131">
        <v>2.26207</v>
      </c>
      <c r="DO131">
        <v>1.41032</v>
      </c>
      <c r="DP131">
        <v>19.408799999999999</v>
      </c>
      <c r="DQ131">
        <v>12.0291</v>
      </c>
      <c r="DR131">
        <v>1800.06</v>
      </c>
      <c r="DS131">
        <v>0.97800799999999999</v>
      </c>
      <c r="DT131">
        <v>2.19916E-2</v>
      </c>
      <c r="DU131">
        <v>0</v>
      </c>
      <c r="DV131">
        <v>826.95500000000004</v>
      </c>
      <c r="DW131">
        <v>5.0007299999999999</v>
      </c>
      <c r="DX131">
        <v>19124.400000000001</v>
      </c>
      <c r="DY131">
        <v>14733.9</v>
      </c>
      <c r="DZ131">
        <v>46.811999999999998</v>
      </c>
      <c r="EA131">
        <v>49.125</v>
      </c>
      <c r="EB131">
        <v>47.811999999999998</v>
      </c>
      <c r="EC131">
        <v>47.936999999999998</v>
      </c>
      <c r="ED131">
        <v>48.436999999999998</v>
      </c>
      <c r="EE131">
        <v>1755.58</v>
      </c>
      <c r="EF131">
        <v>39.479999999999997</v>
      </c>
      <c r="EG131">
        <v>0</v>
      </c>
      <c r="EH131">
        <v>119.2000000476837</v>
      </c>
      <c r="EI131">
        <v>0</v>
      </c>
      <c r="EJ131">
        <v>827.26832000000013</v>
      </c>
      <c r="EK131">
        <v>-1.999999987307729</v>
      </c>
      <c r="EL131">
        <v>-83.707692317839985</v>
      </c>
      <c r="EM131">
        <v>19132.856</v>
      </c>
      <c r="EN131">
        <v>15</v>
      </c>
      <c r="EO131">
        <v>1657482083.0999999</v>
      </c>
      <c r="EP131" t="s">
        <v>989</v>
      </c>
      <c r="EQ131">
        <v>1657482083.0999999</v>
      </c>
      <c r="ER131">
        <v>1657482083.0999999</v>
      </c>
      <c r="ES131">
        <v>128</v>
      </c>
      <c r="ET131">
        <v>0.188</v>
      </c>
      <c r="EU131">
        <v>3.0000000000000001E-3</v>
      </c>
      <c r="EV131">
        <v>0.64600000000000002</v>
      </c>
      <c r="EW131">
        <v>2.3E-2</v>
      </c>
      <c r="EX131">
        <v>800</v>
      </c>
      <c r="EY131">
        <v>14</v>
      </c>
      <c r="EZ131">
        <v>0.05</v>
      </c>
      <c r="FA131">
        <v>0.01</v>
      </c>
      <c r="FB131">
        <v>-49.50667</v>
      </c>
      <c r="FC131">
        <v>-0.42059437148203638</v>
      </c>
      <c r="FD131">
        <v>0.21079097252966</v>
      </c>
      <c r="FE131">
        <v>1</v>
      </c>
      <c r="FF131">
        <v>8.57866325</v>
      </c>
      <c r="FG131">
        <v>6.1610544090017157E-2</v>
      </c>
      <c r="FH131">
        <v>1.6428011959379221E-2</v>
      </c>
      <c r="FI131">
        <v>1</v>
      </c>
      <c r="FJ131">
        <v>2</v>
      </c>
      <c r="FK131">
        <v>2</v>
      </c>
      <c r="FL131" t="s">
        <v>406</v>
      </c>
      <c r="FM131">
        <v>2.9038200000000001</v>
      </c>
      <c r="FN131">
        <v>2.8541400000000001</v>
      </c>
      <c r="FO131">
        <v>0.152584</v>
      </c>
      <c r="FP131">
        <v>0.161828</v>
      </c>
      <c r="FQ131">
        <v>0.107484</v>
      </c>
      <c r="FR131">
        <v>7.8737399999999999E-2</v>
      </c>
      <c r="FS131">
        <v>27892.1</v>
      </c>
      <c r="FT131">
        <v>22219.7</v>
      </c>
      <c r="FU131">
        <v>30353.1</v>
      </c>
      <c r="FV131">
        <v>24492.9</v>
      </c>
      <c r="FW131">
        <v>35485.300000000003</v>
      </c>
      <c r="FX131">
        <v>30331.200000000001</v>
      </c>
      <c r="FY131">
        <v>41189.599999999999</v>
      </c>
      <c r="FZ131">
        <v>33885.300000000003</v>
      </c>
      <c r="GA131">
        <v>2.0325500000000001</v>
      </c>
      <c r="GB131">
        <v>1.88435</v>
      </c>
      <c r="GC131">
        <v>-2.5127099999999999E-2</v>
      </c>
      <c r="GD131">
        <v>0</v>
      </c>
      <c r="GE131">
        <v>28.397200000000002</v>
      </c>
      <c r="GF131">
        <v>999.9</v>
      </c>
      <c r="GG131">
        <v>40.1</v>
      </c>
      <c r="GH131">
        <v>41</v>
      </c>
      <c r="GI131">
        <v>31.520099999999999</v>
      </c>
      <c r="GJ131">
        <v>62.349699999999999</v>
      </c>
      <c r="GK131">
        <v>24.270800000000001</v>
      </c>
      <c r="GL131">
        <v>1</v>
      </c>
      <c r="GM131">
        <v>0.65333300000000005</v>
      </c>
      <c r="GN131">
        <v>5.1478200000000003</v>
      </c>
      <c r="GO131">
        <v>20.225300000000001</v>
      </c>
      <c r="GP131">
        <v>5.2348100000000004</v>
      </c>
      <c r="GQ131">
        <v>11.956</v>
      </c>
      <c r="GR131">
        <v>4.9856499999999997</v>
      </c>
      <c r="GS131">
        <v>3.2860299999999998</v>
      </c>
      <c r="GT131">
        <v>9999</v>
      </c>
      <c r="GU131">
        <v>9999</v>
      </c>
      <c r="GV131">
        <v>9999</v>
      </c>
      <c r="GW131">
        <v>197.7</v>
      </c>
      <c r="GX131">
        <v>1.8615900000000001</v>
      </c>
      <c r="GY131">
        <v>1.85928</v>
      </c>
      <c r="GZ131">
        <v>1.8596900000000001</v>
      </c>
      <c r="HA131">
        <v>1.85806</v>
      </c>
      <c r="HB131">
        <v>1.85989</v>
      </c>
      <c r="HC131">
        <v>1.8573</v>
      </c>
      <c r="HD131">
        <v>1.8656999999999999</v>
      </c>
      <c r="HE131">
        <v>1.86497</v>
      </c>
      <c r="HF131">
        <v>0</v>
      </c>
      <c r="HG131">
        <v>0</v>
      </c>
      <c r="HH131">
        <v>0</v>
      </c>
      <c r="HI131">
        <v>0</v>
      </c>
      <c r="HJ131" t="s">
        <v>407</v>
      </c>
      <c r="HK131" t="s">
        <v>408</v>
      </c>
      <c r="HL131" t="s">
        <v>409</v>
      </c>
      <c r="HM131" t="s">
        <v>409</v>
      </c>
      <c r="HN131" t="s">
        <v>409</v>
      </c>
      <c r="HO131" t="s">
        <v>409</v>
      </c>
      <c r="HP131">
        <v>0</v>
      </c>
      <c r="HQ131">
        <v>100</v>
      </c>
      <c r="HR131">
        <v>100</v>
      </c>
      <c r="HS131">
        <v>0.66600000000000004</v>
      </c>
      <c r="HT131">
        <v>7.7100000000000002E-2</v>
      </c>
      <c r="HU131">
        <v>0.45650759292047188</v>
      </c>
      <c r="HV131">
        <v>1.158620315000149E-3</v>
      </c>
      <c r="HW131">
        <v>-1.4607559310062331E-6</v>
      </c>
      <c r="HX131">
        <v>3.8484305645441042E-10</v>
      </c>
      <c r="HY131">
        <v>-1.879190777752476E-2</v>
      </c>
      <c r="HZ131">
        <v>3.0484640434847699E-3</v>
      </c>
      <c r="IA131">
        <v>-9.3584587959385786E-5</v>
      </c>
      <c r="IB131">
        <v>6.42983829145831E-6</v>
      </c>
      <c r="IC131">
        <v>4</v>
      </c>
      <c r="ID131">
        <v>2084</v>
      </c>
      <c r="IE131">
        <v>2</v>
      </c>
      <c r="IF131">
        <v>32</v>
      </c>
      <c r="IG131">
        <v>0.7</v>
      </c>
      <c r="IH131">
        <v>0.7</v>
      </c>
      <c r="II131">
        <v>1.79321</v>
      </c>
      <c r="IJ131">
        <v>2.4597199999999999</v>
      </c>
      <c r="IK131">
        <v>1.54297</v>
      </c>
      <c r="IL131">
        <v>2.34009</v>
      </c>
      <c r="IM131">
        <v>1.54541</v>
      </c>
      <c r="IN131">
        <v>2.3730500000000001</v>
      </c>
      <c r="IO131">
        <v>42.483699999999999</v>
      </c>
      <c r="IP131">
        <v>15.033899999999999</v>
      </c>
      <c r="IQ131">
        <v>18</v>
      </c>
      <c r="IR131">
        <v>513.66999999999996</v>
      </c>
      <c r="IS131">
        <v>481.66899999999998</v>
      </c>
      <c r="IT131">
        <v>22.0977</v>
      </c>
      <c r="IU131">
        <v>35.169899999999998</v>
      </c>
      <c r="IV131">
        <v>29.999500000000001</v>
      </c>
      <c r="IW131">
        <v>35.010399999999997</v>
      </c>
      <c r="IX131">
        <v>34.913200000000003</v>
      </c>
      <c r="IY131">
        <v>35.990400000000001</v>
      </c>
      <c r="IZ131">
        <v>57.010399999999997</v>
      </c>
      <c r="JA131">
        <v>0</v>
      </c>
      <c r="JB131">
        <v>22.107800000000001</v>
      </c>
      <c r="JC131">
        <v>800</v>
      </c>
      <c r="JD131">
        <v>14.1462</v>
      </c>
      <c r="JE131">
        <v>99.138800000000003</v>
      </c>
      <c r="JF131">
        <v>99.072599999999994</v>
      </c>
    </row>
    <row r="132" spans="1:266" x14ac:dyDescent="0.25">
      <c r="A132">
        <v>116</v>
      </c>
      <c r="B132">
        <v>1657482240.0999999</v>
      </c>
      <c r="C132">
        <v>20665</v>
      </c>
      <c r="D132" t="s">
        <v>990</v>
      </c>
      <c r="E132" t="s">
        <v>991</v>
      </c>
      <c r="F132" t="s">
        <v>396</v>
      </c>
      <c r="G132" t="s">
        <v>397</v>
      </c>
      <c r="H132" t="s">
        <v>398</v>
      </c>
      <c r="I132" t="s">
        <v>753</v>
      </c>
      <c r="J132" t="s">
        <v>841</v>
      </c>
      <c r="K132">
        <v>1657482240.0999999</v>
      </c>
      <c r="L132">
        <f t="shared" si="138"/>
        <v>7.0157826031226811E-3</v>
      </c>
      <c r="M132">
        <f t="shared" si="139"/>
        <v>7.0157826031226813</v>
      </c>
      <c r="N132">
        <f t="shared" si="140"/>
        <v>36.925050074020866</v>
      </c>
      <c r="O132">
        <f t="shared" si="141"/>
        <v>947.72299999999996</v>
      </c>
      <c r="P132">
        <f t="shared" si="142"/>
        <v>793.80184617329724</v>
      </c>
      <c r="Q132">
        <f t="shared" si="143"/>
        <v>79.038395768819186</v>
      </c>
      <c r="R132">
        <f t="shared" si="144"/>
        <v>94.364237012443994</v>
      </c>
      <c r="S132">
        <f t="shared" si="145"/>
        <v>0.48227765909911585</v>
      </c>
      <c r="T132">
        <f t="shared" si="146"/>
        <v>2.9197871038314722</v>
      </c>
      <c r="U132">
        <f t="shared" si="147"/>
        <v>0.44199565423247356</v>
      </c>
      <c r="V132">
        <f t="shared" si="148"/>
        <v>0.27958554664823071</v>
      </c>
      <c r="W132">
        <f t="shared" si="149"/>
        <v>289.56748707294929</v>
      </c>
      <c r="X132">
        <f t="shared" si="150"/>
        <v>27.662766751366313</v>
      </c>
      <c r="Y132">
        <f t="shared" si="151"/>
        <v>27.9971</v>
      </c>
      <c r="Z132">
        <f t="shared" si="152"/>
        <v>3.7941981710929547</v>
      </c>
      <c r="AA132">
        <f t="shared" si="153"/>
        <v>60.37193669976574</v>
      </c>
      <c r="AB132">
        <f t="shared" si="154"/>
        <v>2.2617992125624</v>
      </c>
      <c r="AC132">
        <f t="shared" si="155"/>
        <v>3.7464413702851718</v>
      </c>
      <c r="AD132">
        <f t="shared" si="156"/>
        <v>1.5323989585305546</v>
      </c>
      <c r="AE132">
        <f t="shared" si="157"/>
        <v>-309.39601279771023</v>
      </c>
      <c r="AF132">
        <f t="shared" si="158"/>
        <v>-34.174050184396371</v>
      </c>
      <c r="AG132">
        <f t="shared" si="159"/>
        <v>-2.5484347325877583</v>
      </c>
      <c r="AH132">
        <f t="shared" si="160"/>
        <v>-56.551010641745044</v>
      </c>
      <c r="AI132">
        <v>0</v>
      </c>
      <c r="AJ132">
        <v>0</v>
      </c>
      <c r="AK132">
        <f t="shared" si="161"/>
        <v>1</v>
      </c>
      <c r="AL132">
        <f t="shared" si="162"/>
        <v>0</v>
      </c>
      <c r="AM132">
        <f t="shared" si="163"/>
        <v>52447.629129460642</v>
      </c>
      <c r="AN132" t="s">
        <v>400</v>
      </c>
      <c r="AO132">
        <v>10261.299999999999</v>
      </c>
      <c r="AP132">
        <v>726.8726923076922</v>
      </c>
      <c r="AQ132">
        <v>3279.05</v>
      </c>
      <c r="AR132">
        <f t="shared" si="164"/>
        <v>0.77832826815458989</v>
      </c>
      <c r="AS132">
        <v>-1.5391584728262959</v>
      </c>
      <c r="AT132" t="s">
        <v>992</v>
      </c>
      <c r="AU132">
        <v>10293.5</v>
      </c>
      <c r="AV132">
        <v>816.75230769230757</v>
      </c>
      <c r="AW132">
        <v>1134.97</v>
      </c>
      <c r="AX132">
        <f t="shared" si="165"/>
        <v>0.28037542164787832</v>
      </c>
      <c r="AY132">
        <v>0.5</v>
      </c>
      <c r="AZ132">
        <f t="shared" si="166"/>
        <v>1513.1927995196629</v>
      </c>
      <c r="BA132">
        <f t="shared" si="167"/>
        <v>36.925050074020866</v>
      </c>
      <c r="BB132">
        <f t="shared" si="168"/>
        <v>212.13103459992945</v>
      </c>
      <c r="BC132">
        <f t="shared" si="169"/>
        <v>2.5419238420283895E-2</v>
      </c>
      <c r="BD132">
        <f t="shared" si="170"/>
        <v>1.8891072010713938</v>
      </c>
      <c r="BE132">
        <f t="shared" si="171"/>
        <v>512.32896284755543</v>
      </c>
      <c r="BF132" t="s">
        <v>993</v>
      </c>
      <c r="BG132">
        <v>596.4</v>
      </c>
      <c r="BH132">
        <f t="shared" si="172"/>
        <v>596.4</v>
      </c>
      <c r="BI132">
        <f t="shared" si="173"/>
        <v>0.47452355568869664</v>
      </c>
      <c r="BJ132">
        <f t="shared" si="174"/>
        <v>0.59085669886494319</v>
      </c>
      <c r="BK132">
        <f t="shared" si="175"/>
        <v>0.7992395578998378</v>
      </c>
      <c r="BL132">
        <f t="shared" si="176"/>
        <v>0.77975935226609805</v>
      </c>
      <c r="BM132">
        <f t="shared" si="177"/>
        <v>0.84009837151114242</v>
      </c>
      <c r="BN132">
        <f t="shared" si="178"/>
        <v>0.43144896180177755</v>
      </c>
      <c r="BO132">
        <f t="shared" si="179"/>
        <v>0.56855103819822239</v>
      </c>
      <c r="BP132">
        <v>3890</v>
      </c>
      <c r="BQ132">
        <v>300</v>
      </c>
      <c r="BR132">
        <v>300</v>
      </c>
      <c r="BS132">
        <v>300</v>
      </c>
      <c r="BT132">
        <v>10293.5</v>
      </c>
      <c r="BU132">
        <v>1068.8699999999999</v>
      </c>
      <c r="BV132">
        <v>-1.1220000000000001E-2</v>
      </c>
      <c r="BW132">
        <v>-0.36</v>
      </c>
      <c r="BX132" t="s">
        <v>403</v>
      </c>
      <c r="BY132" t="s">
        <v>403</v>
      </c>
      <c r="BZ132" t="s">
        <v>403</v>
      </c>
      <c r="CA132" t="s">
        <v>403</v>
      </c>
      <c r="CB132" t="s">
        <v>403</v>
      </c>
      <c r="CC132" t="s">
        <v>403</v>
      </c>
      <c r="CD132" t="s">
        <v>403</v>
      </c>
      <c r="CE132" t="s">
        <v>403</v>
      </c>
      <c r="CF132" t="s">
        <v>403</v>
      </c>
      <c r="CG132" t="s">
        <v>403</v>
      </c>
      <c r="CH132">
        <f t="shared" si="180"/>
        <v>1800.01</v>
      </c>
      <c r="CI132">
        <f t="shared" si="181"/>
        <v>1513.1927995196629</v>
      </c>
      <c r="CJ132">
        <f t="shared" si="182"/>
        <v>0.84065799607761227</v>
      </c>
      <c r="CK132">
        <f t="shared" si="183"/>
        <v>0.16086993242979167</v>
      </c>
      <c r="CL132">
        <v>6</v>
      </c>
      <c r="CM132">
        <v>0.5</v>
      </c>
      <c r="CN132" t="s">
        <v>404</v>
      </c>
      <c r="CO132">
        <v>2</v>
      </c>
      <c r="CP132">
        <v>1657482240.0999999</v>
      </c>
      <c r="CQ132">
        <v>947.72299999999996</v>
      </c>
      <c r="CR132">
        <v>1000.01</v>
      </c>
      <c r="CS132">
        <v>22.715800000000002</v>
      </c>
      <c r="CT132">
        <v>14.4884</v>
      </c>
      <c r="CU132">
        <v>947.18100000000004</v>
      </c>
      <c r="CV132">
        <v>22.641500000000001</v>
      </c>
      <c r="CW132">
        <v>500.01799999999997</v>
      </c>
      <c r="CX132">
        <v>99.469399999999993</v>
      </c>
      <c r="CY132">
        <v>0.10002800000000001</v>
      </c>
      <c r="CZ132">
        <v>27.78</v>
      </c>
      <c r="DA132">
        <v>27.9971</v>
      </c>
      <c r="DB132">
        <v>999.9</v>
      </c>
      <c r="DC132">
        <v>0</v>
      </c>
      <c r="DD132">
        <v>0</v>
      </c>
      <c r="DE132">
        <v>9997.5</v>
      </c>
      <c r="DF132">
        <v>0</v>
      </c>
      <c r="DG132">
        <v>1916.49</v>
      </c>
      <c r="DH132">
        <v>-52.283200000000001</v>
      </c>
      <c r="DI132">
        <v>969.75199999999995</v>
      </c>
      <c r="DJ132">
        <v>1014.71</v>
      </c>
      <c r="DK132">
        <v>8.2274499999999993</v>
      </c>
      <c r="DL132">
        <v>1000.01</v>
      </c>
      <c r="DM132">
        <v>14.4884</v>
      </c>
      <c r="DN132">
        <v>2.2595299999999998</v>
      </c>
      <c r="DO132">
        <v>1.4411499999999999</v>
      </c>
      <c r="DP132">
        <v>19.390699999999999</v>
      </c>
      <c r="DQ132">
        <v>12.357699999999999</v>
      </c>
      <c r="DR132">
        <v>1800.01</v>
      </c>
      <c r="DS132">
        <v>0.97800500000000001</v>
      </c>
      <c r="DT132">
        <v>2.1995199999999999E-2</v>
      </c>
      <c r="DU132">
        <v>0</v>
      </c>
      <c r="DV132">
        <v>816.31600000000003</v>
      </c>
      <c r="DW132">
        <v>5.0007299999999999</v>
      </c>
      <c r="DX132">
        <v>18907.400000000001</v>
      </c>
      <c r="DY132">
        <v>14733.5</v>
      </c>
      <c r="DZ132">
        <v>46.561999999999998</v>
      </c>
      <c r="EA132">
        <v>48.875</v>
      </c>
      <c r="EB132">
        <v>47.5</v>
      </c>
      <c r="EC132">
        <v>47.686999999999998</v>
      </c>
      <c r="ED132">
        <v>48.125</v>
      </c>
      <c r="EE132">
        <v>1755.53</v>
      </c>
      <c r="EF132">
        <v>39.479999999999997</v>
      </c>
      <c r="EG132">
        <v>0</v>
      </c>
      <c r="EH132">
        <v>114.4000000953674</v>
      </c>
      <c r="EI132">
        <v>0</v>
      </c>
      <c r="EJ132">
        <v>816.75230769230757</v>
      </c>
      <c r="EK132">
        <v>-6.1421538433280789</v>
      </c>
      <c r="EL132">
        <v>-106.2461538104061</v>
      </c>
      <c r="EM132">
        <v>18925.557692307691</v>
      </c>
      <c r="EN132">
        <v>15</v>
      </c>
      <c r="EO132">
        <v>1657482198.5999999</v>
      </c>
      <c r="EP132" t="s">
        <v>994</v>
      </c>
      <c r="EQ132">
        <v>1657482198.5999999</v>
      </c>
      <c r="ER132">
        <v>1657482195.5999999</v>
      </c>
      <c r="ES132">
        <v>129</v>
      </c>
      <c r="ET132">
        <v>-2.9000000000000001E-2</v>
      </c>
      <c r="EU132">
        <v>-3.0000000000000001E-3</v>
      </c>
      <c r="EV132">
        <v>0.51100000000000001</v>
      </c>
      <c r="EW132">
        <v>2.1000000000000001E-2</v>
      </c>
      <c r="EX132">
        <v>1001</v>
      </c>
      <c r="EY132">
        <v>14</v>
      </c>
      <c r="EZ132">
        <v>0.05</v>
      </c>
      <c r="FA132">
        <v>0.01</v>
      </c>
      <c r="FB132">
        <v>-52.432915000000001</v>
      </c>
      <c r="FC132">
        <v>-0.1572427767354341</v>
      </c>
      <c r="FD132">
        <v>0.1837003273676994</v>
      </c>
      <c r="FE132">
        <v>1</v>
      </c>
      <c r="FF132">
        <v>8.2659462499999989</v>
      </c>
      <c r="FG132">
        <v>2.4286266416498042E-2</v>
      </c>
      <c r="FH132">
        <v>3.2148228309465232E-2</v>
      </c>
      <c r="FI132">
        <v>1</v>
      </c>
      <c r="FJ132">
        <v>2</v>
      </c>
      <c r="FK132">
        <v>2</v>
      </c>
      <c r="FL132" t="s">
        <v>406</v>
      </c>
      <c r="FM132">
        <v>2.9037500000000001</v>
      </c>
      <c r="FN132">
        <v>2.8540899999999998</v>
      </c>
      <c r="FO132">
        <v>0.178284</v>
      </c>
      <c r="FP132">
        <v>0.187475</v>
      </c>
      <c r="FQ132">
        <v>0.10741299999999999</v>
      </c>
      <c r="FR132">
        <v>8.0011899999999997E-2</v>
      </c>
      <c r="FS132">
        <v>27044.9</v>
      </c>
      <c r="FT132">
        <v>21539.599999999999</v>
      </c>
      <c r="FU132">
        <v>30354.6</v>
      </c>
      <c r="FV132">
        <v>24495.1</v>
      </c>
      <c r="FW132">
        <v>35490.1</v>
      </c>
      <c r="FX132">
        <v>30291.599999999999</v>
      </c>
      <c r="FY132">
        <v>41191.699999999997</v>
      </c>
      <c r="FZ132">
        <v>33887.800000000003</v>
      </c>
      <c r="GA132">
        <v>2.0320999999999998</v>
      </c>
      <c r="GB132">
        <v>1.8858200000000001</v>
      </c>
      <c r="GC132">
        <v>-2.9057300000000001E-2</v>
      </c>
      <c r="GD132">
        <v>0</v>
      </c>
      <c r="GE132">
        <v>28.471299999999999</v>
      </c>
      <c r="GF132">
        <v>999.9</v>
      </c>
      <c r="GG132">
        <v>40</v>
      </c>
      <c r="GH132">
        <v>41</v>
      </c>
      <c r="GI132">
        <v>31.4436</v>
      </c>
      <c r="GJ132">
        <v>62.4298</v>
      </c>
      <c r="GK132">
        <v>24.703499999999998</v>
      </c>
      <c r="GL132">
        <v>1</v>
      </c>
      <c r="GM132">
        <v>0.65248499999999998</v>
      </c>
      <c r="GN132">
        <v>5.4883100000000002</v>
      </c>
      <c r="GO132">
        <v>20.214600000000001</v>
      </c>
      <c r="GP132">
        <v>5.2348100000000004</v>
      </c>
      <c r="GQ132">
        <v>11.956</v>
      </c>
      <c r="GR132">
        <v>4.98705</v>
      </c>
      <c r="GS132">
        <v>3.2862</v>
      </c>
      <c r="GT132">
        <v>9999</v>
      </c>
      <c r="GU132">
        <v>9999</v>
      </c>
      <c r="GV132">
        <v>9999</v>
      </c>
      <c r="GW132">
        <v>197.7</v>
      </c>
      <c r="GX132">
        <v>1.8615699999999999</v>
      </c>
      <c r="GY132">
        <v>1.8592900000000001</v>
      </c>
      <c r="GZ132">
        <v>1.85968</v>
      </c>
      <c r="HA132">
        <v>1.85806</v>
      </c>
      <c r="HB132">
        <v>1.85989</v>
      </c>
      <c r="HC132">
        <v>1.8573</v>
      </c>
      <c r="HD132">
        <v>1.8656999999999999</v>
      </c>
      <c r="HE132">
        <v>1.86496</v>
      </c>
      <c r="HF132">
        <v>0</v>
      </c>
      <c r="HG132">
        <v>0</v>
      </c>
      <c r="HH132">
        <v>0</v>
      </c>
      <c r="HI132">
        <v>0</v>
      </c>
      <c r="HJ132" t="s">
        <v>407</v>
      </c>
      <c r="HK132" t="s">
        <v>408</v>
      </c>
      <c r="HL132" t="s">
        <v>409</v>
      </c>
      <c r="HM132" t="s">
        <v>409</v>
      </c>
      <c r="HN132" t="s">
        <v>409</v>
      </c>
      <c r="HO132" t="s">
        <v>409</v>
      </c>
      <c r="HP132">
        <v>0</v>
      </c>
      <c r="HQ132">
        <v>100</v>
      </c>
      <c r="HR132">
        <v>100</v>
      </c>
      <c r="HS132">
        <v>0.54200000000000004</v>
      </c>
      <c r="HT132">
        <v>7.4300000000000005E-2</v>
      </c>
      <c r="HU132">
        <v>0.42805040150947238</v>
      </c>
      <c r="HV132">
        <v>1.158620315000149E-3</v>
      </c>
      <c r="HW132">
        <v>-1.4607559310062331E-6</v>
      </c>
      <c r="HX132">
        <v>3.8484305645441042E-10</v>
      </c>
      <c r="HY132">
        <v>-2.1351693311595591E-2</v>
      </c>
      <c r="HZ132">
        <v>3.0484640434847699E-3</v>
      </c>
      <c r="IA132">
        <v>-9.3584587959385786E-5</v>
      </c>
      <c r="IB132">
        <v>6.42983829145831E-6</v>
      </c>
      <c r="IC132">
        <v>4</v>
      </c>
      <c r="ID132">
        <v>2084</v>
      </c>
      <c r="IE132">
        <v>2</v>
      </c>
      <c r="IF132">
        <v>32</v>
      </c>
      <c r="IG132">
        <v>0.7</v>
      </c>
      <c r="IH132">
        <v>0.7</v>
      </c>
      <c r="II132">
        <v>2.1569799999999999</v>
      </c>
      <c r="IJ132">
        <v>2.4584999999999999</v>
      </c>
      <c r="IK132">
        <v>1.54419</v>
      </c>
      <c r="IL132">
        <v>2.34009</v>
      </c>
      <c r="IM132">
        <v>1.54541</v>
      </c>
      <c r="IN132">
        <v>2.3938000000000001</v>
      </c>
      <c r="IO132">
        <v>42.510300000000001</v>
      </c>
      <c r="IP132">
        <v>14.998900000000001</v>
      </c>
      <c r="IQ132">
        <v>18</v>
      </c>
      <c r="IR132">
        <v>513.21500000000003</v>
      </c>
      <c r="IS132">
        <v>482.57299999999998</v>
      </c>
      <c r="IT132">
        <v>21.959299999999999</v>
      </c>
      <c r="IU132">
        <v>35.140900000000002</v>
      </c>
      <c r="IV132">
        <v>29.9999</v>
      </c>
      <c r="IW132">
        <v>34.988799999999998</v>
      </c>
      <c r="IX132">
        <v>34.897300000000001</v>
      </c>
      <c r="IY132">
        <v>43.265900000000002</v>
      </c>
      <c r="IZ132">
        <v>55.812600000000003</v>
      </c>
      <c r="JA132">
        <v>0</v>
      </c>
      <c r="JB132">
        <v>21.9604</v>
      </c>
      <c r="JC132">
        <v>1000</v>
      </c>
      <c r="JD132">
        <v>14.5344</v>
      </c>
      <c r="JE132">
        <v>99.143799999999999</v>
      </c>
      <c r="JF132">
        <v>99.080600000000004</v>
      </c>
    </row>
    <row r="133" spans="1:266" x14ac:dyDescent="0.25">
      <c r="A133">
        <v>117</v>
      </c>
      <c r="B133">
        <v>1657482428.5999999</v>
      </c>
      <c r="C133">
        <v>20853.5</v>
      </c>
      <c r="D133" t="s">
        <v>995</v>
      </c>
      <c r="E133" t="s">
        <v>996</v>
      </c>
      <c r="F133" t="s">
        <v>396</v>
      </c>
      <c r="G133" t="s">
        <v>397</v>
      </c>
      <c r="H133" t="s">
        <v>398</v>
      </c>
      <c r="I133" t="s">
        <v>753</v>
      </c>
      <c r="J133" t="s">
        <v>841</v>
      </c>
      <c r="K133">
        <v>1657482428.5999999</v>
      </c>
      <c r="L133">
        <f t="shared" si="138"/>
        <v>6.3028765220643308E-3</v>
      </c>
      <c r="M133">
        <f t="shared" si="139"/>
        <v>6.3028765220643308</v>
      </c>
      <c r="N133">
        <f t="shared" si="140"/>
        <v>37.13616211734287</v>
      </c>
      <c r="O133">
        <f t="shared" si="141"/>
        <v>1147.1199999999999</v>
      </c>
      <c r="P133">
        <f t="shared" si="142"/>
        <v>969.583030148798</v>
      </c>
      <c r="Q133">
        <f t="shared" si="143"/>
        <v>96.53483277854717</v>
      </c>
      <c r="R133">
        <f t="shared" si="144"/>
        <v>114.21098960439997</v>
      </c>
      <c r="S133">
        <f t="shared" si="145"/>
        <v>0.42177889178839356</v>
      </c>
      <c r="T133">
        <f t="shared" si="146"/>
        <v>2.9203259249235192</v>
      </c>
      <c r="U133">
        <f t="shared" si="147"/>
        <v>0.39062492015022243</v>
      </c>
      <c r="V133">
        <f t="shared" si="148"/>
        <v>0.24674759893960185</v>
      </c>
      <c r="W133">
        <f t="shared" si="149"/>
        <v>289.56168207269388</v>
      </c>
      <c r="X133">
        <f t="shared" si="150"/>
        <v>27.720706121347593</v>
      </c>
      <c r="Y133">
        <f t="shared" si="151"/>
        <v>27.9756</v>
      </c>
      <c r="Z133">
        <f t="shared" si="152"/>
        <v>3.7894451104311857</v>
      </c>
      <c r="AA133">
        <f t="shared" si="153"/>
        <v>60.010738777233051</v>
      </c>
      <c r="AB133">
        <f t="shared" si="154"/>
        <v>2.2315309228339997</v>
      </c>
      <c r="AC133">
        <f t="shared" si="155"/>
        <v>3.718552659579323</v>
      </c>
      <c r="AD133">
        <f t="shared" si="156"/>
        <v>1.557914187597186</v>
      </c>
      <c r="AE133">
        <f t="shared" si="157"/>
        <v>-277.95685462303697</v>
      </c>
      <c r="AF133">
        <f t="shared" si="158"/>
        <v>-50.932037744058121</v>
      </c>
      <c r="AG133">
        <f t="shared" si="159"/>
        <v>-3.7945872745124301</v>
      </c>
      <c r="AH133">
        <f t="shared" si="160"/>
        <v>-43.121797568913635</v>
      </c>
      <c r="AI133">
        <v>0</v>
      </c>
      <c r="AJ133">
        <v>0</v>
      </c>
      <c r="AK133">
        <f t="shared" si="161"/>
        <v>1</v>
      </c>
      <c r="AL133">
        <f t="shared" si="162"/>
        <v>0</v>
      </c>
      <c r="AM133">
        <f t="shared" si="163"/>
        <v>52485.294352996076</v>
      </c>
      <c r="AN133" t="s">
        <v>400</v>
      </c>
      <c r="AO133">
        <v>10261.299999999999</v>
      </c>
      <c r="AP133">
        <v>726.8726923076922</v>
      </c>
      <c r="AQ133">
        <v>3279.05</v>
      </c>
      <c r="AR133">
        <f t="shared" si="164"/>
        <v>0.77832826815458989</v>
      </c>
      <c r="AS133">
        <v>-1.5391584728262959</v>
      </c>
      <c r="AT133" t="s">
        <v>997</v>
      </c>
      <c r="AU133">
        <v>10295.1</v>
      </c>
      <c r="AV133">
        <v>798.32269230769225</v>
      </c>
      <c r="AW133">
        <v>1105.51</v>
      </c>
      <c r="AX133">
        <f t="shared" si="165"/>
        <v>0.27786931614576782</v>
      </c>
      <c r="AY133">
        <v>0.5</v>
      </c>
      <c r="AZ133">
        <f t="shared" si="166"/>
        <v>1513.1594995195303</v>
      </c>
      <c r="BA133">
        <f t="shared" si="167"/>
        <v>37.13616211734287</v>
      </c>
      <c r="BB133">
        <f t="shared" si="168"/>
        <v>210.23029767548209</v>
      </c>
      <c r="BC133">
        <f t="shared" si="169"/>
        <v>2.5559315196084512E-2</v>
      </c>
      <c r="BD133">
        <f t="shared" si="170"/>
        <v>1.9660970954582049</v>
      </c>
      <c r="BE133">
        <f t="shared" si="171"/>
        <v>506.23933877891756</v>
      </c>
      <c r="BF133" t="s">
        <v>998</v>
      </c>
      <c r="BG133">
        <v>589.66999999999996</v>
      </c>
      <c r="BH133">
        <f t="shared" si="172"/>
        <v>589.66999999999996</v>
      </c>
      <c r="BI133">
        <f t="shared" si="173"/>
        <v>0.4666081717940137</v>
      </c>
      <c r="BJ133">
        <f t="shared" si="174"/>
        <v>0.59550889363428139</v>
      </c>
      <c r="BK133">
        <f t="shared" si="175"/>
        <v>0.80819371007444085</v>
      </c>
      <c r="BL133">
        <f t="shared" si="176"/>
        <v>0.81129698910160619</v>
      </c>
      <c r="BM133">
        <f t="shared" si="177"/>
        <v>0.85164145666874769</v>
      </c>
      <c r="BN133">
        <f t="shared" si="178"/>
        <v>0.43986439655655413</v>
      </c>
      <c r="BO133">
        <f t="shared" si="179"/>
        <v>0.56013560344344593</v>
      </c>
      <c r="BP133">
        <v>3892</v>
      </c>
      <c r="BQ133">
        <v>300</v>
      </c>
      <c r="BR133">
        <v>300</v>
      </c>
      <c r="BS133">
        <v>300</v>
      </c>
      <c r="BT133">
        <v>10295.1</v>
      </c>
      <c r="BU133">
        <v>1039.8399999999999</v>
      </c>
      <c r="BV133">
        <v>-1.12219E-2</v>
      </c>
      <c r="BW133">
        <v>0.26</v>
      </c>
      <c r="BX133" t="s">
        <v>403</v>
      </c>
      <c r="BY133" t="s">
        <v>403</v>
      </c>
      <c r="BZ133" t="s">
        <v>403</v>
      </c>
      <c r="CA133" t="s">
        <v>403</v>
      </c>
      <c r="CB133" t="s">
        <v>403</v>
      </c>
      <c r="CC133" t="s">
        <v>403</v>
      </c>
      <c r="CD133" t="s">
        <v>403</v>
      </c>
      <c r="CE133" t="s">
        <v>403</v>
      </c>
      <c r="CF133" t="s">
        <v>403</v>
      </c>
      <c r="CG133" t="s">
        <v>403</v>
      </c>
      <c r="CH133">
        <f t="shared" si="180"/>
        <v>1799.97</v>
      </c>
      <c r="CI133">
        <f t="shared" si="181"/>
        <v>1513.1594995195303</v>
      </c>
      <c r="CJ133">
        <f t="shared" si="182"/>
        <v>0.84065817736936188</v>
      </c>
      <c r="CK133">
        <f t="shared" si="183"/>
        <v>0.16087028232286865</v>
      </c>
      <c r="CL133">
        <v>6</v>
      </c>
      <c r="CM133">
        <v>0.5</v>
      </c>
      <c r="CN133" t="s">
        <v>404</v>
      </c>
      <c r="CO133">
        <v>2</v>
      </c>
      <c r="CP133">
        <v>1657482428.5999999</v>
      </c>
      <c r="CQ133">
        <v>1147.1199999999999</v>
      </c>
      <c r="CR133">
        <v>1200.3499999999999</v>
      </c>
      <c r="CS133">
        <v>22.4132</v>
      </c>
      <c r="CT133">
        <v>15.0206</v>
      </c>
      <c r="CU133">
        <v>1146.76</v>
      </c>
      <c r="CV133">
        <v>22.335899999999999</v>
      </c>
      <c r="CW133">
        <v>500.09</v>
      </c>
      <c r="CX133">
        <v>99.463200000000001</v>
      </c>
      <c r="CY133">
        <v>0.100045</v>
      </c>
      <c r="CZ133">
        <v>27.652100000000001</v>
      </c>
      <c r="DA133">
        <v>27.9756</v>
      </c>
      <c r="DB133">
        <v>999.9</v>
      </c>
      <c r="DC133">
        <v>0</v>
      </c>
      <c r="DD133">
        <v>0</v>
      </c>
      <c r="DE133">
        <v>10001.200000000001</v>
      </c>
      <c r="DF133">
        <v>0</v>
      </c>
      <c r="DG133">
        <v>1902.71</v>
      </c>
      <c r="DH133">
        <v>-53.234299999999998</v>
      </c>
      <c r="DI133">
        <v>1173.42</v>
      </c>
      <c r="DJ133">
        <v>1218.6600000000001</v>
      </c>
      <c r="DK133">
        <v>7.3926400000000001</v>
      </c>
      <c r="DL133">
        <v>1200.3499999999999</v>
      </c>
      <c r="DM133">
        <v>15.0206</v>
      </c>
      <c r="DN133">
        <v>2.2292900000000002</v>
      </c>
      <c r="DO133">
        <v>1.4939899999999999</v>
      </c>
      <c r="DP133">
        <v>19.174399999999999</v>
      </c>
      <c r="DQ133">
        <v>12.9068</v>
      </c>
      <c r="DR133">
        <v>1799.97</v>
      </c>
      <c r="DS133">
        <v>0.97800100000000001</v>
      </c>
      <c r="DT133">
        <v>2.1998799999999999E-2</v>
      </c>
      <c r="DU133">
        <v>0</v>
      </c>
      <c r="DV133">
        <v>798.42200000000003</v>
      </c>
      <c r="DW133">
        <v>5.0007299999999999</v>
      </c>
      <c r="DX133">
        <v>18532.3</v>
      </c>
      <c r="DY133">
        <v>14733.1</v>
      </c>
      <c r="DZ133">
        <v>46.186999999999998</v>
      </c>
      <c r="EA133">
        <v>48.625</v>
      </c>
      <c r="EB133">
        <v>47.186999999999998</v>
      </c>
      <c r="EC133">
        <v>47.375</v>
      </c>
      <c r="ED133">
        <v>47.811999999999998</v>
      </c>
      <c r="EE133">
        <v>1755.48</v>
      </c>
      <c r="EF133">
        <v>39.49</v>
      </c>
      <c r="EG133">
        <v>0</v>
      </c>
      <c r="EH133">
        <v>188.20000004768369</v>
      </c>
      <c r="EI133">
        <v>0</v>
      </c>
      <c r="EJ133">
        <v>798.32269230769225</v>
      </c>
      <c r="EK133">
        <v>-2.113367515564458</v>
      </c>
      <c r="EL133">
        <v>-74.058119501946649</v>
      </c>
      <c r="EM133">
        <v>18554.130769230771</v>
      </c>
      <c r="EN133">
        <v>15</v>
      </c>
      <c r="EO133">
        <v>1657482374.5999999</v>
      </c>
      <c r="EP133" t="s">
        <v>999</v>
      </c>
      <c r="EQ133">
        <v>1657482366.0999999</v>
      </c>
      <c r="ER133">
        <v>1657482374.5999999</v>
      </c>
      <c r="ES133">
        <v>130</v>
      </c>
      <c r="ET133">
        <v>-5.5E-2</v>
      </c>
      <c r="EU133">
        <v>6.0000000000000001E-3</v>
      </c>
      <c r="EV133">
        <v>0.32600000000000001</v>
      </c>
      <c r="EW133">
        <v>2.9000000000000001E-2</v>
      </c>
      <c r="EX133">
        <v>1200</v>
      </c>
      <c r="EY133">
        <v>15</v>
      </c>
      <c r="EZ133">
        <v>7.0000000000000007E-2</v>
      </c>
      <c r="FA133">
        <v>0.01</v>
      </c>
      <c r="FB133">
        <v>-52.883899999999997</v>
      </c>
      <c r="FC133">
        <v>0.40633797909410668</v>
      </c>
      <c r="FD133">
        <v>0.30942184323859689</v>
      </c>
      <c r="FE133">
        <v>1</v>
      </c>
      <c r="FF133">
        <v>7.4746243902439033</v>
      </c>
      <c r="FG133">
        <v>-0.50324299651567328</v>
      </c>
      <c r="FH133">
        <v>5.0096075161427757E-2</v>
      </c>
      <c r="FI133">
        <v>0</v>
      </c>
      <c r="FJ133">
        <v>1</v>
      </c>
      <c r="FK133">
        <v>2</v>
      </c>
      <c r="FL133" t="s">
        <v>480</v>
      </c>
      <c r="FM133">
        <v>2.9039299999999999</v>
      </c>
      <c r="FN133">
        <v>2.8541400000000001</v>
      </c>
      <c r="FO133">
        <v>0.20167299999999999</v>
      </c>
      <c r="FP133">
        <v>0.21062400000000001</v>
      </c>
      <c r="FQ133">
        <v>0.10638400000000001</v>
      </c>
      <c r="FR133">
        <v>8.2169699999999998E-2</v>
      </c>
      <c r="FS133">
        <v>26271.4</v>
      </c>
      <c r="FT133">
        <v>20924.8</v>
      </c>
      <c r="FU133">
        <v>30353.8</v>
      </c>
      <c r="FV133">
        <v>24496.5</v>
      </c>
      <c r="FW133">
        <v>35529.800000000003</v>
      </c>
      <c r="FX133">
        <v>30222.1</v>
      </c>
      <c r="FY133">
        <v>41190.199999999997</v>
      </c>
      <c r="FZ133">
        <v>33889.5</v>
      </c>
      <c r="GA133">
        <v>2.0320999999999998</v>
      </c>
      <c r="GB133">
        <v>1.88808</v>
      </c>
      <c r="GC133">
        <v>-3.4943200000000001E-2</v>
      </c>
      <c r="GD133">
        <v>0</v>
      </c>
      <c r="GE133">
        <v>28.5459</v>
      </c>
      <c r="GF133">
        <v>999.9</v>
      </c>
      <c r="GG133">
        <v>39.700000000000003</v>
      </c>
      <c r="GH133">
        <v>41</v>
      </c>
      <c r="GI133">
        <v>31.2074</v>
      </c>
      <c r="GJ133">
        <v>62.439799999999998</v>
      </c>
      <c r="GK133">
        <v>24.146599999999999</v>
      </c>
      <c r="GL133">
        <v>1</v>
      </c>
      <c r="GM133">
        <v>0.64912300000000001</v>
      </c>
      <c r="GN133">
        <v>5.17544</v>
      </c>
      <c r="GO133">
        <v>20.2239</v>
      </c>
      <c r="GP133">
        <v>5.2300199999999997</v>
      </c>
      <c r="GQ133">
        <v>11.956</v>
      </c>
      <c r="GR133">
        <v>4.9855999999999998</v>
      </c>
      <c r="GS133">
        <v>3.2854000000000001</v>
      </c>
      <c r="GT133">
        <v>9999</v>
      </c>
      <c r="GU133">
        <v>9999</v>
      </c>
      <c r="GV133">
        <v>9999</v>
      </c>
      <c r="GW133">
        <v>197.8</v>
      </c>
      <c r="GX133">
        <v>1.8615699999999999</v>
      </c>
      <c r="GY133">
        <v>1.8593</v>
      </c>
      <c r="GZ133">
        <v>1.8596900000000001</v>
      </c>
      <c r="HA133">
        <v>1.85805</v>
      </c>
      <c r="HB133">
        <v>1.85989</v>
      </c>
      <c r="HC133">
        <v>1.8573</v>
      </c>
      <c r="HD133">
        <v>1.86575</v>
      </c>
      <c r="HE133">
        <v>1.865</v>
      </c>
      <c r="HF133">
        <v>0</v>
      </c>
      <c r="HG133">
        <v>0</v>
      </c>
      <c r="HH133">
        <v>0</v>
      </c>
      <c r="HI133">
        <v>0</v>
      </c>
      <c r="HJ133" t="s">
        <v>407</v>
      </c>
      <c r="HK133" t="s">
        <v>408</v>
      </c>
      <c r="HL133" t="s">
        <v>409</v>
      </c>
      <c r="HM133" t="s">
        <v>409</v>
      </c>
      <c r="HN133" t="s">
        <v>409</v>
      </c>
      <c r="HO133" t="s">
        <v>409</v>
      </c>
      <c r="HP133">
        <v>0</v>
      </c>
      <c r="HQ133">
        <v>100</v>
      </c>
      <c r="HR133">
        <v>100</v>
      </c>
      <c r="HS133">
        <v>0.36</v>
      </c>
      <c r="HT133">
        <v>7.7299999999999994E-2</v>
      </c>
      <c r="HU133">
        <v>0.37367946159366339</v>
      </c>
      <c r="HV133">
        <v>1.158620315000149E-3</v>
      </c>
      <c r="HW133">
        <v>-1.4607559310062331E-6</v>
      </c>
      <c r="HX133">
        <v>3.8484305645441042E-10</v>
      </c>
      <c r="HY133">
        <v>-1.5746076047587571E-2</v>
      </c>
      <c r="HZ133">
        <v>3.0484640434847699E-3</v>
      </c>
      <c r="IA133">
        <v>-9.3584587959385786E-5</v>
      </c>
      <c r="IB133">
        <v>6.42983829145831E-6</v>
      </c>
      <c r="IC133">
        <v>4</v>
      </c>
      <c r="ID133">
        <v>2084</v>
      </c>
      <c r="IE133">
        <v>2</v>
      </c>
      <c r="IF133">
        <v>32</v>
      </c>
      <c r="IG133">
        <v>1</v>
      </c>
      <c r="IH133">
        <v>0.9</v>
      </c>
      <c r="II133">
        <v>2.50854</v>
      </c>
      <c r="IJ133">
        <v>2.4597199999999999</v>
      </c>
      <c r="IK133">
        <v>1.54419</v>
      </c>
      <c r="IL133">
        <v>2.34009</v>
      </c>
      <c r="IM133">
        <v>1.54541</v>
      </c>
      <c r="IN133">
        <v>2.3303199999999999</v>
      </c>
      <c r="IO133">
        <v>42.590400000000002</v>
      </c>
      <c r="IP133">
        <v>14.946300000000001</v>
      </c>
      <c r="IQ133">
        <v>18</v>
      </c>
      <c r="IR133">
        <v>513.08799999999997</v>
      </c>
      <c r="IS133">
        <v>484.03399999999999</v>
      </c>
      <c r="IT133">
        <v>21.9573</v>
      </c>
      <c r="IU133">
        <v>35.139899999999997</v>
      </c>
      <c r="IV133">
        <v>29.9999</v>
      </c>
      <c r="IW133">
        <v>34.972700000000003</v>
      </c>
      <c r="IX133">
        <v>34.883099999999999</v>
      </c>
      <c r="IY133">
        <v>50.299599999999998</v>
      </c>
      <c r="IZ133">
        <v>53.956299999999999</v>
      </c>
      <c r="JA133">
        <v>0</v>
      </c>
      <c r="JB133">
        <v>21.979399999999998</v>
      </c>
      <c r="JC133">
        <v>1200</v>
      </c>
      <c r="JD133">
        <v>15.0426</v>
      </c>
      <c r="JE133">
        <v>99.140600000000006</v>
      </c>
      <c r="JF133">
        <v>99.085800000000006</v>
      </c>
    </row>
    <row r="134" spans="1:266" x14ac:dyDescent="0.25">
      <c r="A134">
        <v>118</v>
      </c>
      <c r="B134">
        <v>1657482617.0999999</v>
      </c>
      <c r="C134">
        <v>21042</v>
      </c>
      <c r="D134" t="s">
        <v>1000</v>
      </c>
      <c r="E134" t="s">
        <v>1001</v>
      </c>
      <c r="F134" t="s">
        <v>396</v>
      </c>
      <c r="G134" t="s">
        <v>397</v>
      </c>
      <c r="H134" t="s">
        <v>398</v>
      </c>
      <c r="I134" t="s">
        <v>753</v>
      </c>
      <c r="J134" t="s">
        <v>841</v>
      </c>
      <c r="K134">
        <v>1657482617.0999999</v>
      </c>
      <c r="L134">
        <f t="shared" si="138"/>
        <v>4.9644597128754887E-3</v>
      </c>
      <c r="M134">
        <f t="shared" si="139"/>
        <v>4.964459712875489</v>
      </c>
      <c r="N134">
        <f t="shared" si="140"/>
        <v>36.779411403162349</v>
      </c>
      <c r="O134">
        <f t="shared" si="141"/>
        <v>1446.86</v>
      </c>
      <c r="P134">
        <f t="shared" si="142"/>
        <v>1218.8246411164978</v>
      </c>
      <c r="Q134">
        <f t="shared" si="143"/>
        <v>121.33797553266221</v>
      </c>
      <c r="R134">
        <f t="shared" si="144"/>
        <v>144.03964061504999</v>
      </c>
      <c r="S134">
        <f t="shared" si="145"/>
        <v>0.32030950730536417</v>
      </c>
      <c r="T134">
        <f t="shared" si="146"/>
        <v>2.9206103491072142</v>
      </c>
      <c r="U134">
        <f t="shared" si="147"/>
        <v>0.30199480074612089</v>
      </c>
      <c r="V134">
        <f t="shared" si="148"/>
        <v>0.19030493174244709</v>
      </c>
      <c r="W134">
        <f t="shared" si="149"/>
        <v>289.5409340726269</v>
      </c>
      <c r="X134">
        <f t="shared" si="150"/>
        <v>28.087883047386377</v>
      </c>
      <c r="Y134">
        <f t="shared" si="151"/>
        <v>28.0535</v>
      </c>
      <c r="Z134">
        <f t="shared" si="152"/>
        <v>3.8066913919590637</v>
      </c>
      <c r="AA134">
        <f t="shared" si="153"/>
        <v>59.627871308070659</v>
      </c>
      <c r="AB134">
        <f t="shared" si="154"/>
        <v>2.219679473487</v>
      </c>
      <c r="AC134">
        <f t="shared" si="155"/>
        <v>3.7225536058782054</v>
      </c>
      <c r="AD134">
        <f t="shared" si="156"/>
        <v>1.5870119184720637</v>
      </c>
      <c r="AE134">
        <f t="shared" si="157"/>
        <v>-218.93267333780906</v>
      </c>
      <c r="AF134">
        <f t="shared" si="158"/>
        <v>-60.305626989028966</v>
      </c>
      <c r="AG134">
        <f t="shared" si="159"/>
        <v>-4.4946679758978805</v>
      </c>
      <c r="AH134">
        <f t="shared" si="160"/>
        <v>5.8079657698909983</v>
      </c>
      <c r="AI134">
        <v>0</v>
      </c>
      <c r="AJ134">
        <v>0</v>
      </c>
      <c r="AK134">
        <f t="shared" si="161"/>
        <v>1</v>
      </c>
      <c r="AL134">
        <f t="shared" si="162"/>
        <v>0</v>
      </c>
      <c r="AM134">
        <f t="shared" si="163"/>
        <v>52490.048078948203</v>
      </c>
      <c r="AN134" t="s">
        <v>400</v>
      </c>
      <c r="AO134">
        <v>10261.299999999999</v>
      </c>
      <c r="AP134">
        <v>726.8726923076922</v>
      </c>
      <c r="AQ134">
        <v>3279.05</v>
      </c>
      <c r="AR134">
        <f t="shared" si="164"/>
        <v>0.77832826815458989</v>
      </c>
      <c r="AS134">
        <v>-1.5391584728262959</v>
      </c>
      <c r="AT134" t="s">
        <v>1002</v>
      </c>
      <c r="AU134">
        <v>10295.9</v>
      </c>
      <c r="AV134">
        <v>785.60827999999992</v>
      </c>
      <c r="AW134">
        <v>1084.1199999999999</v>
      </c>
      <c r="AX134">
        <f t="shared" si="165"/>
        <v>0.27534933402206396</v>
      </c>
      <c r="AY134">
        <v>0.5</v>
      </c>
      <c r="AZ134">
        <f t="shared" si="166"/>
        <v>1513.0502995194956</v>
      </c>
      <c r="BA134">
        <f t="shared" si="167"/>
        <v>36.779411403162349</v>
      </c>
      <c r="BB134">
        <f t="shared" si="168"/>
        <v>208.30869615728878</v>
      </c>
      <c r="BC134">
        <f t="shared" si="169"/>
        <v>2.5325377410227272E-2</v>
      </c>
      <c r="BD134">
        <f t="shared" si="170"/>
        <v>2.0246190458620821</v>
      </c>
      <c r="BE134">
        <f t="shared" si="171"/>
        <v>501.70643692253742</v>
      </c>
      <c r="BF134" t="s">
        <v>1003</v>
      </c>
      <c r="BG134">
        <v>584.88</v>
      </c>
      <c r="BH134">
        <f t="shared" si="172"/>
        <v>584.88</v>
      </c>
      <c r="BI134">
        <f t="shared" si="173"/>
        <v>0.46050252739549125</v>
      </c>
      <c r="BJ134">
        <f t="shared" si="174"/>
        <v>0.59793229709157925</v>
      </c>
      <c r="BK134">
        <f t="shared" si="175"/>
        <v>0.81469617730135824</v>
      </c>
      <c r="BL134">
        <f t="shared" si="176"/>
        <v>0.83558843851974973</v>
      </c>
      <c r="BM134">
        <f t="shared" si="177"/>
        <v>0.860022535810675</v>
      </c>
      <c r="BN134">
        <f t="shared" si="178"/>
        <v>0.44515651225432973</v>
      </c>
      <c r="BO134">
        <f t="shared" si="179"/>
        <v>0.55484348774567027</v>
      </c>
      <c r="BP134">
        <v>3894</v>
      </c>
      <c r="BQ134">
        <v>300</v>
      </c>
      <c r="BR134">
        <v>300</v>
      </c>
      <c r="BS134">
        <v>300</v>
      </c>
      <c r="BT134">
        <v>10295.9</v>
      </c>
      <c r="BU134">
        <v>1020.73</v>
      </c>
      <c r="BV134">
        <v>-1.12227E-2</v>
      </c>
      <c r="BW134">
        <v>0.89</v>
      </c>
      <c r="BX134" t="s">
        <v>403</v>
      </c>
      <c r="BY134" t="s">
        <v>403</v>
      </c>
      <c r="BZ134" t="s">
        <v>403</v>
      </c>
      <c r="CA134" t="s">
        <v>403</v>
      </c>
      <c r="CB134" t="s">
        <v>403</v>
      </c>
      <c r="CC134" t="s">
        <v>403</v>
      </c>
      <c r="CD134" t="s">
        <v>403</v>
      </c>
      <c r="CE134" t="s">
        <v>403</v>
      </c>
      <c r="CF134" t="s">
        <v>403</v>
      </c>
      <c r="CG134" t="s">
        <v>403</v>
      </c>
      <c r="CH134">
        <f t="shared" si="180"/>
        <v>1799.84</v>
      </c>
      <c r="CI134">
        <f t="shared" si="181"/>
        <v>1513.0502995194956</v>
      </c>
      <c r="CJ134">
        <f t="shared" si="182"/>
        <v>0.84065822490860065</v>
      </c>
      <c r="CK134">
        <f t="shared" si="183"/>
        <v>0.16087037407359928</v>
      </c>
      <c r="CL134">
        <v>6</v>
      </c>
      <c r="CM134">
        <v>0.5</v>
      </c>
      <c r="CN134" t="s">
        <v>404</v>
      </c>
      <c r="CO134">
        <v>2</v>
      </c>
      <c r="CP134">
        <v>1657482617.0999999</v>
      </c>
      <c r="CQ134">
        <v>1446.86</v>
      </c>
      <c r="CR134">
        <v>1499.61</v>
      </c>
      <c r="CS134">
        <v>22.296399999999998</v>
      </c>
      <c r="CT134">
        <v>16.4724</v>
      </c>
      <c r="CU134">
        <v>1446.57</v>
      </c>
      <c r="CV134">
        <v>22.218399999999999</v>
      </c>
      <c r="CW134">
        <v>500.04500000000002</v>
      </c>
      <c r="CX134">
        <v>99.453500000000005</v>
      </c>
      <c r="CY134">
        <v>9.9767499999999995E-2</v>
      </c>
      <c r="CZ134">
        <v>27.670500000000001</v>
      </c>
      <c r="DA134">
        <v>28.0535</v>
      </c>
      <c r="DB134">
        <v>999.9</v>
      </c>
      <c r="DC134">
        <v>0</v>
      </c>
      <c r="DD134">
        <v>0</v>
      </c>
      <c r="DE134">
        <v>10003.799999999999</v>
      </c>
      <c r="DF134">
        <v>0</v>
      </c>
      <c r="DG134">
        <v>1895.21</v>
      </c>
      <c r="DH134">
        <v>-52.750500000000002</v>
      </c>
      <c r="DI134">
        <v>1479.86</v>
      </c>
      <c r="DJ134">
        <v>1524.73</v>
      </c>
      <c r="DK134">
        <v>5.8240800000000004</v>
      </c>
      <c r="DL134">
        <v>1499.61</v>
      </c>
      <c r="DM134">
        <v>16.4724</v>
      </c>
      <c r="DN134">
        <v>2.21746</v>
      </c>
      <c r="DO134">
        <v>1.6382300000000001</v>
      </c>
      <c r="DP134">
        <v>19.088999999999999</v>
      </c>
      <c r="DQ134">
        <v>14.3232</v>
      </c>
      <c r="DR134">
        <v>1799.84</v>
      </c>
      <c r="DS134">
        <v>0.97799800000000003</v>
      </c>
      <c r="DT134">
        <v>2.2002399999999998E-2</v>
      </c>
      <c r="DU134">
        <v>0</v>
      </c>
      <c r="DV134">
        <v>785.52</v>
      </c>
      <c r="DW134">
        <v>5.0007299999999999</v>
      </c>
      <c r="DX134">
        <v>18374.400000000001</v>
      </c>
      <c r="DY134">
        <v>14732.1</v>
      </c>
      <c r="DZ134">
        <v>46.125</v>
      </c>
      <c r="EA134">
        <v>48.561999999999998</v>
      </c>
      <c r="EB134">
        <v>47.061999999999998</v>
      </c>
      <c r="EC134">
        <v>47.436999999999998</v>
      </c>
      <c r="ED134">
        <v>47.811999999999998</v>
      </c>
      <c r="EE134">
        <v>1755.35</v>
      </c>
      <c r="EF134">
        <v>39.49</v>
      </c>
      <c r="EG134">
        <v>0</v>
      </c>
      <c r="EH134">
        <v>188.20000004768369</v>
      </c>
      <c r="EI134">
        <v>0</v>
      </c>
      <c r="EJ134">
        <v>785.60827999999992</v>
      </c>
      <c r="EK134">
        <v>-0.98607691119594931</v>
      </c>
      <c r="EL134">
        <v>49.438461641586969</v>
      </c>
      <c r="EM134">
        <v>18364.939999999999</v>
      </c>
      <c r="EN134">
        <v>15</v>
      </c>
      <c r="EO134">
        <v>1657482517.5999999</v>
      </c>
      <c r="EP134" t="s">
        <v>1004</v>
      </c>
      <c r="EQ134">
        <v>1657482517.5999999</v>
      </c>
      <c r="ER134">
        <v>1657482513.5999999</v>
      </c>
      <c r="ES134">
        <v>131</v>
      </c>
      <c r="ET134">
        <v>0.13500000000000001</v>
      </c>
      <c r="EU134">
        <v>2E-3</v>
      </c>
      <c r="EV134">
        <v>0.25800000000000001</v>
      </c>
      <c r="EW134">
        <v>3.4000000000000002E-2</v>
      </c>
      <c r="EX134">
        <v>1500</v>
      </c>
      <c r="EY134">
        <v>15</v>
      </c>
      <c r="EZ134">
        <v>7.0000000000000007E-2</v>
      </c>
      <c r="FA134">
        <v>0.02</v>
      </c>
      <c r="FB134">
        <v>-53.106095121951213</v>
      </c>
      <c r="FC134">
        <v>0.84095749128914132</v>
      </c>
      <c r="FD134">
        <v>0.2500616508873309</v>
      </c>
      <c r="FE134">
        <v>0</v>
      </c>
      <c r="FF134">
        <v>5.9224151219512198</v>
      </c>
      <c r="FG134">
        <v>-0.73693149825784021</v>
      </c>
      <c r="FH134">
        <v>7.40639026366125E-2</v>
      </c>
      <c r="FI134">
        <v>0</v>
      </c>
      <c r="FJ134">
        <v>0</v>
      </c>
      <c r="FK134">
        <v>2</v>
      </c>
      <c r="FL134" t="s">
        <v>491</v>
      </c>
      <c r="FM134">
        <v>2.9036900000000001</v>
      </c>
      <c r="FN134">
        <v>2.8538800000000002</v>
      </c>
      <c r="FO134">
        <v>0.23317199999999999</v>
      </c>
      <c r="FP134">
        <v>0.24171899999999999</v>
      </c>
      <c r="FQ134">
        <v>0.10596700000000001</v>
      </c>
      <c r="FR134">
        <v>8.7901300000000002E-2</v>
      </c>
      <c r="FS134">
        <v>25224.7</v>
      </c>
      <c r="FT134">
        <v>20091.5</v>
      </c>
      <c r="FU134">
        <v>30347.9</v>
      </c>
      <c r="FV134">
        <v>24490.3</v>
      </c>
      <c r="FW134">
        <v>35540</v>
      </c>
      <c r="FX134">
        <v>30027.7</v>
      </c>
      <c r="FY134">
        <v>41182.6</v>
      </c>
      <c r="FZ134">
        <v>33882.9</v>
      </c>
      <c r="GA134">
        <v>2.0301300000000002</v>
      </c>
      <c r="GB134">
        <v>1.8898999999999999</v>
      </c>
      <c r="GC134">
        <v>-1.4551E-2</v>
      </c>
      <c r="GD134">
        <v>0</v>
      </c>
      <c r="GE134">
        <v>28.291</v>
      </c>
      <c r="GF134">
        <v>999.9</v>
      </c>
      <c r="GG134">
        <v>39.6</v>
      </c>
      <c r="GH134">
        <v>41</v>
      </c>
      <c r="GI134">
        <v>31.133400000000002</v>
      </c>
      <c r="GJ134">
        <v>62.349899999999998</v>
      </c>
      <c r="GK134">
        <v>24.1907</v>
      </c>
      <c r="GL134">
        <v>1</v>
      </c>
      <c r="GM134">
        <v>0.66064000000000001</v>
      </c>
      <c r="GN134">
        <v>5.93825</v>
      </c>
      <c r="GO134">
        <v>20.199100000000001</v>
      </c>
      <c r="GP134">
        <v>5.2346599999999999</v>
      </c>
      <c r="GQ134">
        <v>11.956</v>
      </c>
      <c r="GR134">
        <v>4.9871499999999997</v>
      </c>
      <c r="GS134">
        <v>3.2860499999999999</v>
      </c>
      <c r="GT134">
        <v>9999</v>
      </c>
      <c r="GU134">
        <v>9999</v>
      </c>
      <c r="GV134">
        <v>9999</v>
      </c>
      <c r="GW134">
        <v>197.9</v>
      </c>
      <c r="GX134">
        <v>1.8615699999999999</v>
      </c>
      <c r="GY134">
        <v>1.8592900000000001</v>
      </c>
      <c r="GZ134">
        <v>1.85968</v>
      </c>
      <c r="HA134">
        <v>1.85805</v>
      </c>
      <c r="HB134">
        <v>1.85989</v>
      </c>
      <c r="HC134">
        <v>1.8573</v>
      </c>
      <c r="HD134">
        <v>1.8656999999999999</v>
      </c>
      <c r="HE134">
        <v>1.8650500000000001</v>
      </c>
      <c r="HF134">
        <v>0</v>
      </c>
      <c r="HG134">
        <v>0</v>
      </c>
      <c r="HH134">
        <v>0</v>
      </c>
      <c r="HI134">
        <v>0</v>
      </c>
      <c r="HJ134" t="s">
        <v>407</v>
      </c>
      <c r="HK134" t="s">
        <v>408</v>
      </c>
      <c r="HL134" t="s">
        <v>409</v>
      </c>
      <c r="HM134" t="s">
        <v>409</v>
      </c>
      <c r="HN134" t="s">
        <v>409</v>
      </c>
      <c r="HO134" t="s">
        <v>409</v>
      </c>
      <c r="HP134">
        <v>0</v>
      </c>
      <c r="HQ134">
        <v>100</v>
      </c>
      <c r="HR134">
        <v>100</v>
      </c>
      <c r="HS134">
        <v>0.28999999999999998</v>
      </c>
      <c r="HT134">
        <v>7.8E-2</v>
      </c>
      <c r="HU134">
        <v>0.50816305849540488</v>
      </c>
      <c r="HV134">
        <v>1.158620315000149E-3</v>
      </c>
      <c r="HW134">
        <v>-1.4607559310062331E-6</v>
      </c>
      <c r="HX134">
        <v>3.8484305645441042E-10</v>
      </c>
      <c r="HY134">
        <v>-1.4055310661575841E-2</v>
      </c>
      <c r="HZ134">
        <v>3.0484640434847699E-3</v>
      </c>
      <c r="IA134">
        <v>-9.3584587959385786E-5</v>
      </c>
      <c r="IB134">
        <v>6.42983829145831E-6</v>
      </c>
      <c r="IC134">
        <v>4</v>
      </c>
      <c r="ID134">
        <v>2084</v>
      </c>
      <c r="IE134">
        <v>2</v>
      </c>
      <c r="IF134">
        <v>32</v>
      </c>
      <c r="IG134">
        <v>1.7</v>
      </c>
      <c r="IH134">
        <v>1.7</v>
      </c>
      <c r="II134">
        <v>3.0175800000000002</v>
      </c>
      <c r="IJ134">
        <v>2.4365199999999998</v>
      </c>
      <c r="IK134">
        <v>1.54297</v>
      </c>
      <c r="IL134">
        <v>2.34009</v>
      </c>
      <c r="IM134">
        <v>1.54541</v>
      </c>
      <c r="IN134">
        <v>2.4133300000000002</v>
      </c>
      <c r="IO134">
        <v>42.697400000000002</v>
      </c>
      <c r="IP134">
        <v>14.876300000000001</v>
      </c>
      <c r="IQ134">
        <v>18</v>
      </c>
      <c r="IR134">
        <v>512.21299999999997</v>
      </c>
      <c r="IS134">
        <v>485.65300000000002</v>
      </c>
      <c r="IT134">
        <v>21.7347</v>
      </c>
      <c r="IU134">
        <v>35.197400000000002</v>
      </c>
      <c r="IV134">
        <v>30.000499999999999</v>
      </c>
      <c r="IW134">
        <v>35.019799999999996</v>
      </c>
      <c r="IX134">
        <v>34.925899999999999</v>
      </c>
      <c r="IY134">
        <v>60.480800000000002</v>
      </c>
      <c r="IZ134">
        <v>49.072299999999998</v>
      </c>
      <c r="JA134">
        <v>0</v>
      </c>
      <c r="JB134">
        <v>21.675899999999999</v>
      </c>
      <c r="JC134">
        <v>1500</v>
      </c>
      <c r="JD134">
        <v>16.567299999999999</v>
      </c>
      <c r="JE134">
        <v>99.121899999999997</v>
      </c>
      <c r="JF134">
        <v>99.0642</v>
      </c>
    </row>
    <row r="135" spans="1:266" x14ac:dyDescent="0.25">
      <c r="A135">
        <v>119</v>
      </c>
      <c r="B135">
        <v>1657482805.5999999</v>
      </c>
      <c r="C135">
        <v>21230.5</v>
      </c>
      <c r="D135" t="s">
        <v>1005</v>
      </c>
      <c r="E135" t="s">
        <v>1006</v>
      </c>
      <c r="F135" t="s">
        <v>396</v>
      </c>
      <c r="G135" t="s">
        <v>397</v>
      </c>
      <c r="H135" t="s">
        <v>398</v>
      </c>
      <c r="I135" t="s">
        <v>753</v>
      </c>
      <c r="J135" t="s">
        <v>841</v>
      </c>
      <c r="K135">
        <v>1657482805.5999999</v>
      </c>
      <c r="L135">
        <f t="shared" si="138"/>
        <v>3.4813573164589689E-3</v>
      </c>
      <c r="M135">
        <f t="shared" si="139"/>
        <v>3.4813573164589688</v>
      </c>
      <c r="N135">
        <f t="shared" si="140"/>
        <v>37.366830609439553</v>
      </c>
      <c r="O135">
        <f t="shared" si="141"/>
        <v>1747.78</v>
      </c>
      <c r="P135">
        <f t="shared" si="142"/>
        <v>1422.498062165527</v>
      </c>
      <c r="Q135">
        <f t="shared" si="143"/>
        <v>141.61420790841279</v>
      </c>
      <c r="R135">
        <f t="shared" si="144"/>
        <v>173.997059736848</v>
      </c>
      <c r="S135">
        <f t="shared" si="145"/>
        <v>0.21843652398801067</v>
      </c>
      <c r="T135">
        <f t="shared" si="146"/>
        <v>2.9175325510998866</v>
      </c>
      <c r="U135">
        <f t="shared" si="147"/>
        <v>0.20974054326898831</v>
      </c>
      <c r="V135">
        <f t="shared" si="148"/>
        <v>0.13184029294220256</v>
      </c>
      <c r="W135">
        <f t="shared" si="149"/>
        <v>289.59360207279695</v>
      </c>
      <c r="X135">
        <f t="shared" si="150"/>
        <v>28.210755696361918</v>
      </c>
      <c r="Y135">
        <f t="shared" si="151"/>
        <v>27.9895</v>
      </c>
      <c r="Z135">
        <f t="shared" si="152"/>
        <v>3.7925174254215195</v>
      </c>
      <c r="AA135">
        <f t="shared" si="153"/>
        <v>59.742627392005957</v>
      </c>
      <c r="AB135">
        <f t="shared" si="154"/>
        <v>2.1897419165191199</v>
      </c>
      <c r="AC135">
        <f t="shared" si="155"/>
        <v>3.6652922914671224</v>
      </c>
      <c r="AD135">
        <f t="shared" si="156"/>
        <v>1.6027755089023996</v>
      </c>
      <c r="AE135">
        <f t="shared" si="157"/>
        <v>-153.52785765584053</v>
      </c>
      <c r="AF135">
        <f t="shared" si="158"/>
        <v>-91.857368698619851</v>
      </c>
      <c r="AG135">
        <f t="shared" si="159"/>
        <v>-6.8422566443670343</v>
      </c>
      <c r="AH135">
        <f t="shared" si="160"/>
        <v>37.366119073969557</v>
      </c>
      <c r="AI135">
        <v>0</v>
      </c>
      <c r="AJ135">
        <v>0</v>
      </c>
      <c r="AK135">
        <f t="shared" si="161"/>
        <v>1</v>
      </c>
      <c r="AL135">
        <f t="shared" si="162"/>
        <v>0</v>
      </c>
      <c r="AM135">
        <f t="shared" si="163"/>
        <v>52447.832825662932</v>
      </c>
      <c r="AN135" t="s">
        <v>400</v>
      </c>
      <c r="AO135">
        <v>10261.299999999999</v>
      </c>
      <c r="AP135">
        <v>726.8726923076922</v>
      </c>
      <c r="AQ135">
        <v>3279.05</v>
      </c>
      <c r="AR135">
        <f t="shared" si="164"/>
        <v>0.77832826815458989</v>
      </c>
      <c r="AS135">
        <v>-1.5391584728262959</v>
      </c>
      <c r="AT135" t="s">
        <v>1007</v>
      </c>
      <c r="AU135">
        <v>10296.5</v>
      </c>
      <c r="AV135">
        <v>778.20576000000005</v>
      </c>
      <c r="AW135">
        <v>1071.97</v>
      </c>
      <c r="AX135">
        <f t="shared" si="165"/>
        <v>0.27404147504127907</v>
      </c>
      <c r="AY135">
        <v>0.5</v>
      </c>
      <c r="AZ135">
        <f t="shared" si="166"/>
        <v>1513.3274995195839</v>
      </c>
      <c r="BA135">
        <f t="shared" si="167"/>
        <v>37.366830609439553</v>
      </c>
      <c r="BB135">
        <f t="shared" si="168"/>
        <v>207.35725009443865</v>
      </c>
      <c r="BC135">
        <f t="shared" si="169"/>
        <v>2.5708902464679204E-2</v>
      </c>
      <c r="BD135">
        <f t="shared" si="170"/>
        <v>2.0589009020774833</v>
      </c>
      <c r="BE135">
        <f t="shared" si="171"/>
        <v>499.08859385756568</v>
      </c>
      <c r="BF135" t="s">
        <v>1008</v>
      </c>
      <c r="BG135">
        <v>580.08000000000004</v>
      </c>
      <c r="BH135">
        <f t="shared" si="172"/>
        <v>580.08000000000004</v>
      </c>
      <c r="BI135">
        <f t="shared" si="173"/>
        <v>0.45886545332425344</v>
      </c>
      <c r="BJ135">
        <f t="shared" si="174"/>
        <v>0.59721531236658598</v>
      </c>
      <c r="BK135">
        <f t="shared" si="175"/>
        <v>0.81774899313441785</v>
      </c>
      <c r="BL135">
        <f t="shared" si="176"/>
        <v>0.85125045444261505</v>
      </c>
      <c r="BM135">
        <f t="shared" si="177"/>
        <v>0.86478317683799677</v>
      </c>
      <c r="BN135">
        <f t="shared" si="178"/>
        <v>0.44516845827202456</v>
      </c>
      <c r="BO135">
        <f t="shared" si="179"/>
        <v>0.55483154172797544</v>
      </c>
      <c r="BP135">
        <v>3896</v>
      </c>
      <c r="BQ135">
        <v>300</v>
      </c>
      <c r="BR135">
        <v>300</v>
      </c>
      <c r="BS135">
        <v>300</v>
      </c>
      <c r="BT135">
        <v>10296.5</v>
      </c>
      <c r="BU135">
        <v>1007.69</v>
      </c>
      <c r="BV135">
        <v>-1.12236E-2</v>
      </c>
      <c r="BW135">
        <v>-0.23</v>
      </c>
      <c r="BX135" t="s">
        <v>403</v>
      </c>
      <c r="BY135" t="s">
        <v>403</v>
      </c>
      <c r="BZ135" t="s">
        <v>403</v>
      </c>
      <c r="CA135" t="s">
        <v>403</v>
      </c>
      <c r="CB135" t="s">
        <v>403</v>
      </c>
      <c r="CC135" t="s">
        <v>403</v>
      </c>
      <c r="CD135" t="s">
        <v>403</v>
      </c>
      <c r="CE135" t="s">
        <v>403</v>
      </c>
      <c r="CF135" t="s">
        <v>403</v>
      </c>
      <c r="CG135" t="s">
        <v>403</v>
      </c>
      <c r="CH135">
        <f t="shared" si="180"/>
        <v>1800.17</v>
      </c>
      <c r="CI135">
        <f t="shared" si="181"/>
        <v>1513.3274995195839</v>
      </c>
      <c r="CJ135">
        <f t="shared" si="182"/>
        <v>0.84065810424547893</v>
      </c>
      <c r="CK135">
        <f t="shared" si="183"/>
        <v>0.16087014119377444</v>
      </c>
      <c r="CL135">
        <v>6</v>
      </c>
      <c r="CM135">
        <v>0.5</v>
      </c>
      <c r="CN135" t="s">
        <v>404</v>
      </c>
      <c r="CO135">
        <v>2</v>
      </c>
      <c r="CP135">
        <v>1657482805.5999999</v>
      </c>
      <c r="CQ135">
        <v>1747.78</v>
      </c>
      <c r="CR135">
        <v>1799.92</v>
      </c>
      <c r="CS135">
        <v>21.995699999999999</v>
      </c>
      <c r="CT135">
        <v>17.9101</v>
      </c>
      <c r="CU135">
        <v>1747.54</v>
      </c>
      <c r="CV135">
        <v>21.922699999999999</v>
      </c>
      <c r="CW135">
        <v>500.017</v>
      </c>
      <c r="CX135">
        <v>99.453299999999999</v>
      </c>
      <c r="CY135">
        <v>9.9881600000000001E-2</v>
      </c>
      <c r="CZ135">
        <v>27.4055</v>
      </c>
      <c r="DA135">
        <v>27.9895</v>
      </c>
      <c r="DB135">
        <v>999.9</v>
      </c>
      <c r="DC135">
        <v>0</v>
      </c>
      <c r="DD135">
        <v>0</v>
      </c>
      <c r="DE135">
        <v>9986.25</v>
      </c>
      <c r="DF135">
        <v>0</v>
      </c>
      <c r="DG135">
        <v>1885.24</v>
      </c>
      <c r="DH135">
        <v>-52.142499999999998</v>
      </c>
      <c r="DI135">
        <v>1787.08</v>
      </c>
      <c r="DJ135">
        <v>1832.74</v>
      </c>
      <c r="DK135">
        <v>4.0855800000000002</v>
      </c>
      <c r="DL135">
        <v>1799.92</v>
      </c>
      <c r="DM135">
        <v>17.9101</v>
      </c>
      <c r="DN135">
        <v>2.1875399999999998</v>
      </c>
      <c r="DO135">
        <v>1.78122</v>
      </c>
      <c r="DP135">
        <v>18.871400000000001</v>
      </c>
      <c r="DQ135">
        <v>15.6229</v>
      </c>
      <c r="DR135">
        <v>1800.17</v>
      </c>
      <c r="DS135">
        <v>0.97800100000000001</v>
      </c>
      <c r="DT135">
        <v>2.1998799999999999E-2</v>
      </c>
      <c r="DU135">
        <v>0</v>
      </c>
      <c r="DV135">
        <v>778.04200000000003</v>
      </c>
      <c r="DW135">
        <v>5.0007299999999999</v>
      </c>
      <c r="DX135">
        <v>18188.3</v>
      </c>
      <c r="DY135">
        <v>14734.8</v>
      </c>
      <c r="DZ135">
        <v>46.061999999999998</v>
      </c>
      <c r="EA135">
        <v>48.375</v>
      </c>
      <c r="EB135">
        <v>46.936999999999998</v>
      </c>
      <c r="EC135">
        <v>47.375</v>
      </c>
      <c r="ED135">
        <v>47.686999999999998</v>
      </c>
      <c r="EE135">
        <v>1755.68</v>
      </c>
      <c r="EF135">
        <v>39.49</v>
      </c>
      <c r="EG135">
        <v>0</v>
      </c>
      <c r="EH135">
        <v>188.29999995231631</v>
      </c>
      <c r="EI135">
        <v>0</v>
      </c>
      <c r="EJ135">
        <v>778.20576000000005</v>
      </c>
      <c r="EK135">
        <v>-0.84092307722935833</v>
      </c>
      <c r="EL135">
        <v>6285.438450462826</v>
      </c>
      <c r="EM135">
        <v>17641.844000000001</v>
      </c>
      <c r="EN135">
        <v>15</v>
      </c>
      <c r="EO135">
        <v>1657482732.5999999</v>
      </c>
      <c r="EP135" t="s">
        <v>1009</v>
      </c>
      <c r="EQ135">
        <v>1657482727.5999999</v>
      </c>
      <c r="ER135">
        <v>1657482732.5999999</v>
      </c>
      <c r="ES135">
        <v>132</v>
      </c>
      <c r="ET135">
        <v>0.111</v>
      </c>
      <c r="EU135">
        <v>-3.0000000000000001E-3</v>
      </c>
      <c r="EV135">
        <v>0.217</v>
      </c>
      <c r="EW135">
        <v>4.1000000000000002E-2</v>
      </c>
      <c r="EX135">
        <v>1799</v>
      </c>
      <c r="EY135">
        <v>17</v>
      </c>
      <c r="EZ135">
        <v>0.14000000000000001</v>
      </c>
      <c r="FA135">
        <v>0.02</v>
      </c>
      <c r="FB135">
        <v>-52.493217499999993</v>
      </c>
      <c r="FC135">
        <v>0.37212045028159318</v>
      </c>
      <c r="FD135">
        <v>0.26499579514352661</v>
      </c>
      <c r="FE135">
        <v>1</v>
      </c>
      <c r="FF135">
        <v>4.2270020000000006</v>
      </c>
      <c r="FG135">
        <v>-0.57921050656662121</v>
      </c>
      <c r="FH135">
        <v>5.733170476272266E-2</v>
      </c>
      <c r="FI135">
        <v>0</v>
      </c>
      <c r="FJ135">
        <v>1</v>
      </c>
      <c r="FK135">
        <v>2</v>
      </c>
      <c r="FL135" t="s">
        <v>480</v>
      </c>
      <c r="FM135">
        <v>2.9034300000000002</v>
      </c>
      <c r="FN135">
        <v>2.85385</v>
      </c>
      <c r="FO135">
        <v>0.26136799999999999</v>
      </c>
      <c r="FP135">
        <v>0.26958700000000002</v>
      </c>
      <c r="FQ135">
        <v>0.104952</v>
      </c>
      <c r="FR135">
        <v>9.3390699999999993E-2</v>
      </c>
      <c r="FS135">
        <v>24288.7</v>
      </c>
      <c r="FT135">
        <v>19346.2</v>
      </c>
      <c r="FU135">
        <v>30344.5</v>
      </c>
      <c r="FV135">
        <v>24487.3</v>
      </c>
      <c r="FW135">
        <v>35576.9</v>
      </c>
      <c r="FX135">
        <v>29844</v>
      </c>
      <c r="FY135">
        <v>41178.300000000003</v>
      </c>
      <c r="FZ135">
        <v>33879.199999999997</v>
      </c>
      <c r="GA135">
        <v>2.0284200000000001</v>
      </c>
      <c r="GB135">
        <v>1.8915999999999999</v>
      </c>
      <c r="GC135">
        <v>-9.7453599999999998E-3</v>
      </c>
      <c r="GD135">
        <v>0</v>
      </c>
      <c r="GE135">
        <v>28.148599999999998</v>
      </c>
      <c r="GF135">
        <v>999.9</v>
      </c>
      <c r="GG135">
        <v>39.4</v>
      </c>
      <c r="GH135">
        <v>41</v>
      </c>
      <c r="GI135">
        <v>30.978899999999999</v>
      </c>
      <c r="GJ135">
        <v>62.2699</v>
      </c>
      <c r="GK135">
        <v>24.3309</v>
      </c>
      <c r="GL135">
        <v>1</v>
      </c>
      <c r="GM135">
        <v>0.66930599999999996</v>
      </c>
      <c r="GN135">
        <v>6.1829099999999997</v>
      </c>
      <c r="GO135">
        <v>20.191600000000001</v>
      </c>
      <c r="GP135">
        <v>5.2340600000000004</v>
      </c>
      <c r="GQ135">
        <v>11.956</v>
      </c>
      <c r="GR135">
        <v>4.9866000000000001</v>
      </c>
      <c r="GS135">
        <v>3.286</v>
      </c>
      <c r="GT135">
        <v>9999</v>
      </c>
      <c r="GU135">
        <v>9999</v>
      </c>
      <c r="GV135">
        <v>9999</v>
      </c>
      <c r="GW135">
        <v>197.9</v>
      </c>
      <c r="GX135">
        <v>1.8615699999999999</v>
      </c>
      <c r="GY135">
        <v>1.8592900000000001</v>
      </c>
      <c r="GZ135">
        <v>1.8596999999999999</v>
      </c>
      <c r="HA135">
        <v>1.8580399999999999</v>
      </c>
      <c r="HB135">
        <v>1.85989</v>
      </c>
      <c r="HC135">
        <v>1.8573</v>
      </c>
      <c r="HD135">
        <v>1.8656999999999999</v>
      </c>
      <c r="HE135">
        <v>1.8649800000000001</v>
      </c>
      <c r="HF135">
        <v>0</v>
      </c>
      <c r="HG135">
        <v>0</v>
      </c>
      <c r="HH135">
        <v>0</v>
      </c>
      <c r="HI135">
        <v>0</v>
      </c>
      <c r="HJ135" t="s">
        <v>407</v>
      </c>
      <c r="HK135" t="s">
        <v>408</v>
      </c>
      <c r="HL135" t="s">
        <v>409</v>
      </c>
      <c r="HM135" t="s">
        <v>409</v>
      </c>
      <c r="HN135" t="s">
        <v>409</v>
      </c>
      <c r="HO135" t="s">
        <v>409</v>
      </c>
      <c r="HP135">
        <v>0</v>
      </c>
      <c r="HQ135">
        <v>100</v>
      </c>
      <c r="HR135">
        <v>100</v>
      </c>
      <c r="HS135">
        <v>0.24</v>
      </c>
      <c r="HT135">
        <v>7.2999999999999995E-2</v>
      </c>
      <c r="HU135">
        <v>0.61976031742302951</v>
      </c>
      <c r="HV135">
        <v>1.158620315000149E-3</v>
      </c>
      <c r="HW135">
        <v>-1.4607559310062331E-6</v>
      </c>
      <c r="HX135">
        <v>3.8484305645441042E-10</v>
      </c>
      <c r="HY135">
        <v>-1.6607293586730871E-2</v>
      </c>
      <c r="HZ135">
        <v>3.0484640434847699E-3</v>
      </c>
      <c r="IA135">
        <v>-9.3584587959385786E-5</v>
      </c>
      <c r="IB135">
        <v>6.42983829145831E-6</v>
      </c>
      <c r="IC135">
        <v>4</v>
      </c>
      <c r="ID135">
        <v>2084</v>
      </c>
      <c r="IE135">
        <v>2</v>
      </c>
      <c r="IF135">
        <v>32</v>
      </c>
      <c r="IG135">
        <v>1.3</v>
      </c>
      <c r="IH135">
        <v>1.2</v>
      </c>
      <c r="II135">
        <v>3.5034200000000002</v>
      </c>
      <c r="IJ135">
        <v>2.4450699999999999</v>
      </c>
      <c r="IK135">
        <v>1.54297</v>
      </c>
      <c r="IL135">
        <v>2.33887</v>
      </c>
      <c r="IM135">
        <v>1.54541</v>
      </c>
      <c r="IN135">
        <v>2.34619</v>
      </c>
      <c r="IO135">
        <v>42.777799999999999</v>
      </c>
      <c r="IP135">
        <v>14.8325</v>
      </c>
      <c r="IQ135">
        <v>18</v>
      </c>
      <c r="IR135">
        <v>511.63200000000001</v>
      </c>
      <c r="IS135">
        <v>487.28</v>
      </c>
      <c r="IT135">
        <v>21.1572</v>
      </c>
      <c r="IU135">
        <v>35.283499999999997</v>
      </c>
      <c r="IV135">
        <v>30.000299999999999</v>
      </c>
      <c r="IW135">
        <v>35.081800000000001</v>
      </c>
      <c r="IX135">
        <v>34.980200000000004</v>
      </c>
      <c r="IY135">
        <v>70.178799999999995</v>
      </c>
      <c r="IZ135">
        <v>44.797600000000003</v>
      </c>
      <c r="JA135">
        <v>0</v>
      </c>
      <c r="JB135">
        <v>21.295500000000001</v>
      </c>
      <c r="JC135">
        <v>1800</v>
      </c>
      <c r="JD135">
        <v>17.983499999999999</v>
      </c>
      <c r="JE135">
        <v>99.111199999999997</v>
      </c>
      <c r="JF135">
        <v>99.052899999999994</v>
      </c>
    </row>
    <row r="136" spans="1:266" x14ac:dyDescent="0.25">
      <c r="A136">
        <v>120</v>
      </c>
      <c r="B136">
        <v>1657483288</v>
      </c>
      <c r="C136">
        <v>21712.900000095371</v>
      </c>
      <c r="D136" t="s">
        <v>1010</v>
      </c>
      <c r="E136" t="s">
        <v>1011</v>
      </c>
      <c r="F136" t="s">
        <v>396</v>
      </c>
      <c r="G136" t="s">
        <v>397</v>
      </c>
      <c r="H136" t="s">
        <v>753</v>
      </c>
      <c r="I136" t="s">
        <v>667</v>
      </c>
      <c r="J136" t="s">
        <v>841</v>
      </c>
      <c r="K136">
        <v>1657483288</v>
      </c>
      <c r="L136">
        <f t="shared" si="138"/>
        <v>8.2037824037455645E-3</v>
      </c>
      <c r="M136">
        <f t="shared" si="139"/>
        <v>8.2037824037455653</v>
      </c>
      <c r="N136">
        <f t="shared" si="140"/>
        <v>27.201139706322312</v>
      </c>
      <c r="O136">
        <f t="shared" si="141"/>
        <v>363.62599999999998</v>
      </c>
      <c r="P136">
        <f t="shared" si="142"/>
        <v>272.70660827093525</v>
      </c>
      <c r="Q136">
        <f t="shared" si="143"/>
        <v>27.1434723194009</v>
      </c>
      <c r="R136">
        <f t="shared" si="144"/>
        <v>36.193007306256796</v>
      </c>
      <c r="S136">
        <f t="shared" si="145"/>
        <v>0.57325339036020206</v>
      </c>
      <c r="T136">
        <f t="shared" si="146"/>
        <v>2.9211385536138987</v>
      </c>
      <c r="U136">
        <f t="shared" si="147"/>
        <v>0.51730697721981012</v>
      </c>
      <c r="V136">
        <f t="shared" si="148"/>
        <v>0.32788722259042186</v>
      </c>
      <c r="W136">
        <f t="shared" si="149"/>
        <v>289.57662507250541</v>
      </c>
      <c r="X136">
        <f t="shared" si="150"/>
        <v>27.595123110302016</v>
      </c>
      <c r="Y136">
        <f t="shared" si="151"/>
        <v>28.035399999999999</v>
      </c>
      <c r="Z136">
        <f t="shared" si="152"/>
        <v>3.8026781378921761</v>
      </c>
      <c r="AA136">
        <f t="shared" si="153"/>
        <v>59.804799987003776</v>
      </c>
      <c r="AB136">
        <f t="shared" si="154"/>
        <v>2.2723821033260401</v>
      </c>
      <c r="AC136">
        <f t="shared" si="155"/>
        <v>3.7996650834378731</v>
      </c>
      <c r="AD136">
        <f t="shared" si="156"/>
        <v>1.5302960345661361</v>
      </c>
      <c r="AE136">
        <f t="shared" si="157"/>
        <v>-361.78680400517942</v>
      </c>
      <c r="AF136">
        <f t="shared" si="158"/>
        <v>-2.141788135153126</v>
      </c>
      <c r="AG136">
        <f t="shared" si="159"/>
        <v>-0.15986700404725177</v>
      </c>
      <c r="AH136">
        <f t="shared" si="160"/>
        <v>-74.511834071874404</v>
      </c>
      <c r="AI136">
        <v>0</v>
      </c>
      <c r="AJ136">
        <v>0</v>
      </c>
      <c r="AK136">
        <f t="shared" si="161"/>
        <v>1</v>
      </c>
      <c r="AL136">
        <f t="shared" si="162"/>
        <v>0</v>
      </c>
      <c r="AM136">
        <f t="shared" si="163"/>
        <v>52443.529830289903</v>
      </c>
      <c r="AN136" t="s">
        <v>400</v>
      </c>
      <c r="AO136">
        <v>10261.299999999999</v>
      </c>
      <c r="AP136">
        <v>726.8726923076922</v>
      </c>
      <c r="AQ136">
        <v>3279.05</v>
      </c>
      <c r="AR136">
        <f t="shared" si="164"/>
        <v>0.77832826815458989</v>
      </c>
      <c r="AS136">
        <v>-1.5391584728262959</v>
      </c>
      <c r="AT136" t="s">
        <v>1012</v>
      </c>
      <c r="AU136">
        <v>10242.5</v>
      </c>
      <c r="AV136">
        <v>917.20652000000007</v>
      </c>
      <c r="AW136">
        <v>1328.7</v>
      </c>
      <c r="AX136">
        <f t="shared" si="165"/>
        <v>0.30969630465868891</v>
      </c>
      <c r="AY136">
        <v>0.5</v>
      </c>
      <c r="AZ136">
        <f t="shared" si="166"/>
        <v>1513.2353995194328</v>
      </c>
      <c r="BA136">
        <f t="shared" si="167"/>
        <v>27.201139706322312</v>
      </c>
      <c r="BB136">
        <f t="shared" si="168"/>
        <v>234.32170565494155</v>
      </c>
      <c r="BC136">
        <f t="shared" si="169"/>
        <v>1.8992615549620263E-2</v>
      </c>
      <c r="BD136">
        <f t="shared" si="170"/>
        <v>1.4678633250545647</v>
      </c>
      <c r="BE136">
        <f t="shared" si="171"/>
        <v>548.42430498901592</v>
      </c>
      <c r="BF136" t="s">
        <v>1013</v>
      </c>
      <c r="BG136">
        <v>625.17999999999995</v>
      </c>
      <c r="BH136">
        <f t="shared" si="172"/>
        <v>625.17999999999995</v>
      </c>
      <c r="BI136">
        <f t="shared" si="173"/>
        <v>0.52947994280123434</v>
      </c>
      <c r="BJ136">
        <f t="shared" si="174"/>
        <v>0.58490658403456897</v>
      </c>
      <c r="BK136">
        <f t="shared" si="175"/>
        <v>0.73490788923345907</v>
      </c>
      <c r="BL136">
        <f t="shared" si="176"/>
        <v>0.68374012734294443</v>
      </c>
      <c r="BM136">
        <f t="shared" si="177"/>
        <v>0.7641906360195313</v>
      </c>
      <c r="BN136">
        <f t="shared" si="178"/>
        <v>0.39868000306706469</v>
      </c>
      <c r="BO136">
        <f t="shared" si="179"/>
        <v>0.60131999693293525</v>
      </c>
      <c r="BP136">
        <v>3898</v>
      </c>
      <c r="BQ136">
        <v>300</v>
      </c>
      <c r="BR136">
        <v>300</v>
      </c>
      <c r="BS136">
        <v>300</v>
      </c>
      <c r="BT136">
        <v>10242.5</v>
      </c>
      <c r="BU136">
        <v>1244.8</v>
      </c>
      <c r="BV136">
        <v>-1.1164500000000001E-2</v>
      </c>
      <c r="BW136">
        <v>-0.08</v>
      </c>
      <c r="BX136" t="s">
        <v>403</v>
      </c>
      <c r="BY136" t="s">
        <v>403</v>
      </c>
      <c r="BZ136" t="s">
        <v>403</v>
      </c>
      <c r="CA136" t="s">
        <v>403</v>
      </c>
      <c r="CB136" t="s">
        <v>403</v>
      </c>
      <c r="CC136" t="s">
        <v>403</v>
      </c>
      <c r="CD136" t="s">
        <v>403</v>
      </c>
      <c r="CE136" t="s">
        <v>403</v>
      </c>
      <c r="CF136" t="s">
        <v>403</v>
      </c>
      <c r="CG136" t="s">
        <v>403</v>
      </c>
      <c r="CH136">
        <f t="shared" si="180"/>
        <v>1800.06</v>
      </c>
      <c r="CI136">
        <f t="shared" si="181"/>
        <v>1513.2353995194328</v>
      </c>
      <c r="CJ136">
        <f t="shared" si="182"/>
        <v>0.84065831112264744</v>
      </c>
      <c r="CK136">
        <f t="shared" si="183"/>
        <v>0.16087054046670968</v>
      </c>
      <c r="CL136">
        <v>6</v>
      </c>
      <c r="CM136">
        <v>0.5</v>
      </c>
      <c r="CN136" t="s">
        <v>404</v>
      </c>
      <c r="CO136">
        <v>2</v>
      </c>
      <c r="CP136">
        <v>1657483288</v>
      </c>
      <c r="CQ136">
        <v>363.62599999999998</v>
      </c>
      <c r="CR136">
        <v>399.84</v>
      </c>
      <c r="CS136">
        <v>22.830300000000001</v>
      </c>
      <c r="CT136">
        <v>13.212400000000001</v>
      </c>
      <c r="CU136">
        <v>363.07499999999999</v>
      </c>
      <c r="CV136">
        <v>22.756499999999999</v>
      </c>
      <c r="CW136">
        <v>500.09800000000001</v>
      </c>
      <c r="CX136">
        <v>99.433800000000005</v>
      </c>
      <c r="CY136">
        <v>9.9806800000000001E-2</v>
      </c>
      <c r="CZ136">
        <v>28.021799999999999</v>
      </c>
      <c r="DA136">
        <v>28.035399999999999</v>
      </c>
      <c r="DB136">
        <v>999.9</v>
      </c>
      <c r="DC136">
        <v>0</v>
      </c>
      <c r="DD136">
        <v>0</v>
      </c>
      <c r="DE136">
        <v>10008.799999999999</v>
      </c>
      <c r="DF136">
        <v>0</v>
      </c>
      <c r="DG136">
        <v>1902.67</v>
      </c>
      <c r="DH136">
        <v>-36.213999999999999</v>
      </c>
      <c r="DI136">
        <v>372.12099999999998</v>
      </c>
      <c r="DJ136">
        <v>405.19299999999998</v>
      </c>
      <c r="DK136">
        <v>9.6178699999999999</v>
      </c>
      <c r="DL136">
        <v>399.84</v>
      </c>
      <c r="DM136">
        <v>13.212400000000001</v>
      </c>
      <c r="DN136">
        <v>2.2700999999999998</v>
      </c>
      <c r="DO136">
        <v>1.31376</v>
      </c>
      <c r="DP136">
        <v>19.465800000000002</v>
      </c>
      <c r="DQ136">
        <v>10.9572</v>
      </c>
      <c r="DR136">
        <v>1800.06</v>
      </c>
      <c r="DS136">
        <v>0.97799599999999998</v>
      </c>
      <c r="DT136">
        <v>2.2003999999999999E-2</v>
      </c>
      <c r="DU136">
        <v>0</v>
      </c>
      <c r="DV136">
        <v>915.01599999999996</v>
      </c>
      <c r="DW136">
        <v>5.0007299999999999</v>
      </c>
      <c r="DX136">
        <v>21261.599999999999</v>
      </c>
      <c r="DY136">
        <v>14733.8</v>
      </c>
      <c r="DZ136">
        <v>47.811999999999998</v>
      </c>
      <c r="EA136">
        <v>50.25</v>
      </c>
      <c r="EB136">
        <v>48.75</v>
      </c>
      <c r="EC136">
        <v>49.311999999999998</v>
      </c>
      <c r="ED136">
        <v>49.436999999999998</v>
      </c>
      <c r="EE136">
        <v>1755.56</v>
      </c>
      <c r="EF136">
        <v>39.5</v>
      </c>
      <c r="EG136">
        <v>0</v>
      </c>
      <c r="EH136">
        <v>482.20000004768372</v>
      </c>
      <c r="EI136">
        <v>0</v>
      </c>
      <c r="EJ136">
        <v>917.20652000000007</v>
      </c>
      <c r="EK136">
        <v>-19.76546150232188</v>
      </c>
      <c r="EL136">
        <v>-461.03846086043347</v>
      </c>
      <c r="EM136">
        <v>21311.383999999998</v>
      </c>
      <c r="EN136">
        <v>15</v>
      </c>
      <c r="EO136">
        <v>1657483178.0999999</v>
      </c>
      <c r="EP136" t="s">
        <v>1014</v>
      </c>
      <c r="EQ136">
        <v>1657483160.5999999</v>
      </c>
      <c r="ER136">
        <v>1657483178.0999999</v>
      </c>
      <c r="ES136">
        <v>134</v>
      </c>
      <c r="ET136">
        <v>0.18</v>
      </c>
      <c r="EU136">
        <v>-2E-3</v>
      </c>
      <c r="EV136">
        <v>0.55900000000000005</v>
      </c>
      <c r="EW136">
        <v>1.4999999999999999E-2</v>
      </c>
      <c r="EX136">
        <v>400</v>
      </c>
      <c r="EY136">
        <v>13</v>
      </c>
      <c r="EZ136">
        <v>0.04</v>
      </c>
      <c r="FA136">
        <v>0.02</v>
      </c>
      <c r="FB136">
        <v>-36.462712195121952</v>
      </c>
      <c r="FC136">
        <v>0.36707874564458909</v>
      </c>
      <c r="FD136">
        <v>9.4690296706174765E-2</v>
      </c>
      <c r="FE136">
        <v>1</v>
      </c>
      <c r="FF136">
        <v>9.7183095121951215</v>
      </c>
      <c r="FG136">
        <v>-0.75716174216025478</v>
      </c>
      <c r="FH136">
        <v>7.78168394200318E-2</v>
      </c>
      <c r="FI136">
        <v>0</v>
      </c>
      <c r="FJ136">
        <v>1</v>
      </c>
      <c r="FK136">
        <v>2</v>
      </c>
      <c r="FL136" t="s">
        <v>480</v>
      </c>
      <c r="FM136">
        <v>2.9037199999999999</v>
      </c>
      <c r="FN136">
        <v>2.8539699999999999</v>
      </c>
      <c r="FO136">
        <v>8.9644600000000005E-2</v>
      </c>
      <c r="FP136">
        <v>9.8398700000000006E-2</v>
      </c>
      <c r="FQ136">
        <v>0.107738</v>
      </c>
      <c r="FR136">
        <v>7.4665400000000007E-2</v>
      </c>
      <c r="FS136">
        <v>29962</v>
      </c>
      <c r="FT136">
        <v>23904.3</v>
      </c>
      <c r="FU136">
        <v>30347.1</v>
      </c>
      <c r="FV136">
        <v>24492.400000000001</v>
      </c>
      <c r="FW136">
        <v>35467.199999999997</v>
      </c>
      <c r="FX136">
        <v>30464.9</v>
      </c>
      <c r="FY136">
        <v>41180.5</v>
      </c>
      <c r="FZ136">
        <v>33885.1</v>
      </c>
      <c r="GA136">
        <v>2.0336500000000002</v>
      </c>
      <c r="GB136">
        <v>1.87965</v>
      </c>
      <c r="GC136">
        <v>-3.6295500000000001E-2</v>
      </c>
      <c r="GD136">
        <v>0</v>
      </c>
      <c r="GE136">
        <v>28.627700000000001</v>
      </c>
      <c r="GF136">
        <v>999.9</v>
      </c>
      <c r="GG136">
        <v>39.299999999999997</v>
      </c>
      <c r="GH136">
        <v>40.9</v>
      </c>
      <c r="GI136">
        <v>30.74</v>
      </c>
      <c r="GJ136">
        <v>62.27</v>
      </c>
      <c r="GK136">
        <v>24.3429</v>
      </c>
      <c r="GL136">
        <v>1</v>
      </c>
      <c r="GM136">
        <v>0.66840999999999995</v>
      </c>
      <c r="GN136">
        <v>6.8389699999999998</v>
      </c>
      <c r="GO136">
        <v>20.165700000000001</v>
      </c>
      <c r="GP136">
        <v>5.2336099999999997</v>
      </c>
      <c r="GQ136">
        <v>11.956</v>
      </c>
      <c r="GR136">
        <v>4.9870000000000001</v>
      </c>
      <c r="GS136">
        <v>3.2860299999999998</v>
      </c>
      <c r="GT136">
        <v>9999</v>
      </c>
      <c r="GU136">
        <v>9999</v>
      </c>
      <c r="GV136">
        <v>9999</v>
      </c>
      <c r="GW136">
        <v>198</v>
      </c>
      <c r="GX136">
        <v>1.8615699999999999</v>
      </c>
      <c r="GY136">
        <v>1.8592900000000001</v>
      </c>
      <c r="GZ136">
        <v>1.85968</v>
      </c>
      <c r="HA136">
        <v>1.8580399999999999</v>
      </c>
      <c r="HB136">
        <v>1.85989</v>
      </c>
      <c r="HC136">
        <v>1.8573</v>
      </c>
      <c r="HD136">
        <v>1.8656900000000001</v>
      </c>
      <c r="HE136">
        <v>1.86494</v>
      </c>
      <c r="HF136">
        <v>0</v>
      </c>
      <c r="HG136">
        <v>0</v>
      </c>
      <c r="HH136">
        <v>0</v>
      </c>
      <c r="HI136">
        <v>0</v>
      </c>
      <c r="HJ136" t="s">
        <v>407</v>
      </c>
      <c r="HK136" t="s">
        <v>408</v>
      </c>
      <c r="HL136" t="s">
        <v>409</v>
      </c>
      <c r="HM136" t="s">
        <v>409</v>
      </c>
      <c r="HN136" t="s">
        <v>409</v>
      </c>
      <c r="HO136" t="s">
        <v>409</v>
      </c>
      <c r="HP136">
        <v>0</v>
      </c>
      <c r="HQ136">
        <v>100</v>
      </c>
      <c r="HR136">
        <v>100</v>
      </c>
      <c r="HS136">
        <v>0.55100000000000005</v>
      </c>
      <c r="HT136">
        <v>7.3800000000000004E-2</v>
      </c>
      <c r="HU136">
        <v>0.30451309883919492</v>
      </c>
      <c r="HV136">
        <v>1.158620315000149E-3</v>
      </c>
      <c r="HW136">
        <v>-1.4607559310062331E-6</v>
      </c>
      <c r="HX136">
        <v>3.8484305645441042E-10</v>
      </c>
      <c r="HY136">
        <v>-2.288701542026661E-2</v>
      </c>
      <c r="HZ136">
        <v>3.0484640434847699E-3</v>
      </c>
      <c r="IA136">
        <v>-9.3584587959385786E-5</v>
      </c>
      <c r="IB136">
        <v>6.42983829145831E-6</v>
      </c>
      <c r="IC136">
        <v>4</v>
      </c>
      <c r="ID136">
        <v>2084</v>
      </c>
      <c r="IE136">
        <v>2</v>
      </c>
      <c r="IF136">
        <v>32</v>
      </c>
      <c r="IG136">
        <v>2.1</v>
      </c>
      <c r="IH136">
        <v>1.8</v>
      </c>
      <c r="II136">
        <v>1.0144</v>
      </c>
      <c r="IJ136">
        <v>2.4511699999999998</v>
      </c>
      <c r="IK136">
        <v>1.54297</v>
      </c>
      <c r="IL136">
        <v>2.34009</v>
      </c>
      <c r="IM136">
        <v>1.54541</v>
      </c>
      <c r="IN136">
        <v>2.3901400000000002</v>
      </c>
      <c r="IO136">
        <v>42.6706</v>
      </c>
      <c r="IP136">
        <v>14.674899999999999</v>
      </c>
      <c r="IQ136">
        <v>18</v>
      </c>
      <c r="IR136">
        <v>514.87800000000004</v>
      </c>
      <c r="IS136">
        <v>478.952</v>
      </c>
      <c r="IT136">
        <v>21.413599999999999</v>
      </c>
      <c r="IU136">
        <v>35.265999999999998</v>
      </c>
      <c r="IV136">
        <v>30</v>
      </c>
      <c r="IW136">
        <v>35.075299999999999</v>
      </c>
      <c r="IX136">
        <v>34.983800000000002</v>
      </c>
      <c r="IY136">
        <v>20.398199999999999</v>
      </c>
      <c r="IZ136">
        <v>58.206499999999998</v>
      </c>
      <c r="JA136">
        <v>0</v>
      </c>
      <c r="JB136">
        <v>21.402100000000001</v>
      </c>
      <c r="JC136">
        <v>400</v>
      </c>
      <c r="JD136">
        <v>13.3657</v>
      </c>
      <c r="JE136">
        <v>99.117800000000003</v>
      </c>
      <c r="JF136">
        <v>99.071399999999997</v>
      </c>
    </row>
    <row r="137" spans="1:266" x14ac:dyDescent="0.25">
      <c r="A137">
        <v>121</v>
      </c>
      <c r="B137">
        <v>1657483476.5</v>
      </c>
      <c r="C137">
        <v>21901.400000095371</v>
      </c>
      <c r="D137" t="s">
        <v>1015</v>
      </c>
      <c r="E137" t="s">
        <v>1016</v>
      </c>
      <c r="F137" t="s">
        <v>396</v>
      </c>
      <c r="G137" t="s">
        <v>397</v>
      </c>
      <c r="H137" t="s">
        <v>753</v>
      </c>
      <c r="I137" t="s">
        <v>667</v>
      </c>
      <c r="J137" t="s">
        <v>841</v>
      </c>
      <c r="K137">
        <v>1657483476.5</v>
      </c>
      <c r="L137">
        <f t="shared" si="138"/>
        <v>7.1745327761080935E-3</v>
      </c>
      <c r="M137">
        <f t="shared" si="139"/>
        <v>7.1745327761080935</v>
      </c>
      <c r="N137">
        <f t="shared" si="140"/>
        <v>18.998111094506211</v>
      </c>
      <c r="O137">
        <f t="shared" si="141"/>
        <v>274.88499999999999</v>
      </c>
      <c r="P137">
        <f t="shared" si="142"/>
        <v>201.66755705545057</v>
      </c>
      <c r="Q137">
        <f t="shared" si="143"/>
        <v>20.070267459536762</v>
      </c>
      <c r="R137">
        <f t="shared" si="144"/>
        <v>27.356980721979998</v>
      </c>
      <c r="S137">
        <f t="shared" si="145"/>
        <v>0.48830211330832812</v>
      </c>
      <c r="T137">
        <f t="shared" si="146"/>
        <v>2.9198191994000648</v>
      </c>
      <c r="U137">
        <f t="shared" si="147"/>
        <v>0.44705392029337582</v>
      </c>
      <c r="V137">
        <f t="shared" si="148"/>
        <v>0.28282375390049058</v>
      </c>
      <c r="W137">
        <f t="shared" si="149"/>
        <v>289.59142707302664</v>
      </c>
      <c r="X137">
        <f t="shared" si="150"/>
        <v>27.599415801536331</v>
      </c>
      <c r="Y137">
        <f t="shared" si="151"/>
        <v>27.9116</v>
      </c>
      <c r="Z137">
        <f t="shared" si="152"/>
        <v>3.7753271986185659</v>
      </c>
      <c r="AA137">
        <f t="shared" si="153"/>
        <v>59.50158527304071</v>
      </c>
      <c r="AB137">
        <f t="shared" si="154"/>
        <v>2.2263169330696</v>
      </c>
      <c r="AC137">
        <f t="shared" si="155"/>
        <v>3.7416094425946516</v>
      </c>
      <c r="AD137">
        <f t="shared" si="156"/>
        <v>1.5490102655489659</v>
      </c>
      <c r="AE137">
        <f t="shared" si="157"/>
        <v>-316.39689542636694</v>
      </c>
      <c r="AF137">
        <f t="shared" si="158"/>
        <v>-24.194423084617352</v>
      </c>
      <c r="AG137">
        <f t="shared" si="159"/>
        <v>-1.8032442251110608</v>
      </c>
      <c r="AH137">
        <f t="shared" si="160"/>
        <v>-52.803135663068744</v>
      </c>
      <c r="AI137">
        <v>0</v>
      </c>
      <c r="AJ137">
        <v>0</v>
      </c>
      <c r="AK137">
        <f t="shared" si="161"/>
        <v>1</v>
      </c>
      <c r="AL137">
        <f t="shared" si="162"/>
        <v>0</v>
      </c>
      <c r="AM137">
        <f t="shared" si="163"/>
        <v>52451.372495847376</v>
      </c>
      <c r="AN137" t="s">
        <v>400</v>
      </c>
      <c r="AO137">
        <v>10261.299999999999</v>
      </c>
      <c r="AP137">
        <v>726.8726923076922</v>
      </c>
      <c r="AQ137">
        <v>3279.05</v>
      </c>
      <c r="AR137">
        <f t="shared" si="164"/>
        <v>0.77832826815458989</v>
      </c>
      <c r="AS137">
        <v>-1.5391584728262959</v>
      </c>
      <c r="AT137" t="s">
        <v>1017</v>
      </c>
      <c r="AU137">
        <v>10237.700000000001</v>
      </c>
      <c r="AV137">
        <v>823.22320000000002</v>
      </c>
      <c r="AW137">
        <v>1149.32</v>
      </c>
      <c r="AX137">
        <f t="shared" si="165"/>
        <v>0.28373020568684082</v>
      </c>
      <c r="AY137">
        <v>0.5</v>
      </c>
      <c r="AZ137">
        <f t="shared" si="166"/>
        <v>1513.3187995197029</v>
      </c>
      <c r="BA137">
        <f t="shared" si="167"/>
        <v>18.998111094506211</v>
      </c>
      <c r="BB137">
        <f t="shared" si="168"/>
        <v>214.68712712874418</v>
      </c>
      <c r="BC137">
        <f t="shared" si="169"/>
        <v>1.3571013307870507E-2</v>
      </c>
      <c r="BD137">
        <f t="shared" si="170"/>
        <v>1.8530348379911605</v>
      </c>
      <c r="BE137">
        <f t="shared" si="171"/>
        <v>515.23284510569965</v>
      </c>
      <c r="BF137" t="s">
        <v>1018</v>
      </c>
      <c r="BG137">
        <v>596.04</v>
      </c>
      <c r="BH137">
        <f t="shared" si="172"/>
        <v>596.04</v>
      </c>
      <c r="BI137">
        <f t="shared" si="173"/>
        <v>0.48139769602895621</v>
      </c>
      <c r="BJ137">
        <f t="shared" si="174"/>
        <v>0.58938837478311146</v>
      </c>
      <c r="BK137">
        <f t="shared" si="175"/>
        <v>0.79378384724619</v>
      </c>
      <c r="BL137">
        <f t="shared" si="176"/>
        <v>0.77192301634341265</v>
      </c>
      <c r="BM137">
        <f t="shared" si="177"/>
        <v>0.83447572140891468</v>
      </c>
      <c r="BN137">
        <f t="shared" si="178"/>
        <v>0.42673608676933028</v>
      </c>
      <c r="BO137">
        <f t="shared" si="179"/>
        <v>0.57326391323066972</v>
      </c>
      <c r="BP137">
        <v>3900</v>
      </c>
      <c r="BQ137">
        <v>300</v>
      </c>
      <c r="BR137">
        <v>300</v>
      </c>
      <c r="BS137">
        <v>300</v>
      </c>
      <c r="BT137">
        <v>10237.700000000001</v>
      </c>
      <c r="BU137">
        <v>1082.08</v>
      </c>
      <c r="BV137">
        <v>-1.1158299999999999E-2</v>
      </c>
      <c r="BW137">
        <v>0.64</v>
      </c>
      <c r="BX137" t="s">
        <v>403</v>
      </c>
      <c r="BY137" t="s">
        <v>403</v>
      </c>
      <c r="BZ137" t="s">
        <v>403</v>
      </c>
      <c r="CA137" t="s">
        <v>403</v>
      </c>
      <c r="CB137" t="s">
        <v>403</v>
      </c>
      <c r="CC137" t="s">
        <v>403</v>
      </c>
      <c r="CD137" t="s">
        <v>403</v>
      </c>
      <c r="CE137" t="s">
        <v>403</v>
      </c>
      <c r="CF137" t="s">
        <v>403</v>
      </c>
      <c r="CG137" t="s">
        <v>403</v>
      </c>
      <c r="CH137">
        <f t="shared" si="180"/>
        <v>1800.16</v>
      </c>
      <c r="CI137">
        <f t="shared" si="181"/>
        <v>1513.3187995197029</v>
      </c>
      <c r="CJ137">
        <f t="shared" si="182"/>
        <v>0.84065794124950166</v>
      </c>
      <c r="CK137">
        <f t="shared" si="183"/>
        <v>0.1608698266115382</v>
      </c>
      <c r="CL137">
        <v>6</v>
      </c>
      <c r="CM137">
        <v>0.5</v>
      </c>
      <c r="CN137" t="s">
        <v>404</v>
      </c>
      <c r="CO137">
        <v>2</v>
      </c>
      <c r="CP137">
        <v>1657483476.5</v>
      </c>
      <c r="CQ137">
        <v>274.88499999999999</v>
      </c>
      <c r="CR137">
        <v>300.05099999999999</v>
      </c>
      <c r="CS137">
        <v>22.370200000000001</v>
      </c>
      <c r="CT137">
        <v>13.9528</v>
      </c>
      <c r="CU137">
        <v>274.33699999999999</v>
      </c>
      <c r="CV137">
        <v>22.2958</v>
      </c>
      <c r="CW137">
        <v>499.96699999999998</v>
      </c>
      <c r="CX137">
        <v>99.421499999999995</v>
      </c>
      <c r="CY137">
        <v>0.100048</v>
      </c>
      <c r="CZ137">
        <v>27.757899999999999</v>
      </c>
      <c r="DA137">
        <v>27.9116</v>
      </c>
      <c r="DB137">
        <v>999.9</v>
      </c>
      <c r="DC137">
        <v>0</v>
      </c>
      <c r="DD137">
        <v>0</v>
      </c>
      <c r="DE137">
        <v>10002.5</v>
      </c>
      <c r="DF137">
        <v>0</v>
      </c>
      <c r="DG137">
        <v>1892.64</v>
      </c>
      <c r="DH137">
        <v>-25.166699999999999</v>
      </c>
      <c r="DI137">
        <v>281.17500000000001</v>
      </c>
      <c r="DJ137">
        <v>304.29700000000003</v>
      </c>
      <c r="DK137">
        <v>8.4174000000000007</v>
      </c>
      <c r="DL137">
        <v>300.05099999999999</v>
      </c>
      <c r="DM137">
        <v>13.9528</v>
      </c>
      <c r="DN137">
        <v>2.2240799999999998</v>
      </c>
      <c r="DO137">
        <v>1.3872100000000001</v>
      </c>
      <c r="DP137">
        <v>19.136800000000001</v>
      </c>
      <c r="DQ137">
        <v>11.778499999999999</v>
      </c>
      <c r="DR137">
        <v>1800.16</v>
      </c>
      <c r="DS137">
        <v>0.97800699999999996</v>
      </c>
      <c r="DT137">
        <v>2.19933E-2</v>
      </c>
      <c r="DU137">
        <v>0</v>
      </c>
      <c r="DV137">
        <v>822.15</v>
      </c>
      <c r="DW137">
        <v>5.0007299999999999</v>
      </c>
      <c r="DX137">
        <v>19637.900000000001</v>
      </c>
      <c r="DY137">
        <v>14734.7</v>
      </c>
      <c r="DZ137">
        <v>48.5</v>
      </c>
      <c r="EA137">
        <v>50.811999999999998</v>
      </c>
      <c r="EB137">
        <v>49.5</v>
      </c>
      <c r="EC137">
        <v>49.936999999999998</v>
      </c>
      <c r="ED137">
        <v>50.125</v>
      </c>
      <c r="EE137">
        <v>1755.68</v>
      </c>
      <c r="EF137">
        <v>39.479999999999997</v>
      </c>
      <c r="EG137">
        <v>0</v>
      </c>
      <c r="EH137">
        <v>188.20000004768369</v>
      </c>
      <c r="EI137">
        <v>0</v>
      </c>
      <c r="EJ137">
        <v>823.22320000000002</v>
      </c>
      <c r="EK137">
        <v>-10.434076913220879</v>
      </c>
      <c r="EL137">
        <v>-244.03076922344189</v>
      </c>
      <c r="EM137">
        <v>19657.403999999999</v>
      </c>
      <c r="EN137">
        <v>15</v>
      </c>
      <c r="EO137">
        <v>1657483370.5</v>
      </c>
      <c r="EP137" t="s">
        <v>1019</v>
      </c>
      <c r="EQ137">
        <v>1657483354</v>
      </c>
      <c r="ER137">
        <v>1657483370.5</v>
      </c>
      <c r="ES137">
        <v>135</v>
      </c>
      <c r="ET137">
        <v>2.7E-2</v>
      </c>
      <c r="EU137">
        <v>5.0000000000000001E-3</v>
      </c>
      <c r="EV137">
        <v>0.55800000000000005</v>
      </c>
      <c r="EW137">
        <v>2.1000000000000001E-2</v>
      </c>
      <c r="EX137">
        <v>300</v>
      </c>
      <c r="EY137">
        <v>13</v>
      </c>
      <c r="EZ137">
        <v>7.0000000000000007E-2</v>
      </c>
      <c r="FA137">
        <v>0.01</v>
      </c>
      <c r="FB137">
        <v>-25.151800000000001</v>
      </c>
      <c r="FC137">
        <v>0.95807279549722857</v>
      </c>
      <c r="FD137">
        <v>0.13541434931350499</v>
      </c>
      <c r="FE137">
        <v>0</v>
      </c>
      <c r="FF137">
        <v>8.5791629999999994</v>
      </c>
      <c r="FG137">
        <v>-1.155002701688558</v>
      </c>
      <c r="FH137">
        <v>0.11287824529553971</v>
      </c>
      <c r="FI137">
        <v>0</v>
      </c>
      <c r="FJ137">
        <v>0</v>
      </c>
      <c r="FK137">
        <v>2</v>
      </c>
      <c r="FL137" t="s">
        <v>491</v>
      </c>
      <c r="FM137">
        <v>2.9030499999999999</v>
      </c>
      <c r="FN137">
        <v>2.8541500000000002</v>
      </c>
      <c r="FO137">
        <v>7.1201700000000007E-2</v>
      </c>
      <c r="FP137">
        <v>7.8192600000000001E-2</v>
      </c>
      <c r="FQ137">
        <v>0.106153</v>
      </c>
      <c r="FR137">
        <v>7.7736600000000003E-2</v>
      </c>
      <c r="FS137">
        <v>30560.6</v>
      </c>
      <c r="FT137">
        <v>24433.4</v>
      </c>
      <c r="FU137">
        <v>30339</v>
      </c>
      <c r="FV137">
        <v>24485.599999999999</v>
      </c>
      <c r="FW137">
        <v>35521.1</v>
      </c>
      <c r="FX137">
        <v>30356.9</v>
      </c>
      <c r="FY137">
        <v>41169.9</v>
      </c>
      <c r="FZ137">
        <v>33877.300000000003</v>
      </c>
      <c r="GA137">
        <v>2.0312999999999999</v>
      </c>
      <c r="GB137">
        <v>1.8791199999999999</v>
      </c>
      <c r="GC137">
        <v>-3.5695699999999997E-2</v>
      </c>
      <c r="GD137">
        <v>0</v>
      </c>
      <c r="GE137">
        <v>28.4941</v>
      </c>
      <c r="GF137">
        <v>999.9</v>
      </c>
      <c r="GG137">
        <v>39.1</v>
      </c>
      <c r="GH137">
        <v>40.9</v>
      </c>
      <c r="GI137">
        <v>30.5884</v>
      </c>
      <c r="GJ137">
        <v>62.490099999999998</v>
      </c>
      <c r="GK137">
        <v>24.487200000000001</v>
      </c>
      <c r="GL137">
        <v>1</v>
      </c>
      <c r="GM137">
        <v>0.675099</v>
      </c>
      <c r="GN137">
        <v>5.5912600000000001</v>
      </c>
      <c r="GO137">
        <v>20.211400000000001</v>
      </c>
      <c r="GP137">
        <v>5.2352600000000002</v>
      </c>
      <c r="GQ137">
        <v>11.956</v>
      </c>
      <c r="GR137">
        <v>4.9874999999999998</v>
      </c>
      <c r="GS137">
        <v>3.2862800000000001</v>
      </c>
      <c r="GT137">
        <v>9999</v>
      </c>
      <c r="GU137">
        <v>9999</v>
      </c>
      <c r="GV137">
        <v>9999</v>
      </c>
      <c r="GW137">
        <v>198.1</v>
      </c>
      <c r="GX137">
        <v>1.8615699999999999</v>
      </c>
      <c r="GY137">
        <v>1.85928</v>
      </c>
      <c r="GZ137">
        <v>1.8596999999999999</v>
      </c>
      <c r="HA137">
        <v>1.85802</v>
      </c>
      <c r="HB137">
        <v>1.85989</v>
      </c>
      <c r="HC137">
        <v>1.85728</v>
      </c>
      <c r="HD137">
        <v>1.8656900000000001</v>
      </c>
      <c r="HE137">
        <v>1.86497</v>
      </c>
      <c r="HF137">
        <v>0</v>
      </c>
      <c r="HG137">
        <v>0</v>
      </c>
      <c r="HH137">
        <v>0</v>
      </c>
      <c r="HI137">
        <v>0</v>
      </c>
      <c r="HJ137" t="s">
        <v>407</v>
      </c>
      <c r="HK137" t="s">
        <v>408</v>
      </c>
      <c r="HL137" t="s">
        <v>409</v>
      </c>
      <c r="HM137" t="s">
        <v>409</v>
      </c>
      <c r="HN137" t="s">
        <v>409</v>
      </c>
      <c r="HO137" t="s">
        <v>409</v>
      </c>
      <c r="HP137">
        <v>0</v>
      </c>
      <c r="HQ137">
        <v>100</v>
      </c>
      <c r="HR137">
        <v>100</v>
      </c>
      <c r="HS137">
        <v>0.54800000000000004</v>
      </c>
      <c r="HT137">
        <v>7.4399999999999994E-2</v>
      </c>
      <c r="HU137">
        <v>0.33153643621079321</v>
      </c>
      <c r="HV137">
        <v>1.158620315000149E-3</v>
      </c>
      <c r="HW137">
        <v>-1.4607559310062331E-6</v>
      </c>
      <c r="HX137">
        <v>3.8484305645441042E-10</v>
      </c>
      <c r="HY137">
        <v>-1.8315134570984191E-2</v>
      </c>
      <c r="HZ137">
        <v>3.0484640434847699E-3</v>
      </c>
      <c r="IA137">
        <v>-9.3584587959385786E-5</v>
      </c>
      <c r="IB137">
        <v>6.42983829145831E-6</v>
      </c>
      <c r="IC137">
        <v>4</v>
      </c>
      <c r="ID137">
        <v>2084</v>
      </c>
      <c r="IE137">
        <v>2</v>
      </c>
      <c r="IF137">
        <v>32</v>
      </c>
      <c r="IG137">
        <v>2</v>
      </c>
      <c r="IH137">
        <v>1.8</v>
      </c>
      <c r="II137">
        <v>0.80322300000000002</v>
      </c>
      <c r="IJ137">
        <v>2.4597199999999999</v>
      </c>
      <c r="IK137">
        <v>1.54419</v>
      </c>
      <c r="IL137">
        <v>2.33643</v>
      </c>
      <c r="IM137">
        <v>1.54541</v>
      </c>
      <c r="IN137">
        <v>2.4060100000000002</v>
      </c>
      <c r="IO137">
        <v>42.643900000000002</v>
      </c>
      <c r="IP137">
        <v>14.657400000000001</v>
      </c>
      <c r="IQ137">
        <v>18</v>
      </c>
      <c r="IR137">
        <v>514.30399999999997</v>
      </c>
      <c r="IS137">
        <v>479.34699999999998</v>
      </c>
      <c r="IT137">
        <v>21.665600000000001</v>
      </c>
      <c r="IU137">
        <v>35.435499999999998</v>
      </c>
      <c r="IV137">
        <v>29.998899999999999</v>
      </c>
      <c r="IW137">
        <v>35.191400000000002</v>
      </c>
      <c r="IX137">
        <v>35.081000000000003</v>
      </c>
      <c r="IY137">
        <v>16.1693</v>
      </c>
      <c r="IZ137">
        <v>55.479900000000001</v>
      </c>
      <c r="JA137">
        <v>0</v>
      </c>
      <c r="JB137">
        <v>21.712700000000002</v>
      </c>
      <c r="JC137">
        <v>300</v>
      </c>
      <c r="JD137">
        <v>14.0946</v>
      </c>
      <c r="JE137">
        <v>99.091899999999995</v>
      </c>
      <c r="JF137">
        <v>99.046700000000001</v>
      </c>
    </row>
    <row r="138" spans="1:266" x14ac:dyDescent="0.25">
      <c r="A138">
        <v>122</v>
      </c>
      <c r="B138">
        <v>1657483665</v>
      </c>
      <c r="C138">
        <v>22089.900000095371</v>
      </c>
      <c r="D138" t="s">
        <v>1020</v>
      </c>
      <c r="E138" t="s">
        <v>1021</v>
      </c>
      <c r="F138" t="s">
        <v>396</v>
      </c>
      <c r="G138" t="s">
        <v>397</v>
      </c>
      <c r="H138" t="s">
        <v>753</v>
      </c>
      <c r="I138" t="s">
        <v>667</v>
      </c>
      <c r="J138" t="s">
        <v>841</v>
      </c>
      <c r="K138">
        <v>1657483665</v>
      </c>
      <c r="L138">
        <f t="shared" si="138"/>
        <v>5.9676397465214604E-3</v>
      </c>
      <c r="M138">
        <f t="shared" si="139"/>
        <v>5.9676397465214608</v>
      </c>
      <c r="N138">
        <f t="shared" si="140"/>
        <v>9.9281601332999152</v>
      </c>
      <c r="O138">
        <f t="shared" si="141"/>
        <v>186.761</v>
      </c>
      <c r="P138">
        <f t="shared" si="142"/>
        <v>139.6388364981126</v>
      </c>
      <c r="Q138">
        <f t="shared" si="143"/>
        <v>13.897588296878906</v>
      </c>
      <c r="R138">
        <f t="shared" si="144"/>
        <v>18.587432787356999</v>
      </c>
      <c r="S138">
        <f t="shared" si="145"/>
        <v>0.39380011860953107</v>
      </c>
      <c r="T138">
        <f t="shared" si="146"/>
        <v>2.9205302755164371</v>
      </c>
      <c r="U138">
        <f t="shared" si="147"/>
        <v>0.36650066665394687</v>
      </c>
      <c r="V138">
        <f t="shared" si="148"/>
        <v>0.2313577654734672</v>
      </c>
      <c r="W138">
        <f t="shared" si="149"/>
        <v>289.58300907252601</v>
      </c>
      <c r="X138">
        <f t="shared" si="150"/>
        <v>27.787124912671938</v>
      </c>
      <c r="Y138">
        <f t="shared" si="151"/>
        <v>27.972200000000001</v>
      </c>
      <c r="Z138">
        <f t="shared" si="152"/>
        <v>3.7886939395398449</v>
      </c>
      <c r="AA138">
        <f t="shared" si="153"/>
        <v>59.694734741869993</v>
      </c>
      <c r="AB138">
        <f t="shared" si="154"/>
        <v>2.2170440844593999</v>
      </c>
      <c r="AC138">
        <f t="shared" si="155"/>
        <v>3.7139692370629822</v>
      </c>
      <c r="AD138">
        <f t="shared" si="156"/>
        <v>1.571649855080445</v>
      </c>
      <c r="AE138">
        <f t="shared" si="157"/>
        <v>-263.17291282159641</v>
      </c>
      <c r="AF138">
        <f t="shared" si="158"/>
        <v>-53.722495546494805</v>
      </c>
      <c r="AG138">
        <f t="shared" si="159"/>
        <v>-4.0017157754286705</v>
      </c>
      <c r="AH138">
        <f t="shared" si="160"/>
        <v>-31.3141150709939</v>
      </c>
      <c r="AI138">
        <v>0</v>
      </c>
      <c r="AJ138">
        <v>0</v>
      </c>
      <c r="AK138">
        <f t="shared" si="161"/>
        <v>1</v>
      </c>
      <c r="AL138">
        <f t="shared" si="162"/>
        <v>0</v>
      </c>
      <c r="AM138">
        <f t="shared" si="163"/>
        <v>52494.028390125502</v>
      </c>
      <c r="AN138" t="s">
        <v>400</v>
      </c>
      <c r="AO138">
        <v>10261.299999999999</v>
      </c>
      <c r="AP138">
        <v>726.8726923076922</v>
      </c>
      <c r="AQ138">
        <v>3279.05</v>
      </c>
      <c r="AR138">
        <f t="shared" si="164"/>
        <v>0.77832826815458989</v>
      </c>
      <c r="AS138">
        <v>-1.5391584728262959</v>
      </c>
      <c r="AT138" t="s">
        <v>1022</v>
      </c>
      <c r="AU138">
        <v>10233.6</v>
      </c>
      <c r="AV138">
        <v>784.75428000000011</v>
      </c>
      <c r="AW138">
        <v>1041.22</v>
      </c>
      <c r="AX138">
        <f t="shared" si="165"/>
        <v>0.2463127100900866</v>
      </c>
      <c r="AY138">
        <v>0.5</v>
      </c>
      <c r="AZ138">
        <f t="shared" si="166"/>
        <v>1513.2689995194432</v>
      </c>
      <c r="BA138">
        <f t="shared" si="167"/>
        <v>9.9281601332999152</v>
      </c>
      <c r="BB138">
        <f t="shared" si="168"/>
        <v>186.36869418347402</v>
      </c>
      <c r="BC138">
        <f t="shared" si="169"/>
        <v>7.5778454523074195E-3</v>
      </c>
      <c r="BD138">
        <f t="shared" si="170"/>
        <v>2.1492383934230999</v>
      </c>
      <c r="BE138">
        <f t="shared" si="171"/>
        <v>492.31928269039872</v>
      </c>
      <c r="BF138" t="s">
        <v>1023</v>
      </c>
      <c r="BG138">
        <v>583.79</v>
      </c>
      <c r="BH138">
        <f t="shared" si="172"/>
        <v>583.79</v>
      </c>
      <c r="BI138">
        <f t="shared" si="173"/>
        <v>0.43932118092237959</v>
      </c>
      <c r="BJ138">
        <f t="shared" si="174"/>
        <v>0.56066659379577177</v>
      </c>
      <c r="BK138">
        <f t="shared" si="175"/>
        <v>0.830283534798127</v>
      </c>
      <c r="BL138">
        <f t="shared" si="176"/>
        <v>0.8158673980151786</v>
      </c>
      <c r="BM138">
        <f t="shared" si="177"/>
        <v>0.87683171277134242</v>
      </c>
      <c r="BN138">
        <f t="shared" si="178"/>
        <v>0.41708794604093596</v>
      </c>
      <c r="BO138">
        <f t="shared" si="179"/>
        <v>0.58291205395906398</v>
      </c>
      <c r="BP138">
        <v>3902</v>
      </c>
      <c r="BQ138">
        <v>300</v>
      </c>
      <c r="BR138">
        <v>300</v>
      </c>
      <c r="BS138">
        <v>300</v>
      </c>
      <c r="BT138">
        <v>10233.6</v>
      </c>
      <c r="BU138">
        <v>988.9</v>
      </c>
      <c r="BV138">
        <v>-1.1153100000000001E-2</v>
      </c>
      <c r="BW138">
        <v>0.42</v>
      </c>
      <c r="BX138" t="s">
        <v>403</v>
      </c>
      <c r="BY138" t="s">
        <v>403</v>
      </c>
      <c r="BZ138" t="s">
        <v>403</v>
      </c>
      <c r="CA138" t="s">
        <v>403</v>
      </c>
      <c r="CB138" t="s">
        <v>403</v>
      </c>
      <c r="CC138" t="s">
        <v>403</v>
      </c>
      <c r="CD138" t="s">
        <v>403</v>
      </c>
      <c r="CE138" t="s">
        <v>403</v>
      </c>
      <c r="CF138" t="s">
        <v>403</v>
      </c>
      <c r="CG138" t="s">
        <v>403</v>
      </c>
      <c r="CH138">
        <f t="shared" si="180"/>
        <v>1800.1</v>
      </c>
      <c r="CI138">
        <f t="shared" si="181"/>
        <v>1513.2689995194432</v>
      </c>
      <c r="CJ138">
        <f t="shared" si="182"/>
        <v>0.84065829649432999</v>
      </c>
      <c r="CK138">
        <f t="shared" si="183"/>
        <v>0.16087051223405702</v>
      </c>
      <c r="CL138">
        <v>6</v>
      </c>
      <c r="CM138">
        <v>0.5</v>
      </c>
      <c r="CN138" t="s">
        <v>404</v>
      </c>
      <c r="CO138">
        <v>2</v>
      </c>
      <c r="CP138">
        <v>1657483665</v>
      </c>
      <c r="CQ138">
        <v>186.761</v>
      </c>
      <c r="CR138">
        <v>200.011</v>
      </c>
      <c r="CS138">
        <v>22.276199999999999</v>
      </c>
      <c r="CT138">
        <v>15.2752</v>
      </c>
      <c r="CU138">
        <v>186.38</v>
      </c>
      <c r="CV138">
        <v>22.203800000000001</v>
      </c>
      <c r="CW138">
        <v>500.04599999999999</v>
      </c>
      <c r="CX138">
        <v>99.4251</v>
      </c>
      <c r="CY138">
        <v>0.100137</v>
      </c>
      <c r="CZ138">
        <v>27.631</v>
      </c>
      <c r="DA138">
        <v>27.972200000000001</v>
      </c>
      <c r="DB138">
        <v>999.9</v>
      </c>
      <c r="DC138">
        <v>0</v>
      </c>
      <c r="DD138">
        <v>0</v>
      </c>
      <c r="DE138">
        <v>10006.200000000001</v>
      </c>
      <c r="DF138">
        <v>0</v>
      </c>
      <c r="DG138">
        <v>1885.96</v>
      </c>
      <c r="DH138">
        <v>-13.250500000000001</v>
      </c>
      <c r="DI138">
        <v>191.01599999999999</v>
      </c>
      <c r="DJ138">
        <v>203.114</v>
      </c>
      <c r="DK138">
        <v>7.0009899999999998</v>
      </c>
      <c r="DL138">
        <v>200.011</v>
      </c>
      <c r="DM138">
        <v>15.2752</v>
      </c>
      <c r="DN138">
        <v>2.2148099999999999</v>
      </c>
      <c r="DO138">
        <v>1.51874</v>
      </c>
      <c r="DP138">
        <v>19.069900000000001</v>
      </c>
      <c r="DQ138">
        <v>13.158099999999999</v>
      </c>
      <c r="DR138">
        <v>1800.1</v>
      </c>
      <c r="DS138">
        <v>0.97799700000000001</v>
      </c>
      <c r="DT138">
        <v>2.20033E-2</v>
      </c>
      <c r="DU138">
        <v>0</v>
      </c>
      <c r="DV138">
        <v>784.25599999999997</v>
      </c>
      <c r="DW138">
        <v>5.0007299999999999</v>
      </c>
      <c r="DX138">
        <v>19006.400000000001</v>
      </c>
      <c r="DY138">
        <v>14734.1</v>
      </c>
      <c r="DZ138">
        <v>49.186999999999998</v>
      </c>
      <c r="EA138">
        <v>51.436999999999998</v>
      </c>
      <c r="EB138">
        <v>50.125</v>
      </c>
      <c r="EC138">
        <v>50.561999999999998</v>
      </c>
      <c r="ED138">
        <v>50.686999999999998</v>
      </c>
      <c r="EE138">
        <v>1755.6</v>
      </c>
      <c r="EF138">
        <v>39.5</v>
      </c>
      <c r="EG138">
        <v>0</v>
      </c>
      <c r="EH138">
        <v>188.20000004768369</v>
      </c>
      <c r="EI138">
        <v>0</v>
      </c>
      <c r="EJ138">
        <v>784.75428000000011</v>
      </c>
      <c r="EK138">
        <v>-4.8517692011536111</v>
      </c>
      <c r="EL138">
        <v>-19.961538709901209</v>
      </c>
      <c r="EM138">
        <v>19004.124</v>
      </c>
      <c r="EN138">
        <v>15</v>
      </c>
      <c r="EO138">
        <v>1657483556.5</v>
      </c>
      <c r="EP138" t="s">
        <v>1024</v>
      </c>
      <c r="EQ138">
        <v>1657483547.5</v>
      </c>
      <c r="ER138">
        <v>1657483556.5</v>
      </c>
      <c r="ES138">
        <v>136</v>
      </c>
      <c r="ET138">
        <v>-0.11899999999999999</v>
      </c>
      <c r="EU138">
        <v>-1E-3</v>
      </c>
      <c r="EV138">
        <v>0.38900000000000001</v>
      </c>
      <c r="EW138">
        <v>2.4E-2</v>
      </c>
      <c r="EX138">
        <v>200</v>
      </c>
      <c r="EY138">
        <v>14</v>
      </c>
      <c r="EZ138">
        <v>0.13</v>
      </c>
      <c r="FA138">
        <v>0.01</v>
      </c>
      <c r="FB138">
        <v>-13.381739024390241</v>
      </c>
      <c r="FC138">
        <v>1.120555400696855</v>
      </c>
      <c r="FD138">
        <v>0.11424135955596169</v>
      </c>
      <c r="FE138">
        <v>0</v>
      </c>
      <c r="FF138">
        <v>7.1604873170731702</v>
      </c>
      <c r="FG138">
        <v>-0.51415818815330794</v>
      </c>
      <c r="FH138">
        <v>7.2972339564950223E-2</v>
      </c>
      <c r="FI138">
        <v>0</v>
      </c>
      <c r="FJ138">
        <v>0</v>
      </c>
      <c r="FK138">
        <v>2</v>
      </c>
      <c r="FL138" t="s">
        <v>491</v>
      </c>
      <c r="FM138">
        <v>2.9028900000000002</v>
      </c>
      <c r="FN138">
        <v>2.8542700000000001</v>
      </c>
      <c r="FO138">
        <v>5.0639799999999999E-2</v>
      </c>
      <c r="FP138">
        <v>5.5076300000000002E-2</v>
      </c>
      <c r="FQ138">
        <v>0.105811</v>
      </c>
      <c r="FR138">
        <v>8.3095799999999997E-2</v>
      </c>
      <c r="FS138">
        <v>31227.4</v>
      </c>
      <c r="FT138">
        <v>25037.7</v>
      </c>
      <c r="FU138">
        <v>30330</v>
      </c>
      <c r="FV138">
        <v>24477.3</v>
      </c>
      <c r="FW138">
        <v>35525.599999999999</v>
      </c>
      <c r="FX138">
        <v>30171.3</v>
      </c>
      <c r="FY138">
        <v>41159.300000000003</v>
      </c>
      <c r="FZ138">
        <v>33866.9</v>
      </c>
      <c r="GA138">
        <v>2.0284499999999999</v>
      </c>
      <c r="GB138">
        <v>1.8791500000000001</v>
      </c>
      <c r="GC138">
        <v>-2.8718299999999999E-2</v>
      </c>
      <c r="GD138">
        <v>0</v>
      </c>
      <c r="GE138">
        <v>28.440899999999999</v>
      </c>
      <c r="GF138">
        <v>999.9</v>
      </c>
      <c r="GG138">
        <v>38.799999999999997</v>
      </c>
      <c r="GH138">
        <v>40.9</v>
      </c>
      <c r="GI138">
        <v>30.352799999999998</v>
      </c>
      <c r="GJ138">
        <v>62.280099999999997</v>
      </c>
      <c r="GK138">
        <v>24.427099999999999</v>
      </c>
      <c r="GL138">
        <v>1</v>
      </c>
      <c r="GM138">
        <v>0.69162900000000005</v>
      </c>
      <c r="GN138">
        <v>6.0855499999999996</v>
      </c>
      <c r="GO138">
        <v>20.1951</v>
      </c>
      <c r="GP138">
        <v>5.2339099999999998</v>
      </c>
      <c r="GQ138">
        <v>11.956</v>
      </c>
      <c r="GR138">
        <v>4.9871999999999996</v>
      </c>
      <c r="GS138">
        <v>3.2860800000000001</v>
      </c>
      <c r="GT138">
        <v>9999</v>
      </c>
      <c r="GU138">
        <v>9999</v>
      </c>
      <c r="GV138">
        <v>9999</v>
      </c>
      <c r="GW138">
        <v>198.1</v>
      </c>
      <c r="GX138">
        <v>1.8615699999999999</v>
      </c>
      <c r="GY138">
        <v>1.85928</v>
      </c>
      <c r="GZ138">
        <v>1.8597300000000001</v>
      </c>
      <c r="HA138">
        <v>1.85806</v>
      </c>
      <c r="HB138">
        <v>1.85989</v>
      </c>
      <c r="HC138">
        <v>1.8573</v>
      </c>
      <c r="HD138">
        <v>1.8656999999999999</v>
      </c>
      <c r="HE138">
        <v>1.8649899999999999</v>
      </c>
      <c r="HF138">
        <v>0</v>
      </c>
      <c r="HG138">
        <v>0</v>
      </c>
      <c r="HH138">
        <v>0</v>
      </c>
      <c r="HI138">
        <v>0</v>
      </c>
      <c r="HJ138" t="s">
        <v>407</v>
      </c>
      <c r="HK138" t="s">
        <v>408</v>
      </c>
      <c r="HL138" t="s">
        <v>409</v>
      </c>
      <c r="HM138" t="s">
        <v>409</v>
      </c>
      <c r="HN138" t="s">
        <v>409</v>
      </c>
      <c r="HO138" t="s">
        <v>409</v>
      </c>
      <c r="HP138">
        <v>0</v>
      </c>
      <c r="HQ138">
        <v>100</v>
      </c>
      <c r="HR138">
        <v>100</v>
      </c>
      <c r="HS138">
        <v>0.38100000000000001</v>
      </c>
      <c r="HT138">
        <v>7.2400000000000006E-2</v>
      </c>
      <c r="HU138">
        <v>0.21301853540367921</v>
      </c>
      <c r="HV138">
        <v>1.158620315000149E-3</v>
      </c>
      <c r="HW138">
        <v>-1.4607559310062331E-6</v>
      </c>
      <c r="HX138">
        <v>3.8484305645441042E-10</v>
      </c>
      <c r="HY138">
        <v>-1.9559944629515869E-2</v>
      </c>
      <c r="HZ138">
        <v>3.0484640434847699E-3</v>
      </c>
      <c r="IA138">
        <v>-9.3584587959385786E-5</v>
      </c>
      <c r="IB138">
        <v>6.42983829145831E-6</v>
      </c>
      <c r="IC138">
        <v>4</v>
      </c>
      <c r="ID138">
        <v>2084</v>
      </c>
      <c r="IE138">
        <v>2</v>
      </c>
      <c r="IF138">
        <v>32</v>
      </c>
      <c r="IG138">
        <v>2</v>
      </c>
      <c r="IH138">
        <v>1.8</v>
      </c>
      <c r="II138">
        <v>0.58227499999999999</v>
      </c>
      <c r="IJ138">
        <v>2.4682599999999999</v>
      </c>
      <c r="IK138">
        <v>1.54297</v>
      </c>
      <c r="IL138">
        <v>2.33643</v>
      </c>
      <c r="IM138">
        <v>1.54541</v>
      </c>
      <c r="IN138">
        <v>2.3901400000000002</v>
      </c>
      <c r="IO138">
        <v>42.724200000000003</v>
      </c>
      <c r="IP138">
        <v>14.604900000000001</v>
      </c>
      <c r="IQ138">
        <v>18</v>
      </c>
      <c r="IR138">
        <v>513.63400000000001</v>
      </c>
      <c r="IS138">
        <v>480.423</v>
      </c>
      <c r="IT138">
        <v>21.459900000000001</v>
      </c>
      <c r="IU138">
        <v>35.618899999999996</v>
      </c>
      <c r="IV138">
        <v>30.0015</v>
      </c>
      <c r="IW138">
        <v>35.3354</v>
      </c>
      <c r="IX138">
        <v>35.216500000000003</v>
      </c>
      <c r="IY138">
        <v>11.7239</v>
      </c>
      <c r="IZ138">
        <v>51.542700000000004</v>
      </c>
      <c r="JA138">
        <v>0</v>
      </c>
      <c r="JB138">
        <v>21.465900000000001</v>
      </c>
      <c r="JC138">
        <v>200</v>
      </c>
      <c r="JD138">
        <v>15.355499999999999</v>
      </c>
      <c r="JE138">
        <v>99.064800000000005</v>
      </c>
      <c r="JF138">
        <v>99.015100000000004</v>
      </c>
    </row>
    <row r="139" spans="1:266" x14ac:dyDescent="0.25">
      <c r="A139">
        <v>123</v>
      </c>
      <c r="B139">
        <v>1657483783</v>
      </c>
      <c r="C139">
        <v>22207.900000095371</v>
      </c>
      <c r="D139" t="s">
        <v>1025</v>
      </c>
      <c r="E139" t="s">
        <v>1026</v>
      </c>
      <c r="F139" t="s">
        <v>396</v>
      </c>
      <c r="G139" t="s">
        <v>397</v>
      </c>
      <c r="H139" t="s">
        <v>753</v>
      </c>
      <c r="I139" t="s">
        <v>667</v>
      </c>
      <c r="J139" t="s">
        <v>841</v>
      </c>
      <c r="K139">
        <v>1657483783</v>
      </c>
      <c r="L139">
        <f t="shared" si="138"/>
        <v>4.6647054398738941E-3</v>
      </c>
      <c r="M139">
        <f t="shared" si="139"/>
        <v>4.6647054398738943</v>
      </c>
      <c r="N139">
        <f t="shared" si="140"/>
        <v>5.801410136651314</v>
      </c>
      <c r="O139">
        <f t="shared" si="141"/>
        <v>142.21199999999999</v>
      </c>
      <c r="P139">
        <f t="shared" si="142"/>
        <v>107.13014094138229</v>
      </c>
      <c r="Q139">
        <f t="shared" si="143"/>
        <v>10.66286959265067</v>
      </c>
      <c r="R139">
        <f t="shared" si="144"/>
        <v>14.154634701169199</v>
      </c>
      <c r="S139">
        <f t="shared" si="145"/>
        <v>0.30556033250512293</v>
      </c>
      <c r="T139">
        <f t="shared" si="146"/>
        <v>2.9173767204315935</v>
      </c>
      <c r="U139">
        <f t="shared" si="147"/>
        <v>0.28882877478796454</v>
      </c>
      <c r="V139">
        <f t="shared" si="148"/>
        <v>0.18194486063596746</v>
      </c>
      <c r="W139">
        <f t="shared" si="149"/>
        <v>289.57764207274539</v>
      </c>
      <c r="X139">
        <f t="shared" si="150"/>
        <v>28.061589301305276</v>
      </c>
      <c r="Y139">
        <f t="shared" si="151"/>
        <v>27.9894</v>
      </c>
      <c r="Z139">
        <f t="shared" si="152"/>
        <v>3.792495314677327</v>
      </c>
      <c r="AA139">
        <f t="shared" si="153"/>
        <v>60.374030945557742</v>
      </c>
      <c r="AB139">
        <f t="shared" si="154"/>
        <v>2.2336756464763798</v>
      </c>
      <c r="AC139">
        <f t="shared" si="155"/>
        <v>3.6997291906690744</v>
      </c>
      <c r="AD139">
        <f t="shared" si="156"/>
        <v>1.5588196682009472</v>
      </c>
      <c r="AE139">
        <f t="shared" si="157"/>
        <v>-205.71350989843873</v>
      </c>
      <c r="AF139">
        <f t="shared" si="158"/>
        <v>-66.703132392184102</v>
      </c>
      <c r="AG139">
        <f t="shared" si="159"/>
        <v>-4.9727946491519646</v>
      </c>
      <c r="AH139">
        <f t="shared" si="160"/>
        <v>12.18820513297058</v>
      </c>
      <c r="AI139">
        <v>0</v>
      </c>
      <c r="AJ139">
        <v>0</v>
      </c>
      <c r="AK139">
        <f t="shared" si="161"/>
        <v>1</v>
      </c>
      <c r="AL139">
        <f t="shared" si="162"/>
        <v>0</v>
      </c>
      <c r="AM139">
        <f t="shared" si="163"/>
        <v>52415.01537097407</v>
      </c>
      <c r="AN139" t="s">
        <v>400</v>
      </c>
      <c r="AO139">
        <v>10261.299999999999</v>
      </c>
      <c r="AP139">
        <v>726.8726923076922</v>
      </c>
      <c r="AQ139">
        <v>3279.05</v>
      </c>
      <c r="AR139">
        <f t="shared" si="164"/>
        <v>0.77832826815458989</v>
      </c>
      <c r="AS139">
        <v>-1.5391584728262959</v>
      </c>
      <c r="AT139" t="s">
        <v>1027</v>
      </c>
      <c r="AU139">
        <v>10231.700000000001</v>
      </c>
      <c r="AV139">
        <v>777.26899999999989</v>
      </c>
      <c r="AW139">
        <v>1000.3</v>
      </c>
      <c r="AX139">
        <f t="shared" si="165"/>
        <v>0.22296411076677003</v>
      </c>
      <c r="AY139">
        <v>0.5</v>
      </c>
      <c r="AZ139">
        <f t="shared" si="166"/>
        <v>1513.2434995195572</v>
      </c>
      <c r="BA139">
        <f t="shared" si="167"/>
        <v>5.801410136651314</v>
      </c>
      <c r="BB139">
        <f t="shared" si="168"/>
        <v>168.69949562198664</v>
      </c>
      <c r="BC139">
        <f t="shared" si="169"/>
        <v>4.8508839534471366E-3</v>
      </c>
      <c r="BD139">
        <f t="shared" si="170"/>
        <v>2.2780665800259925</v>
      </c>
      <c r="BE139">
        <f t="shared" si="171"/>
        <v>482.9773556704838</v>
      </c>
      <c r="BF139" t="s">
        <v>1028</v>
      </c>
      <c r="BG139">
        <v>585.16999999999996</v>
      </c>
      <c r="BH139">
        <f t="shared" si="172"/>
        <v>585.16999999999996</v>
      </c>
      <c r="BI139">
        <f t="shared" si="173"/>
        <v>0.41500549835049483</v>
      </c>
      <c r="BJ139">
        <f t="shared" si="174"/>
        <v>0.53725579938814361</v>
      </c>
      <c r="BK139">
        <f t="shared" si="175"/>
        <v>0.84589885221316463</v>
      </c>
      <c r="BL139">
        <f t="shared" si="176"/>
        <v>0.8156866330665864</v>
      </c>
      <c r="BM139">
        <f t="shared" si="177"/>
        <v>0.89286508156459454</v>
      </c>
      <c r="BN139">
        <f t="shared" si="178"/>
        <v>0.40447512525002283</v>
      </c>
      <c r="BO139">
        <f t="shared" si="179"/>
        <v>0.59552487474997717</v>
      </c>
      <c r="BP139">
        <v>3904</v>
      </c>
      <c r="BQ139">
        <v>300</v>
      </c>
      <c r="BR139">
        <v>300</v>
      </c>
      <c r="BS139">
        <v>300</v>
      </c>
      <c r="BT139">
        <v>10231.700000000001</v>
      </c>
      <c r="BU139">
        <v>955.39</v>
      </c>
      <c r="BV139">
        <v>-1.1150800000000001E-2</v>
      </c>
      <c r="BW139">
        <v>0.78</v>
      </c>
      <c r="BX139" t="s">
        <v>403</v>
      </c>
      <c r="BY139" t="s">
        <v>403</v>
      </c>
      <c r="BZ139" t="s">
        <v>403</v>
      </c>
      <c r="CA139" t="s">
        <v>403</v>
      </c>
      <c r="CB139" t="s">
        <v>403</v>
      </c>
      <c r="CC139" t="s">
        <v>403</v>
      </c>
      <c r="CD139" t="s">
        <v>403</v>
      </c>
      <c r="CE139" t="s">
        <v>403</v>
      </c>
      <c r="CF139" t="s">
        <v>403</v>
      </c>
      <c r="CG139" t="s">
        <v>403</v>
      </c>
      <c r="CH139">
        <f t="shared" si="180"/>
        <v>1800.07</v>
      </c>
      <c r="CI139">
        <f t="shared" si="181"/>
        <v>1513.2434995195572</v>
      </c>
      <c r="CJ139">
        <f t="shared" si="182"/>
        <v>0.84065814080538936</v>
      </c>
      <c r="CK139">
        <f t="shared" si="183"/>
        <v>0.16087021175440144</v>
      </c>
      <c r="CL139">
        <v>6</v>
      </c>
      <c r="CM139">
        <v>0.5</v>
      </c>
      <c r="CN139" t="s">
        <v>404</v>
      </c>
      <c r="CO139">
        <v>2</v>
      </c>
      <c r="CP139">
        <v>1657483783</v>
      </c>
      <c r="CQ139">
        <v>142.21199999999999</v>
      </c>
      <c r="CR139">
        <v>149.96899999999999</v>
      </c>
      <c r="CS139">
        <v>22.441800000000001</v>
      </c>
      <c r="CT139">
        <v>16.970300000000002</v>
      </c>
      <c r="CU139">
        <v>141.834</v>
      </c>
      <c r="CV139">
        <v>22.4038</v>
      </c>
      <c r="CW139">
        <v>500.048</v>
      </c>
      <c r="CX139">
        <v>99.432000000000002</v>
      </c>
      <c r="CY139">
        <v>9.9929100000000007E-2</v>
      </c>
      <c r="CZ139">
        <v>27.565300000000001</v>
      </c>
      <c r="DA139">
        <v>27.9894</v>
      </c>
      <c r="DB139">
        <v>999.9</v>
      </c>
      <c r="DC139">
        <v>0</v>
      </c>
      <c r="DD139">
        <v>0</v>
      </c>
      <c r="DE139">
        <v>9987.5</v>
      </c>
      <c r="DF139">
        <v>0</v>
      </c>
      <c r="DG139">
        <v>1879.23</v>
      </c>
      <c r="DH139">
        <v>-7.7857799999999999</v>
      </c>
      <c r="DI139">
        <v>145.453</v>
      </c>
      <c r="DJ139">
        <v>152.55799999999999</v>
      </c>
      <c r="DK139">
        <v>5.5075799999999999</v>
      </c>
      <c r="DL139">
        <v>149.96899999999999</v>
      </c>
      <c r="DM139">
        <v>16.970300000000002</v>
      </c>
      <c r="DN139">
        <v>2.23502</v>
      </c>
      <c r="DO139">
        <v>1.6873899999999999</v>
      </c>
      <c r="DP139">
        <v>19.215599999999998</v>
      </c>
      <c r="DQ139">
        <v>14.780900000000001</v>
      </c>
      <c r="DR139">
        <v>1800.07</v>
      </c>
      <c r="DS139">
        <v>0.97799999999999998</v>
      </c>
      <c r="DT139">
        <v>2.1999700000000001E-2</v>
      </c>
      <c r="DU139">
        <v>0</v>
      </c>
      <c r="DV139">
        <v>776.97799999999995</v>
      </c>
      <c r="DW139">
        <v>5.0007299999999999</v>
      </c>
      <c r="DX139">
        <v>18855.7</v>
      </c>
      <c r="DY139">
        <v>14734</v>
      </c>
      <c r="DZ139">
        <v>49.5</v>
      </c>
      <c r="EA139">
        <v>51.75</v>
      </c>
      <c r="EB139">
        <v>50.5</v>
      </c>
      <c r="EC139">
        <v>50.875</v>
      </c>
      <c r="ED139">
        <v>51</v>
      </c>
      <c r="EE139">
        <v>1755.58</v>
      </c>
      <c r="EF139">
        <v>39.49</v>
      </c>
      <c r="EG139">
        <v>0</v>
      </c>
      <c r="EH139">
        <v>117.4000000953674</v>
      </c>
      <c r="EI139">
        <v>0</v>
      </c>
      <c r="EJ139">
        <v>777.26899999999989</v>
      </c>
      <c r="EK139">
        <v>-2.7351538458545601</v>
      </c>
      <c r="EL139">
        <v>-122.9307694129275</v>
      </c>
      <c r="EM139">
        <v>18879.5</v>
      </c>
      <c r="EN139">
        <v>15</v>
      </c>
      <c r="EO139">
        <v>1657483813</v>
      </c>
      <c r="EP139" t="s">
        <v>1029</v>
      </c>
      <c r="EQ139">
        <v>1657483805</v>
      </c>
      <c r="ER139">
        <v>1657483813</v>
      </c>
      <c r="ES139">
        <v>137</v>
      </c>
      <c r="ET139">
        <v>2.3E-2</v>
      </c>
      <c r="EU139">
        <v>2E-3</v>
      </c>
      <c r="EV139">
        <v>0.378</v>
      </c>
      <c r="EW139">
        <v>3.7999999999999999E-2</v>
      </c>
      <c r="EX139">
        <v>150</v>
      </c>
      <c r="EY139">
        <v>17</v>
      </c>
      <c r="EZ139">
        <v>0.22</v>
      </c>
      <c r="FA139">
        <v>0.02</v>
      </c>
      <c r="FB139">
        <v>-7.8571637500000007</v>
      </c>
      <c r="FC139">
        <v>-2.4835159474661531E-2</v>
      </c>
      <c r="FD139">
        <v>2.6300826193059079E-2</v>
      </c>
      <c r="FE139">
        <v>1</v>
      </c>
      <c r="FF139">
        <v>5.3355639999999998</v>
      </c>
      <c r="FG139">
        <v>1.5258911819887351E-2</v>
      </c>
      <c r="FH139">
        <v>5.8852837221326927E-2</v>
      </c>
      <c r="FI139">
        <v>1</v>
      </c>
      <c r="FJ139">
        <v>2</v>
      </c>
      <c r="FK139">
        <v>2</v>
      </c>
      <c r="FL139" t="s">
        <v>406</v>
      </c>
      <c r="FM139">
        <v>2.90259</v>
      </c>
      <c r="FN139">
        <v>2.8538999999999999</v>
      </c>
      <c r="FO139">
        <v>3.9260400000000001E-2</v>
      </c>
      <c r="FP139">
        <v>4.2255000000000001E-2</v>
      </c>
      <c r="FQ139">
        <v>0.106462</v>
      </c>
      <c r="FR139">
        <v>8.9722700000000002E-2</v>
      </c>
      <c r="FS139">
        <v>31594.3</v>
      </c>
      <c r="FT139">
        <v>25371</v>
      </c>
      <c r="FU139">
        <v>30323.599999999999</v>
      </c>
      <c r="FV139">
        <v>24471.3</v>
      </c>
      <c r="FW139">
        <v>35492.400000000001</v>
      </c>
      <c r="FX139">
        <v>29946.9</v>
      </c>
      <c r="FY139">
        <v>41150.699999999997</v>
      </c>
      <c r="FZ139">
        <v>33859.699999999997</v>
      </c>
      <c r="GA139">
        <v>2.0261200000000001</v>
      </c>
      <c r="GB139">
        <v>1.8799300000000001</v>
      </c>
      <c r="GC139">
        <v>-2.9221199999999999E-2</v>
      </c>
      <c r="GD139">
        <v>0</v>
      </c>
      <c r="GE139">
        <v>28.4663</v>
      </c>
      <c r="GF139">
        <v>999.9</v>
      </c>
      <c r="GG139">
        <v>38.6</v>
      </c>
      <c r="GH139">
        <v>40.9</v>
      </c>
      <c r="GI139">
        <v>30.1937</v>
      </c>
      <c r="GJ139">
        <v>62.420200000000001</v>
      </c>
      <c r="GK139">
        <v>24.350999999999999</v>
      </c>
      <c r="GL139">
        <v>1</v>
      </c>
      <c r="GM139">
        <v>0.698125</v>
      </c>
      <c r="GN139">
        <v>5.4682700000000004</v>
      </c>
      <c r="GO139">
        <v>20.218399999999999</v>
      </c>
      <c r="GP139">
        <v>5.2303199999999999</v>
      </c>
      <c r="GQ139">
        <v>11.956</v>
      </c>
      <c r="GR139">
        <v>4.98705</v>
      </c>
      <c r="GS139">
        <v>3.2860999999999998</v>
      </c>
      <c r="GT139">
        <v>9999</v>
      </c>
      <c r="GU139">
        <v>9999</v>
      </c>
      <c r="GV139">
        <v>9999</v>
      </c>
      <c r="GW139">
        <v>198.2</v>
      </c>
      <c r="GX139">
        <v>1.8615699999999999</v>
      </c>
      <c r="GY139">
        <v>1.8592900000000001</v>
      </c>
      <c r="GZ139">
        <v>1.85972</v>
      </c>
      <c r="HA139">
        <v>1.85806</v>
      </c>
      <c r="HB139">
        <v>1.8599000000000001</v>
      </c>
      <c r="HC139">
        <v>1.8573</v>
      </c>
      <c r="HD139">
        <v>1.86572</v>
      </c>
      <c r="HE139">
        <v>1.86503</v>
      </c>
      <c r="HF139">
        <v>0</v>
      </c>
      <c r="HG139">
        <v>0</v>
      </c>
      <c r="HH139">
        <v>0</v>
      </c>
      <c r="HI139">
        <v>0</v>
      </c>
      <c r="HJ139" t="s">
        <v>407</v>
      </c>
      <c r="HK139" t="s">
        <v>408</v>
      </c>
      <c r="HL139" t="s">
        <v>409</v>
      </c>
      <c r="HM139" t="s">
        <v>409</v>
      </c>
      <c r="HN139" t="s">
        <v>409</v>
      </c>
      <c r="HO139" t="s">
        <v>409</v>
      </c>
      <c r="HP139">
        <v>0</v>
      </c>
      <c r="HQ139">
        <v>100</v>
      </c>
      <c r="HR139">
        <v>100</v>
      </c>
      <c r="HS139">
        <v>0.378</v>
      </c>
      <c r="HT139">
        <v>3.7999999999999999E-2</v>
      </c>
      <c r="HU139">
        <v>0.21301853540367921</v>
      </c>
      <c r="HV139">
        <v>1.158620315000149E-3</v>
      </c>
      <c r="HW139">
        <v>-1.4607559310062331E-6</v>
      </c>
      <c r="HX139">
        <v>3.8484305645441042E-10</v>
      </c>
      <c r="HY139">
        <v>-1.9559944629515869E-2</v>
      </c>
      <c r="HZ139">
        <v>3.0484640434847699E-3</v>
      </c>
      <c r="IA139">
        <v>-9.3584587959385786E-5</v>
      </c>
      <c r="IB139">
        <v>6.42983829145831E-6</v>
      </c>
      <c r="IC139">
        <v>4</v>
      </c>
      <c r="ID139">
        <v>2084</v>
      </c>
      <c r="IE139">
        <v>2</v>
      </c>
      <c r="IF139">
        <v>32</v>
      </c>
      <c r="IG139">
        <v>3.9</v>
      </c>
      <c r="IH139">
        <v>3.8</v>
      </c>
      <c r="II139">
        <v>0.46875</v>
      </c>
      <c r="IJ139">
        <v>2.4939</v>
      </c>
      <c r="IK139">
        <v>1.54297</v>
      </c>
      <c r="IL139">
        <v>2.33521</v>
      </c>
      <c r="IM139">
        <v>1.54541</v>
      </c>
      <c r="IN139">
        <v>2.3315399999999999</v>
      </c>
      <c r="IO139">
        <v>42.777799999999999</v>
      </c>
      <c r="IP139">
        <v>14.569800000000001</v>
      </c>
      <c r="IQ139">
        <v>18</v>
      </c>
      <c r="IR139">
        <v>513.12599999999998</v>
      </c>
      <c r="IS139">
        <v>481.85</v>
      </c>
      <c r="IT139">
        <v>20.991700000000002</v>
      </c>
      <c r="IU139">
        <v>35.756300000000003</v>
      </c>
      <c r="IV139">
        <v>29.995999999999999</v>
      </c>
      <c r="IW139">
        <v>35.458199999999998</v>
      </c>
      <c r="IX139">
        <v>35.329700000000003</v>
      </c>
      <c r="IY139">
        <v>9.4634099999999997</v>
      </c>
      <c r="IZ139">
        <v>46.215200000000003</v>
      </c>
      <c r="JA139">
        <v>0</v>
      </c>
      <c r="JB139">
        <v>21.034300000000002</v>
      </c>
      <c r="JC139">
        <v>150</v>
      </c>
      <c r="JD139">
        <v>16.8017</v>
      </c>
      <c r="JE139">
        <v>99.043899999999994</v>
      </c>
      <c r="JF139">
        <v>98.992599999999996</v>
      </c>
    </row>
    <row r="140" spans="1:266" x14ac:dyDescent="0.25">
      <c r="A140">
        <v>124</v>
      </c>
      <c r="B140">
        <v>1657483964</v>
      </c>
      <c r="C140">
        <v>22388.900000095371</v>
      </c>
      <c r="D140" t="s">
        <v>1030</v>
      </c>
      <c r="E140" t="s">
        <v>1031</v>
      </c>
      <c r="F140" t="s">
        <v>396</v>
      </c>
      <c r="G140" t="s">
        <v>397</v>
      </c>
      <c r="H140" t="s">
        <v>753</v>
      </c>
      <c r="I140" t="s">
        <v>667</v>
      </c>
      <c r="J140" t="s">
        <v>841</v>
      </c>
      <c r="K140">
        <v>1657483964</v>
      </c>
      <c r="L140">
        <f t="shared" si="138"/>
        <v>3.5934274606106184E-3</v>
      </c>
      <c r="M140">
        <f t="shared" si="139"/>
        <v>3.5934274606106182</v>
      </c>
      <c r="N140">
        <f t="shared" si="140"/>
        <v>2.181367173510059</v>
      </c>
      <c r="O140">
        <f t="shared" si="141"/>
        <v>96.973200000000006</v>
      </c>
      <c r="P140">
        <f t="shared" si="142"/>
        <v>78.495607164341592</v>
      </c>
      <c r="Q140">
        <f t="shared" si="143"/>
        <v>7.8128011451034904</v>
      </c>
      <c r="R140">
        <f t="shared" si="144"/>
        <v>9.6519073534668003</v>
      </c>
      <c r="S140">
        <f t="shared" si="145"/>
        <v>0.22406045833905364</v>
      </c>
      <c r="T140">
        <f t="shared" si="146"/>
        <v>2.9182440152186211</v>
      </c>
      <c r="U140">
        <f t="shared" si="147"/>
        <v>0.21492313848140143</v>
      </c>
      <c r="V140">
        <f t="shared" si="148"/>
        <v>0.13511686347825971</v>
      </c>
      <c r="W140">
        <f t="shared" si="149"/>
        <v>289.57867177188115</v>
      </c>
      <c r="X140">
        <f t="shared" si="150"/>
        <v>28.324865099250545</v>
      </c>
      <c r="Y140">
        <f t="shared" si="151"/>
        <v>28.1266</v>
      </c>
      <c r="Z140">
        <f t="shared" si="152"/>
        <v>3.8229372387161416</v>
      </c>
      <c r="AA140">
        <f t="shared" si="153"/>
        <v>59.769693732945917</v>
      </c>
      <c r="AB140">
        <f t="shared" si="154"/>
        <v>2.2092354505137002</v>
      </c>
      <c r="AC140">
        <f t="shared" si="155"/>
        <v>3.696246897942423</v>
      </c>
      <c r="AD140">
        <f t="shared" si="156"/>
        <v>1.6137017882024414</v>
      </c>
      <c r="AE140">
        <f t="shared" si="157"/>
        <v>-158.47015101292828</v>
      </c>
      <c r="AF140">
        <f t="shared" si="158"/>
        <v>-90.841401616604571</v>
      </c>
      <c r="AG140">
        <f t="shared" si="159"/>
        <v>-6.7744099769286477</v>
      </c>
      <c r="AH140">
        <f t="shared" si="160"/>
        <v>33.492709165419626</v>
      </c>
      <c r="AI140">
        <v>0</v>
      </c>
      <c r="AJ140">
        <v>0</v>
      </c>
      <c r="AK140">
        <f t="shared" si="161"/>
        <v>1</v>
      </c>
      <c r="AL140">
        <f t="shared" si="162"/>
        <v>0</v>
      </c>
      <c r="AM140">
        <f t="shared" si="163"/>
        <v>52442.734667157412</v>
      </c>
      <c r="AN140" t="s">
        <v>400</v>
      </c>
      <c r="AO140">
        <v>10261.299999999999</v>
      </c>
      <c r="AP140">
        <v>726.8726923076922</v>
      </c>
      <c r="AQ140">
        <v>3279.05</v>
      </c>
      <c r="AR140">
        <f t="shared" si="164"/>
        <v>0.77832826815458989</v>
      </c>
      <c r="AS140">
        <v>-1.5391584728262959</v>
      </c>
      <c r="AT140" t="s">
        <v>1032</v>
      </c>
      <c r="AU140">
        <v>10230</v>
      </c>
      <c r="AV140">
        <v>773.97088000000008</v>
      </c>
      <c r="AW140">
        <v>964.55</v>
      </c>
      <c r="AX140">
        <f t="shared" si="165"/>
        <v>0.19758345342387629</v>
      </c>
      <c r="AY140">
        <v>0.5</v>
      </c>
      <c r="AZ140">
        <f t="shared" si="166"/>
        <v>1513.2516060994201</v>
      </c>
      <c r="BA140">
        <f t="shared" si="167"/>
        <v>2.181367173510059</v>
      </c>
      <c r="BB140">
        <f t="shared" si="168"/>
        <v>149.49673911617538</v>
      </c>
      <c r="BC140">
        <f t="shared" si="169"/>
        <v>2.4586299008969416E-3</v>
      </c>
      <c r="BD140">
        <f t="shared" si="170"/>
        <v>2.3995645637862215</v>
      </c>
      <c r="BE140">
        <f t="shared" si="171"/>
        <v>474.48611194569651</v>
      </c>
      <c r="BF140" t="s">
        <v>1033</v>
      </c>
      <c r="BG140">
        <v>580.78</v>
      </c>
      <c r="BH140">
        <f t="shared" si="172"/>
        <v>580.78</v>
      </c>
      <c r="BI140">
        <f t="shared" si="173"/>
        <v>0.39787465657560517</v>
      </c>
      <c r="BJ140">
        <f t="shared" si="174"/>
        <v>0.49659723271751277</v>
      </c>
      <c r="BK140">
        <f t="shared" si="175"/>
        <v>0.85777183158097581</v>
      </c>
      <c r="BL140">
        <f t="shared" si="176"/>
        <v>0.80183977953301189</v>
      </c>
      <c r="BM140">
        <f t="shared" si="177"/>
        <v>0.90687272903181748</v>
      </c>
      <c r="BN140">
        <f t="shared" si="178"/>
        <v>0.37264159191322166</v>
      </c>
      <c r="BO140">
        <f t="shared" si="179"/>
        <v>0.62735840808677834</v>
      </c>
      <c r="BP140">
        <v>3906</v>
      </c>
      <c r="BQ140">
        <v>300</v>
      </c>
      <c r="BR140">
        <v>300</v>
      </c>
      <c r="BS140">
        <v>300</v>
      </c>
      <c r="BT140">
        <v>10230</v>
      </c>
      <c r="BU140">
        <v>926.38</v>
      </c>
      <c r="BV140">
        <v>-1.1148399999999999E-2</v>
      </c>
      <c r="BW140">
        <v>-0.13</v>
      </c>
      <c r="BX140" t="s">
        <v>403</v>
      </c>
      <c r="BY140" t="s">
        <v>403</v>
      </c>
      <c r="BZ140" t="s">
        <v>403</v>
      </c>
      <c r="CA140" t="s">
        <v>403</v>
      </c>
      <c r="CB140" t="s">
        <v>403</v>
      </c>
      <c r="CC140" t="s">
        <v>403</v>
      </c>
      <c r="CD140" t="s">
        <v>403</v>
      </c>
      <c r="CE140" t="s">
        <v>403</v>
      </c>
      <c r="CF140" t="s">
        <v>403</v>
      </c>
      <c r="CG140" t="s">
        <v>403</v>
      </c>
      <c r="CH140">
        <f t="shared" si="180"/>
        <v>1800.08</v>
      </c>
      <c r="CI140">
        <f t="shared" si="181"/>
        <v>1513.2516060994201</v>
      </c>
      <c r="CJ140">
        <f t="shared" si="182"/>
        <v>0.84065797414527144</v>
      </c>
      <c r="CK140">
        <f t="shared" si="183"/>
        <v>0.16086989010037397</v>
      </c>
      <c r="CL140">
        <v>6</v>
      </c>
      <c r="CM140">
        <v>0.5</v>
      </c>
      <c r="CN140" t="s">
        <v>404</v>
      </c>
      <c r="CO140">
        <v>2</v>
      </c>
      <c r="CP140">
        <v>1657483964</v>
      </c>
      <c r="CQ140">
        <v>96.973200000000006</v>
      </c>
      <c r="CR140">
        <v>100.009</v>
      </c>
      <c r="CS140">
        <v>22.196300000000001</v>
      </c>
      <c r="CT140">
        <v>17.979900000000001</v>
      </c>
      <c r="CU140">
        <v>96.595100000000002</v>
      </c>
      <c r="CV140">
        <v>22.1221</v>
      </c>
      <c r="CW140">
        <v>500</v>
      </c>
      <c r="CX140">
        <v>99.4315</v>
      </c>
      <c r="CY140">
        <v>0.100199</v>
      </c>
      <c r="CZ140">
        <v>27.549199999999999</v>
      </c>
      <c r="DA140">
        <v>28.1266</v>
      </c>
      <c r="DB140">
        <v>999.9</v>
      </c>
      <c r="DC140">
        <v>0</v>
      </c>
      <c r="DD140">
        <v>0</v>
      </c>
      <c r="DE140">
        <v>9992.5</v>
      </c>
      <c r="DF140">
        <v>0</v>
      </c>
      <c r="DG140">
        <v>1867.12</v>
      </c>
      <c r="DH140">
        <v>-3.0359699999999998</v>
      </c>
      <c r="DI140">
        <v>99.174499999999995</v>
      </c>
      <c r="DJ140">
        <v>101.84</v>
      </c>
      <c r="DK140">
        <v>4.2164400000000004</v>
      </c>
      <c r="DL140">
        <v>100.009</v>
      </c>
      <c r="DM140">
        <v>17.979900000000001</v>
      </c>
      <c r="DN140">
        <v>2.2070099999999999</v>
      </c>
      <c r="DO140">
        <v>1.7877700000000001</v>
      </c>
      <c r="DP140">
        <v>19.013300000000001</v>
      </c>
      <c r="DQ140">
        <v>15.680199999999999</v>
      </c>
      <c r="DR140">
        <v>1800.08</v>
      </c>
      <c r="DS140">
        <v>0.97800399999999998</v>
      </c>
      <c r="DT140">
        <v>2.1996100000000001E-2</v>
      </c>
      <c r="DU140">
        <v>0</v>
      </c>
      <c r="DV140">
        <v>773.88499999999999</v>
      </c>
      <c r="DW140">
        <v>5.0007299999999999</v>
      </c>
      <c r="DX140">
        <v>18836.599999999999</v>
      </c>
      <c r="DY140">
        <v>14734.1</v>
      </c>
      <c r="DZ140">
        <v>49.811999999999998</v>
      </c>
      <c r="EA140">
        <v>52</v>
      </c>
      <c r="EB140">
        <v>50.811999999999998</v>
      </c>
      <c r="EC140">
        <v>51.061999999999998</v>
      </c>
      <c r="ED140">
        <v>51.186999999999998</v>
      </c>
      <c r="EE140">
        <v>1755.59</v>
      </c>
      <c r="EF140">
        <v>39.479999999999997</v>
      </c>
      <c r="EG140">
        <v>0</v>
      </c>
      <c r="EH140">
        <v>180.4000000953674</v>
      </c>
      <c r="EI140">
        <v>0</v>
      </c>
      <c r="EJ140">
        <v>773.97088000000008</v>
      </c>
      <c r="EK140">
        <v>-2.6369230871029159</v>
      </c>
      <c r="EL140">
        <v>-34.669230754545822</v>
      </c>
      <c r="EM140">
        <v>18833.919999999998</v>
      </c>
      <c r="EN140">
        <v>15</v>
      </c>
      <c r="EO140">
        <v>1657483882</v>
      </c>
      <c r="EP140" t="s">
        <v>1034</v>
      </c>
      <c r="EQ140">
        <v>1657483869</v>
      </c>
      <c r="ER140">
        <v>1657483882</v>
      </c>
      <c r="ES140">
        <v>138</v>
      </c>
      <c r="ET140">
        <v>4.2999999999999997E-2</v>
      </c>
      <c r="EU140">
        <v>0</v>
      </c>
      <c r="EV140">
        <v>0.38100000000000001</v>
      </c>
      <c r="EW140">
        <v>0.04</v>
      </c>
      <c r="EX140">
        <v>100</v>
      </c>
      <c r="EY140">
        <v>17</v>
      </c>
      <c r="EZ140">
        <v>0.35</v>
      </c>
      <c r="FA140">
        <v>0.02</v>
      </c>
      <c r="FB140">
        <v>-3.0388345000000001</v>
      </c>
      <c r="FC140">
        <v>-8.6516397748583135E-2</v>
      </c>
      <c r="FD140">
        <v>1.8785915994435829E-2</v>
      </c>
      <c r="FE140">
        <v>1</v>
      </c>
      <c r="FF140">
        <v>4.1882360000000007</v>
      </c>
      <c r="FG140">
        <v>2.1361801125692619E-2</v>
      </c>
      <c r="FH140">
        <v>2.1429776457070209E-2</v>
      </c>
      <c r="FI140">
        <v>1</v>
      </c>
      <c r="FJ140">
        <v>2</v>
      </c>
      <c r="FK140">
        <v>2</v>
      </c>
      <c r="FL140" t="s">
        <v>406</v>
      </c>
      <c r="FM140">
        <v>2.9023300000000001</v>
      </c>
      <c r="FN140">
        <v>2.8542200000000002</v>
      </c>
      <c r="FO140">
        <v>2.70899E-2</v>
      </c>
      <c r="FP140">
        <v>2.8640599999999999E-2</v>
      </c>
      <c r="FQ140">
        <v>0.10549</v>
      </c>
      <c r="FR140">
        <v>9.3535699999999999E-2</v>
      </c>
      <c r="FS140">
        <v>31990.6</v>
      </c>
      <c r="FT140">
        <v>25728.400000000001</v>
      </c>
      <c r="FU140">
        <v>30320.2</v>
      </c>
      <c r="FV140">
        <v>24468.400000000001</v>
      </c>
      <c r="FW140">
        <v>35526.699999999997</v>
      </c>
      <c r="FX140">
        <v>29818.6</v>
      </c>
      <c r="FY140">
        <v>41145.699999999997</v>
      </c>
      <c r="FZ140">
        <v>33856.400000000001</v>
      </c>
      <c r="GA140">
        <v>2.02413</v>
      </c>
      <c r="GB140">
        <v>1.8805700000000001</v>
      </c>
      <c r="GC140">
        <v>-9.61125E-3</v>
      </c>
      <c r="GD140">
        <v>0</v>
      </c>
      <c r="GE140">
        <v>28.2834</v>
      </c>
      <c r="GF140">
        <v>999.9</v>
      </c>
      <c r="GG140">
        <v>38.200000000000003</v>
      </c>
      <c r="GH140">
        <v>40.9</v>
      </c>
      <c r="GI140">
        <v>29.877500000000001</v>
      </c>
      <c r="GJ140">
        <v>62.3202</v>
      </c>
      <c r="GK140">
        <v>24.4712</v>
      </c>
      <c r="GL140">
        <v>1</v>
      </c>
      <c r="GM140">
        <v>0.71143299999999998</v>
      </c>
      <c r="GN140">
        <v>6.5933599999999997</v>
      </c>
      <c r="GO140">
        <v>20.175999999999998</v>
      </c>
      <c r="GP140">
        <v>5.2322600000000001</v>
      </c>
      <c r="GQ140">
        <v>11.956</v>
      </c>
      <c r="GR140">
        <v>4.9873500000000002</v>
      </c>
      <c r="GS140">
        <v>3.286</v>
      </c>
      <c r="GT140">
        <v>9999</v>
      </c>
      <c r="GU140">
        <v>9999</v>
      </c>
      <c r="GV140">
        <v>9999</v>
      </c>
      <c r="GW140">
        <v>198.2</v>
      </c>
      <c r="GX140">
        <v>1.8615699999999999</v>
      </c>
      <c r="GY140">
        <v>1.85931</v>
      </c>
      <c r="GZ140">
        <v>1.85972</v>
      </c>
      <c r="HA140">
        <v>1.85806</v>
      </c>
      <c r="HB140">
        <v>1.85989</v>
      </c>
      <c r="HC140">
        <v>1.8573</v>
      </c>
      <c r="HD140">
        <v>1.8656900000000001</v>
      </c>
      <c r="HE140">
        <v>1.86494</v>
      </c>
      <c r="HF140">
        <v>0</v>
      </c>
      <c r="HG140">
        <v>0</v>
      </c>
      <c r="HH140">
        <v>0</v>
      </c>
      <c r="HI140">
        <v>0</v>
      </c>
      <c r="HJ140" t="s">
        <v>407</v>
      </c>
      <c r="HK140" t="s">
        <v>408</v>
      </c>
      <c r="HL140" t="s">
        <v>409</v>
      </c>
      <c r="HM140" t="s">
        <v>409</v>
      </c>
      <c r="HN140" t="s">
        <v>409</v>
      </c>
      <c r="HO140" t="s">
        <v>409</v>
      </c>
      <c r="HP140">
        <v>0</v>
      </c>
      <c r="HQ140">
        <v>100</v>
      </c>
      <c r="HR140">
        <v>100</v>
      </c>
      <c r="HS140">
        <v>0.378</v>
      </c>
      <c r="HT140">
        <v>7.4200000000000002E-2</v>
      </c>
      <c r="HU140">
        <v>0.2794189013277657</v>
      </c>
      <c r="HV140">
        <v>1.158620315000149E-3</v>
      </c>
      <c r="HW140">
        <v>-1.4607559310062331E-6</v>
      </c>
      <c r="HX140">
        <v>3.8484305645441042E-10</v>
      </c>
      <c r="HY140">
        <v>-1.7043996816221211E-2</v>
      </c>
      <c r="HZ140">
        <v>3.0484640434847699E-3</v>
      </c>
      <c r="IA140">
        <v>-9.3584587959385786E-5</v>
      </c>
      <c r="IB140">
        <v>6.42983829145831E-6</v>
      </c>
      <c r="IC140">
        <v>4</v>
      </c>
      <c r="ID140">
        <v>2084</v>
      </c>
      <c r="IE140">
        <v>2</v>
      </c>
      <c r="IF140">
        <v>32</v>
      </c>
      <c r="IG140">
        <v>1.6</v>
      </c>
      <c r="IH140">
        <v>1.4</v>
      </c>
      <c r="II140">
        <v>0.35400399999999999</v>
      </c>
      <c r="IJ140">
        <v>2.49756</v>
      </c>
      <c r="IK140">
        <v>1.54297</v>
      </c>
      <c r="IL140">
        <v>2.33765</v>
      </c>
      <c r="IM140">
        <v>1.54541</v>
      </c>
      <c r="IN140">
        <v>2.4169900000000002</v>
      </c>
      <c r="IO140">
        <v>42.831499999999998</v>
      </c>
      <c r="IP140">
        <v>14.4998</v>
      </c>
      <c r="IQ140">
        <v>18</v>
      </c>
      <c r="IR140">
        <v>512.60400000000004</v>
      </c>
      <c r="IS140">
        <v>483.053</v>
      </c>
      <c r="IT140">
        <v>20.796099999999999</v>
      </c>
      <c r="IU140">
        <v>35.843000000000004</v>
      </c>
      <c r="IV140">
        <v>30.000399999999999</v>
      </c>
      <c r="IW140">
        <v>35.553100000000001</v>
      </c>
      <c r="IX140">
        <v>35.4251</v>
      </c>
      <c r="IY140">
        <v>7.1675000000000004</v>
      </c>
      <c r="IZ140">
        <v>42.003300000000003</v>
      </c>
      <c r="JA140">
        <v>0</v>
      </c>
      <c r="JB140">
        <v>20.775600000000001</v>
      </c>
      <c r="JC140">
        <v>100</v>
      </c>
      <c r="JD140">
        <v>17.9968</v>
      </c>
      <c r="JE140">
        <v>99.032300000000006</v>
      </c>
      <c r="JF140">
        <v>98.982100000000003</v>
      </c>
    </row>
    <row r="141" spans="1:266" x14ac:dyDescent="0.25">
      <c r="A141">
        <v>125</v>
      </c>
      <c r="B141">
        <v>1657484074</v>
      </c>
      <c r="C141">
        <v>22498.900000095371</v>
      </c>
      <c r="D141" t="s">
        <v>1035</v>
      </c>
      <c r="E141" t="s">
        <v>1036</v>
      </c>
      <c r="F141" t="s">
        <v>396</v>
      </c>
      <c r="G141" t="s">
        <v>397</v>
      </c>
      <c r="H141" t="s">
        <v>753</v>
      </c>
      <c r="I141" t="s">
        <v>667</v>
      </c>
      <c r="J141" t="s">
        <v>841</v>
      </c>
      <c r="K141">
        <v>1657484074</v>
      </c>
      <c r="L141">
        <f t="shared" si="138"/>
        <v>3.0349802328491311E-3</v>
      </c>
      <c r="M141">
        <f t="shared" si="139"/>
        <v>3.0349802328491311</v>
      </c>
      <c r="N141">
        <f t="shared" si="140"/>
        <v>0.63658070952799706</v>
      </c>
      <c r="O141">
        <f t="shared" si="141"/>
        <v>73.987799999999993</v>
      </c>
      <c r="P141">
        <f t="shared" si="142"/>
        <v>66.533156212031329</v>
      </c>
      <c r="Q141">
        <f t="shared" si="143"/>
        <v>6.6220005803284971</v>
      </c>
      <c r="R141">
        <f t="shared" si="144"/>
        <v>7.3639562953520397</v>
      </c>
      <c r="S141">
        <f t="shared" si="145"/>
        <v>0.18796748073774688</v>
      </c>
      <c r="T141">
        <f t="shared" si="146"/>
        <v>2.9212816029178064</v>
      </c>
      <c r="U141">
        <f t="shared" si="147"/>
        <v>0.1814975671815495</v>
      </c>
      <c r="V141">
        <f t="shared" si="148"/>
        <v>0.11399872293050942</v>
      </c>
      <c r="W141">
        <f t="shared" si="149"/>
        <v>289.57662507250541</v>
      </c>
      <c r="X141">
        <f t="shared" si="150"/>
        <v>28.431986659709338</v>
      </c>
      <c r="Y141">
        <f t="shared" si="151"/>
        <v>28.1248</v>
      </c>
      <c r="Z141">
        <f t="shared" si="152"/>
        <v>3.8225364790096696</v>
      </c>
      <c r="AA141">
        <f t="shared" si="153"/>
        <v>59.88566239662191</v>
      </c>
      <c r="AB141">
        <f t="shared" si="154"/>
        <v>2.20864544904062</v>
      </c>
      <c r="AC141">
        <f t="shared" si="155"/>
        <v>3.6881038977456608</v>
      </c>
      <c r="AD141">
        <f t="shared" si="156"/>
        <v>1.6138910299690497</v>
      </c>
      <c r="AE141">
        <f t="shared" si="157"/>
        <v>-133.84262826864668</v>
      </c>
      <c r="AF141">
        <f t="shared" si="158"/>
        <v>-96.589925645130208</v>
      </c>
      <c r="AG141">
        <f t="shared" si="159"/>
        <v>-7.1941945043455542</v>
      </c>
      <c r="AH141">
        <f t="shared" si="160"/>
        <v>51.949876654382976</v>
      </c>
      <c r="AI141">
        <v>0</v>
      </c>
      <c r="AJ141">
        <v>0</v>
      </c>
      <c r="AK141">
        <f t="shared" si="161"/>
        <v>1</v>
      </c>
      <c r="AL141">
        <f t="shared" si="162"/>
        <v>0</v>
      </c>
      <c r="AM141">
        <f t="shared" si="163"/>
        <v>52536.616096929771</v>
      </c>
      <c r="AN141" t="s">
        <v>400</v>
      </c>
      <c r="AO141">
        <v>10261.299999999999</v>
      </c>
      <c r="AP141">
        <v>726.8726923076922</v>
      </c>
      <c r="AQ141">
        <v>3279.05</v>
      </c>
      <c r="AR141">
        <f t="shared" si="164"/>
        <v>0.77832826815458989</v>
      </c>
      <c r="AS141">
        <v>-1.5391584728262959</v>
      </c>
      <c r="AT141" t="s">
        <v>1037</v>
      </c>
      <c r="AU141">
        <v>10233.200000000001</v>
      </c>
      <c r="AV141">
        <v>773.81284000000005</v>
      </c>
      <c r="AW141">
        <v>950.72299999999996</v>
      </c>
      <c r="AX141">
        <f t="shared" si="165"/>
        <v>0.18607960467980678</v>
      </c>
      <c r="AY141">
        <v>0.5</v>
      </c>
      <c r="AZ141">
        <f t="shared" si="166"/>
        <v>1513.2353995194328</v>
      </c>
      <c r="BA141">
        <f t="shared" si="167"/>
        <v>0.63658070952799706</v>
      </c>
      <c r="BB141">
        <f t="shared" si="168"/>
        <v>140.79112246503277</v>
      </c>
      <c r="BC141">
        <f t="shared" si="169"/>
        <v>1.4378061622436638E-3</v>
      </c>
      <c r="BD141">
        <f t="shared" si="170"/>
        <v>2.449006703319474</v>
      </c>
      <c r="BE141">
        <f t="shared" si="171"/>
        <v>471.11556658181763</v>
      </c>
      <c r="BF141" t="s">
        <v>1038</v>
      </c>
      <c r="BG141">
        <v>584.41</v>
      </c>
      <c r="BH141">
        <f t="shared" si="172"/>
        <v>584.41</v>
      </c>
      <c r="BI141">
        <f t="shared" si="173"/>
        <v>0.38529939845780525</v>
      </c>
      <c r="BJ141">
        <f t="shared" si="174"/>
        <v>0.48294807992072331</v>
      </c>
      <c r="BK141">
        <f t="shared" si="175"/>
        <v>0.86405864976397584</v>
      </c>
      <c r="BL141">
        <f t="shared" si="176"/>
        <v>0.79030563694006994</v>
      </c>
      <c r="BM141">
        <f t="shared" si="177"/>
        <v>0.91229045606760195</v>
      </c>
      <c r="BN141">
        <f t="shared" si="178"/>
        <v>0.36473895598122907</v>
      </c>
      <c r="BO141">
        <f t="shared" si="179"/>
        <v>0.63526104401877093</v>
      </c>
      <c r="BP141">
        <v>3908</v>
      </c>
      <c r="BQ141">
        <v>300</v>
      </c>
      <c r="BR141">
        <v>300</v>
      </c>
      <c r="BS141">
        <v>300</v>
      </c>
      <c r="BT141">
        <v>10233.200000000001</v>
      </c>
      <c r="BU141">
        <v>912.59</v>
      </c>
      <c r="BV141">
        <v>-1.1151899999999999E-2</v>
      </c>
      <c r="BW141">
        <v>-0.3</v>
      </c>
      <c r="BX141" t="s">
        <v>403</v>
      </c>
      <c r="BY141" t="s">
        <v>403</v>
      </c>
      <c r="BZ141" t="s">
        <v>403</v>
      </c>
      <c r="CA141" t="s">
        <v>403</v>
      </c>
      <c r="CB141" t="s">
        <v>403</v>
      </c>
      <c r="CC141" t="s">
        <v>403</v>
      </c>
      <c r="CD141" t="s">
        <v>403</v>
      </c>
      <c r="CE141" t="s">
        <v>403</v>
      </c>
      <c r="CF141" t="s">
        <v>403</v>
      </c>
      <c r="CG141" t="s">
        <v>403</v>
      </c>
      <c r="CH141">
        <f t="shared" si="180"/>
        <v>1800.06</v>
      </c>
      <c r="CI141">
        <f t="shared" si="181"/>
        <v>1513.2353995194328</v>
      </c>
      <c r="CJ141">
        <f t="shared" si="182"/>
        <v>0.84065831112264744</v>
      </c>
      <c r="CK141">
        <f t="shared" si="183"/>
        <v>0.16087054046670968</v>
      </c>
      <c r="CL141">
        <v>6</v>
      </c>
      <c r="CM141">
        <v>0.5</v>
      </c>
      <c r="CN141" t="s">
        <v>404</v>
      </c>
      <c r="CO141">
        <v>2</v>
      </c>
      <c r="CP141">
        <v>1657484074</v>
      </c>
      <c r="CQ141">
        <v>73.987799999999993</v>
      </c>
      <c r="CR141">
        <v>75.021199999999993</v>
      </c>
      <c r="CS141">
        <v>22.190899999999999</v>
      </c>
      <c r="CT141">
        <v>18.6296</v>
      </c>
      <c r="CU141">
        <v>73.583500000000001</v>
      </c>
      <c r="CV141">
        <v>22.1203</v>
      </c>
      <c r="CW141">
        <v>499.98</v>
      </c>
      <c r="CX141">
        <v>99.43</v>
      </c>
      <c r="CY141">
        <v>9.9331799999999998E-2</v>
      </c>
      <c r="CZ141">
        <v>27.511500000000002</v>
      </c>
      <c r="DA141">
        <v>28.1248</v>
      </c>
      <c r="DB141">
        <v>999.9</v>
      </c>
      <c r="DC141">
        <v>0</v>
      </c>
      <c r="DD141">
        <v>0</v>
      </c>
      <c r="DE141">
        <v>10010</v>
      </c>
      <c r="DF141">
        <v>0</v>
      </c>
      <c r="DG141">
        <v>1863.24</v>
      </c>
      <c r="DH141">
        <v>-1.03332</v>
      </c>
      <c r="DI141">
        <v>75.667000000000002</v>
      </c>
      <c r="DJ141">
        <v>76.445300000000003</v>
      </c>
      <c r="DK141">
        <v>3.56135</v>
      </c>
      <c r="DL141">
        <v>75.021199999999993</v>
      </c>
      <c r="DM141">
        <v>18.6296</v>
      </c>
      <c r="DN141">
        <v>2.2064400000000002</v>
      </c>
      <c r="DO141">
        <v>1.8523400000000001</v>
      </c>
      <c r="DP141">
        <v>19.0092</v>
      </c>
      <c r="DQ141">
        <v>16.235600000000002</v>
      </c>
      <c r="DR141">
        <v>1800.06</v>
      </c>
      <c r="DS141">
        <v>0.977993</v>
      </c>
      <c r="DT141">
        <v>2.20068E-2</v>
      </c>
      <c r="DU141">
        <v>0</v>
      </c>
      <c r="DV141">
        <v>773.78099999999995</v>
      </c>
      <c r="DW141">
        <v>5.0007299999999999</v>
      </c>
      <c r="DX141">
        <v>18819.900000000001</v>
      </c>
      <c r="DY141">
        <v>14733.8</v>
      </c>
      <c r="DZ141">
        <v>49.125</v>
      </c>
      <c r="EA141">
        <v>51.311999999999998</v>
      </c>
      <c r="EB141">
        <v>50.125</v>
      </c>
      <c r="EC141">
        <v>50</v>
      </c>
      <c r="ED141">
        <v>50.5</v>
      </c>
      <c r="EE141">
        <v>1755.56</v>
      </c>
      <c r="EF141">
        <v>39.5</v>
      </c>
      <c r="EG141">
        <v>0</v>
      </c>
      <c r="EH141">
        <v>109.6000001430511</v>
      </c>
      <c r="EI141">
        <v>0</v>
      </c>
      <c r="EJ141">
        <v>773.81284000000005</v>
      </c>
      <c r="EK141">
        <v>0.19384615897707361</v>
      </c>
      <c r="EL141">
        <v>16.046153870588409</v>
      </c>
      <c r="EM141">
        <v>18811.727999999999</v>
      </c>
      <c r="EN141">
        <v>15</v>
      </c>
      <c r="EO141">
        <v>1657484032.5</v>
      </c>
      <c r="EP141" t="s">
        <v>1039</v>
      </c>
      <c r="EQ141">
        <v>1657484024</v>
      </c>
      <c r="ER141">
        <v>1657484032.5</v>
      </c>
      <c r="ES141">
        <v>139</v>
      </c>
      <c r="ET141">
        <v>4.7E-2</v>
      </c>
      <c r="EU141">
        <v>-4.0000000000000001E-3</v>
      </c>
      <c r="EV141">
        <v>0.40500000000000003</v>
      </c>
      <c r="EW141">
        <v>4.1000000000000002E-2</v>
      </c>
      <c r="EX141">
        <v>75</v>
      </c>
      <c r="EY141">
        <v>18</v>
      </c>
      <c r="EZ141">
        <v>0.35</v>
      </c>
      <c r="FA141">
        <v>0.02</v>
      </c>
      <c r="FB141">
        <v>-1.0553539249999999</v>
      </c>
      <c r="FC141">
        <v>0.2170751707317097</v>
      </c>
      <c r="FD141">
        <v>2.9164376108865669E-2</v>
      </c>
      <c r="FE141">
        <v>1</v>
      </c>
      <c r="FF141">
        <v>3.5610937499999999</v>
      </c>
      <c r="FG141">
        <v>6.905257035646753E-2</v>
      </c>
      <c r="FH141">
        <v>1.1829735349427739E-2</v>
      </c>
      <c r="FI141">
        <v>1</v>
      </c>
      <c r="FJ141">
        <v>2</v>
      </c>
      <c r="FK141">
        <v>2</v>
      </c>
      <c r="FL141" t="s">
        <v>406</v>
      </c>
      <c r="FM141">
        <v>2.9021699999999999</v>
      </c>
      <c r="FN141">
        <v>2.8534999999999999</v>
      </c>
      <c r="FO141">
        <v>2.0708799999999999E-2</v>
      </c>
      <c r="FP141">
        <v>2.1581300000000001E-2</v>
      </c>
      <c r="FQ141">
        <v>0.105466</v>
      </c>
      <c r="FR141">
        <v>9.5941200000000004E-2</v>
      </c>
      <c r="FS141">
        <v>32195.4</v>
      </c>
      <c r="FT141">
        <v>25910.9</v>
      </c>
      <c r="FU141">
        <v>30315.8</v>
      </c>
      <c r="FV141">
        <v>24464.400000000001</v>
      </c>
      <c r="FW141">
        <v>35523.1</v>
      </c>
      <c r="FX141">
        <v>29735.200000000001</v>
      </c>
      <c r="FY141">
        <v>41140.5</v>
      </c>
      <c r="FZ141">
        <v>33851.5</v>
      </c>
      <c r="GA141">
        <v>2.0229499999999998</v>
      </c>
      <c r="GB141">
        <v>1.88063</v>
      </c>
      <c r="GC141">
        <v>-1.0617100000000001E-2</v>
      </c>
      <c r="GD141">
        <v>0</v>
      </c>
      <c r="GE141">
        <v>28.297999999999998</v>
      </c>
      <c r="GF141">
        <v>999.9</v>
      </c>
      <c r="GG141">
        <v>38.1</v>
      </c>
      <c r="GH141">
        <v>40.9</v>
      </c>
      <c r="GI141">
        <v>29.8017</v>
      </c>
      <c r="GJ141">
        <v>62.3902</v>
      </c>
      <c r="GK141">
        <v>24.455100000000002</v>
      </c>
      <c r="GL141">
        <v>1</v>
      </c>
      <c r="GM141">
        <v>0.724136</v>
      </c>
      <c r="GN141">
        <v>7.8479900000000002</v>
      </c>
      <c r="GO141">
        <v>20.120899999999999</v>
      </c>
      <c r="GP141">
        <v>5.2301700000000002</v>
      </c>
      <c r="GQ141">
        <v>11.957700000000001</v>
      </c>
      <c r="GR141">
        <v>4.9849500000000004</v>
      </c>
      <c r="GS141">
        <v>3.2853300000000001</v>
      </c>
      <c r="GT141">
        <v>9999</v>
      </c>
      <c r="GU141">
        <v>9999</v>
      </c>
      <c r="GV141">
        <v>9999</v>
      </c>
      <c r="GW141">
        <v>198.3</v>
      </c>
      <c r="GX141">
        <v>1.8615699999999999</v>
      </c>
      <c r="GY141">
        <v>1.85928</v>
      </c>
      <c r="GZ141">
        <v>1.8596699999999999</v>
      </c>
      <c r="HA141">
        <v>1.8579699999999999</v>
      </c>
      <c r="HB141">
        <v>1.85989</v>
      </c>
      <c r="HC141">
        <v>1.8572900000000001</v>
      </c>
      <c r="HD141">
        <v>1.8656900000000001</v>
      </c>
      <c r="HE141">
        <v>1.86493</v>
      </c>
      <c r="HF141">
        <v>0</v>
      </c>
      <c r="HG141">
        <v>0</v>
      </c>
      <c r="HH141">
        <v>0</v>
      </c>
      <c r="HI141">
        <v>0</v>
      </c>
      <c r="HJ141" t="s">
        <v>407</v>
      </c>
      <c r="HK141" t="s">
        <v>408</v>
      </c>
      <c r="HL141" t="s">
        <v>409</v>
      </c>
      <c r="HM141" t="s">
        <v>409</v>
      </c>
      <c r="HN141" t="s">
        <v>409</v>
      </c>
      <c r="HO141" t="s">
        <v>409</v>
      </c>
      <c r="HP141">
        <v>0</v>
      </c>
      <c r="HQ141">
        <v>100</v>
      </c>
      <c r="HR141">
        <v>100</v>
      </c>
      <c r="HS141">
        <v>0.40400000000000003</v>
      </c>
      <c r="HT141">
        <v>7.0599999999999996E-2</v>
      </c>
      <c r="HU141">
        <v>0.32685505822353189</v>
      </c>
      <c r="HV141">
        <v>1.158620315000149E-3</v>
      </c>
      <c r="HW141">
        <v>-1.4607559310062331E-6</v>
      </c>
      <c r="HX141">
        <v>3.8484305645441042E-10</v>
      </c>
      <c r="HY141">
        <v>-2.062880797647193E-2</v>
      </c>
      <c r="HZ141">
        <v>3.0484640434847699E-3</v>
      </c>
      <c r="IA141">
        <v>-9.3584587959385786E-5</v>
      </c>
      <c r="IB141">
        <v>6.42983829145831E-6</v>
      </c>
      <c r="IC141">
        <v>4</v>
      </c>
      <c r="ID141">
        <v>2084</v>
      </c>
      <c r="IE141">
        <v>2</v>
      </c>
      <c r="IF141">
        <v>32</v>
      </c>
      <c r="IG141">
        <v>0.8</v>
      </c>
      <c r="IH141">
        <v>0.7</v>
      </c>
      <c r="II141">
        <v>0.29663099999999998</v>
      </c>
      <c r="IJ141">
        <v>2.50488</v>
      </c>
      <c r="IK141">
        <v>1.54297</v>
      </c>
      <c r="IL141">
        <v>2.33643</v>
      </c>
      <c r="IM141">
        <v>1.54541</v>
      </c>
      <c r="IN141">
        <v>2.4121100000000002</v>
      </c>
      <c r="IO141">
        <v>42.885199999999998</v>
      </c>
      <c r="IP141">
        <v>14.4122</v>
      </c>
      <c r="IQ141">
        <v>18</v>
      </c>
      <c r="IR141">
        <v>512.37900000000002</v>
      </c>
      <c r="IS141">
        <v>483.62400000000002</v>
      </c>
      <c r="IT141">
        <v>20.296500000000002</v>
      </c>
      <c r="IU141">
        <v>35.900799999999997</v>
      </c>
      <c r="IV141">
        <v>30.001100000000001</v>
      </c>
      <c r="IW141">
        <v>35.619599999999998</v>
      </c>
      <c r="IX141">
        <v>35.493699999999997</v>
      </c>
      <c r="IY141">
        <v>6.0189399999999997</v>
      </c>
      <c r="IZ141">
        <v>39.748199999999997</v>
      </c>
      <c r="JA141">
        <v>0</v>
      </c>
      <c r="JB141">
        <v>20.202300000000001</v>
      </c>
      <c r="JC141">
        <v>75</v>
      </c>
      <c r="JD141">
        <v>18.603400000000001</v>
      </c>
      <c r="JE141">
        <v>99.019099999999995</v>
      </c>
      <c r="JF141">
        <v>98.966999999999999</v>
      </c>
    </row>
    <row r="142" spans="1:266" x14ac:dyDescent="0.25">
      <c r="A142">
        <v>126</v>
      </c>
      <c r="B142">
        <v>1657484194</v>
      </c>
      <c r="C142">
        <v>22618.900000095371</v>
      </c>
      <c r="D142" t="s">
        <v>1040</v>
      </c>
      <c r="E142" t="s">
        <v>1041</v>
      </c>
      <c r="F142" t="s">
        <v>396</v>
      </c>
      <c r="G142" t="s">
        <v>397</v>
      </c>
      <c r="H142" t="s">
        <v>753</v>
      </c>
      <c r="I142" t="s">
        <v>667</v>
      </c>
      <c r="J142" t="s">
        <v>841</v>
      </c>
      <c r="K142">
        <v>1657484194</v>
      </c>
      <c r="L142">
        <f t="shared" si="138"/>
        <v>3.0352794307073909E-3</v>
      </c>
      <c r="M142">
        <f t="shared" si="139"/>
        <v>3.0352794307073907</v>
      </c>
      <c r="N142">
        <f t="shared" si="140"/>
        <v>-0.69984227941384336</v>
      </c>
      <c r="O142">
        <f t="shared" si="141"/>
        <v>50.649099999999997</v>
      </c>
      <c r="P142">
        <f t="shared" si="142"/>
        <v>55.315364557059624</v>
      </c>
      <c r="Q142">
        <f t="shared" si="143"/>
        <v>5.5050889685047482</v>
      </c>
      <c r="R142">
        <f t="shared" si="144"/>
        <v>5.0406935560747099</v>
      </c>
      <c r="S142">
        <f t="shared" si="145"/>
        <v>0.19054923220122111</v>
      </c>
      <c r="T142">
        <f t="shared" si="146"/>
        <v>2.9195986485928769</v>
      </c>
      <c r="U142">
        <f t="shared" si="147"/>
        <v>0.18390006202467718</v>
      </c>
      <c r="V142">
        <f t="shared" si="148"/>
        <v>0.11551561061199653</v>
      </c>
      <c r="W142">
        <f t="shared" si="149"/>
        <v>289.54993107289272</v>
      </c>
      <c r="X142">
        <f t="shared" si="150"/>
        <v>28.182003741881335</v>
      </c>
      <c r="Y142">
        <f t="shared" si="151"/>
        <v>27.933199999999999</v>
      </c>
      <c r="Z142">
        <f t="shared" si="152"/>
        <v>3.7800868546734168</v>
      </c>
      <c r="AA142">
        <f t="shared" si="153"/>
        <v>60.166893141404465</v>
      </c>
      <c r="AB142">
        <f t="shared" si="154"/>
        <v>2.1867146099888202</v>
      </c>
      <c r="AC142">
        <f t="shared" si="155"/>
        <v>3.6344150342773975</v>
      </c>
      <c r="AD142">
        <f t="shared" si="156"/>
        <v>1.5933722446845966</v>
      </c>
      <c r="AE142">
        <f t="shared" si="157"/>
        <v>-133.85582289419594</v>
      </c>
      <c r="AF142">
        <f t="shared" si="158"/>
        <v>-105.7894825146895</v>
      </c>
      <c r="AG142">
        <f t="shared" si="159"/>
        <v>-7.8665745973918364</v>
      </c>
      <c r="AH142">
        <f t="shared" si="160"/>
        <v>42.038051066615452</v>
      </c>
      <c r="AI142">
        <v>0</v>
      </c>
      <c r="AJ142">
        <v>0</v>
      </c>
      <c r="AK142">
        <f t="shared" si="161"/>
        <v>1</v>
      </c>
      <c r="AL142">
        <f t="shared" si="162"/>
        <v>0</v>
      </c>
      <c r="AM142">
        <f t="shared" si="163"/>
        <v>52531.81890953501</v>
      </c>
      <c r="AN142" t="s">
        <v>400</v>
      </c>
      <c r="AO142">
        <v>10261.299999999999</v>
      </c>
      <c r="AP142">
        <v>726.8726923076922</v>
      </c>
      <c r="AQ142">
        <v>3279.05</v>
      </c>
      <c r="AR142">
        <f t="shared" si="164"/>
        <v>0.77832826815458989</v>
      </c>
      <c r="AS142">
        <v>-1.5391584728262959</v>
      </c>
      <c r="AT142" t="s">
        <v>1042</v>
      </c>
      <c r="AU142">
        <v>10235.9</v>
      </c>
      <c r="AV142">
        <v>776.84026923076931</v>
      </c>
      <c r="AW142">
        <v>937.03399999999999</v>
      </c>
      <c r="AX142">
        <f t="shared" si="165"/>
        <v>0.17095829048810474</v>
      </c>
      <c r="AY142">
        <v>0.5</v>
      </c>
      <c r="AZ142">
        <f t="shared" si="166"/>
        <v>1513.1003995196336</v>
      </c>
      <c r="BA142">
        <f t="shared" si="167"/>
        <v>-0.69984227941384336</v>
      </c>
      <c r="BB142">
        <f t="shared" si="168"/>
        <v>129.33852881937241</v>
      </c>
      <c r="BC142">
        <f t="shared" si="169"/>
        <v>5.5469960465208499E-4</v>
      </c>
      <c r="BD142">
        <f t="shared" si="170"/>
        <v>2.4993927648303051</v>
      </c>
      <c r="BE142">
        <f t="shared" si="171"/>
        <v>467.72958440041617</v>
      </c>
      <c r="BF142" t="s">
        <v>1043</v>
      </c>
      <c r="BG142">
        <v>586.22</v>
      </c>
      <c r="BH142">
        <f t="shared" si="172"/>
        <v>586.22</v>
      </c>
      <c r="BI142">
        <f t="shared" si="173"/>
        <v>0.37438769564391472</v>
      </c>
      <c r="BJ142">
        <f t="shared" si="174"/>
        <v>0.45663437254280242</v>
      </c>
      <c r="BK142">
        <f t="shared" si="175"/>
        <v>0.86972293089426367</v>
      </c>
      <c r="BL142">
        <f t="shared" si="176"/>
        <v>0.7622417871693421</v>
      </c>
      <c r="BM142">
        <f t="shared" si="177"/>
        <v>0.91765411162505117</v>
      </c>
      <c r="BN142">
        <f t="shared" si="178"/>
        <v>0.34458589812434376</v>
      </c>
      <c r="BO142">
        <f t="shared" si="179"/>
        <v>0.6554141018756563</v>
      </c>
      <c r="BP142">
        <v>3910</v>
      </c>
      <c r="BQ142">
        <v>300</v>
      </c>
      <c r="BR142">
        <v>300</v>
      </c>
      <c r="BS142">
        <v>300</v>
      </c>
      <c r="BT142">
        <v>10235.9</v>
      </c>
      <c r="BU142">
        <v>903.47</v>
      </c>
      <c r="BV142">
        <v>-1.1155099999999999E-2</v>
      </c>
      <c r="BW142">
        <v>-1.02</v>
      </c>
      <c r="BX142" t="s">
        <v>403</v>
      </c>
      <c r="BY142" t="s">
        <v>403</v>
      </c>
      <c r="BZ142" t="s">
        <v>403</v>
      </c>
      <c r="CA142" t="s">
        <v>403</v>
      </c>
      <c r="CB142" t="s">
        <v>403</v>
      </c>
      <c r="CC142" t="s">
        <v>403</v>
      </c>
      <c r="CD142" t="s">
        <v>403</v>
      </c>
      <c r="CE142" t="s">
        <v>403</v>
      </c>
      <c r="CF142" t="s">
        <v>403</v>
      </c>
      <c r="CG142" t="s">
        <v>403</v>
      </c>
      <c r="CH142">
        <f t="shared" si="180"/>
        <v>1799.9</v>
      </c>
      <c r="CI142">
        <f t="shared" si="181"/>
        <v>1513.1003995196336</v>
      </c>
      <c r="CJ142">
        <f t="shared" si="182"/>
        <v>0.84065803629070146</v>
      </c>
      <c r="CK142">
        <f t="shared" si="183"/>
        <v>0.16087001004105378</v>
      </c>
      <c r="CL142">
        <v>6</v>
      </c>
      <c r="CM142">
        <v>0.5</v>
      </c>
      <c r="CN142" t="s">
        <v>404</v>
      </c>
      <c r="CO142">
        <v>2</v>
      </c>
      <c r="CP142">
        <v>1657484194</v>
      </c>
      <c r="CQ142">
        <v>50.649099999999997</v>
      </c>
      <c r="CR142">
        <v>49.993899999999996</v>
      </c>
      <c r="CS142">
        <v>21.972200000000001</v>
      </c>
      <c r="CT142">
        <v>18.410599999999999</v>
      </c>
      <c r="CU142">
        <v>50.267400000000002</v>
      </c>
      <c r="CV142">
        <v>21.907900000000001</v>
      </c>
      <c r="CW142">
        <v>500.09899999999999</v>
      </c>
      <c r="CX142">
        <v>99.421899999999994</v>
      </c>
      <c r="CY142">
        <v>9.99781E-2</v>
      </c>
      <c r="CZ142">
        <v>27.261099999999999</v>
      </c>
      <c r="DA142">
        <v>27.933199999999999</v>
      </c>
      <c r="DB142">
        <v>999.9</v>
      </c>
      <c r="DC142">
        <v>0</v>
      </c>
      <c r="DD142">
        <v>0</v>
      </c>
      <c r="DE142">
        <v>10001.200000000001</v>
      </c>
      <c r="DF142">
        <v>0</v>
      </c>
      <c r="DG142">
        <v>1856.64</v>
      </c>
      <c r="DH142">
        <v>0.65515500000000004</v>
      </c>
      <c r="DI142">
        <v>51.786999999999999</v>
      </c>
      <c r="DJ142">
        <v>50.931600000000003</v>
      </c>
      <c r="DK142">
        <v>3.56168</v>
      </c>
      <c r="DL142">
        <v>49.993899999999996</v>
      </c>
      <c r="DM142">
        <v>18.410599999999999</v>
      </c>
      <c r="DN142">
        <v>2.18452</v>
      </c>
      <c r="DO142">
        <v>1.8304100000000001</v>
      </c>
      <c r="DP142">
        <v>18.849299999999999</v>
      </c>
      <c r="DQ142">
        <v>16.048999999999999</v>
      </c>
      <c r="DR142">
        <v>1799.9</v>
      </c>
      <c r="DS142">
        <v>0.97800299999999996</v>
      </c>
      <c r="DT142">
        <v>2.19969E-2</v>
      </c>
      <c r="DU142">
        <v>0</v>
      </c>
      <c r="DV142">
        <v>776.96</v>
      </c>
      <c r="DW142">
        <v>5.0007299999999999</v>
      </c>
      <c r="DX142">
        <v>18837.400000000001</v>
      </c>
      <c r="DY142">
        <v>14732.5</v>
      </c>
      <c r="DZ142">
        <v>48.5</v>
      </c>
      <c r="EA142">
        <v>50.75</v>
      </c>
      <c r="EB142">
        <v>49.5</v>
      </c>
      <c r="EC142">
        <v>49.5</v>
      </c>
      <c r="ED142">
        <v>49.936999999999998</v>
      </c>
      <c r="EE142">
        <v>1755.42</v>
      </c>
      <c r="EF142">
        <v>39.479999999999997</v>
      </c>
      <c r="EG142">
        <v>0</v>
      </c>
      <c r="EH142">
        <v>119.7999999523163</v>
      </c>
      <c r="EI142">
        <v>0</v>
      </c>
      <c r="EJ142">
        <v>776.84026923076931</v>
      </c>
      <c r="EK142">
        <v>2.3838290599339031</v>
      </c>
      <c r="EL142">
        <v>2.32820519950713</v>
      </c>
      <c r="EM142">
        <v>18837.965384615389</v>
      </c>
      <c r="EN142">
        <v>15</v>
      </c>
      <c r="EO142">
        <v>1657484140.5</v>
      </c>
      <c r="EP142" t="s">
        <v>1044</v>
      </c>
      <c r="EQ142">
        <v>1657484136</v>
      </c>
      <c r="ER142">
        <v>1657484140.5</v>
      </c>
      <c r="ES142">
        <v>140</v>
      </c>
      <c r="ET142">
        <v>0</v>
      </c>
      <c r="EU142">
        <v>-4.0000000000000001E-3</v>
      </c>
      <c r="EV142">
        <v>0.38100000000000001</v>
      </c>
      <c r="EW142">
        <v>0.04</v>
      </c>
      <c r="EX142">
        <v>50</v>
      </c>
      <c r="EY142">
        <v>19</v>
      </c>
      <c r="EZ142">
        <v>0.32</v>
      </c>
      <c r="FA142">
        <v>0.02</v>
      </c>
      <c r="FB142">
        <v>0.60839535</v>
      </c>
      <c r="FC142">
        <v>0.14637744090056279</v>
      </c>
      <c r="FD142">
        <v>2.4300339431322759E-2</v>
      </c>
      <c r="FE142">
        <v>1</v>
      </c>
      <c r="FF142">
        <v>3.6734702499999998</v>
      </c>
      <c r="FG142">
        <v>-3.078157598498964E-2</v>
      </c>
      <c r="FH142">
        <v>3.8526636207142459E-2</v>
      </c>
      <c r="FI142">
        <v>1</v>
      </c>
      <c r="FJ142">
        <v>2</v>
      </c>
      <c r="FK142">
        <v>2</v>
      </c>
      <c r="FL142" t="s">
        <v>406</v>
      </c>
      <c r="FM142">
        <v>2.9022700000000001</v>
      </c>
      <c r="FN142">
        <v>2.8540700000000001</v>
      </c>
      <c r="FO142">
        <v>1.4159100000000001E-2</v>
      </c>
      <c r="FP142">
        <v>1.4402099999999999E-2</v>
      </c>
      <c r="FQ142">
        <v>0.10471900000000001</v>
      </c>
      <c r="FR142">
        <v>9.5103699999999999E-2</v>
      </c>
      <c r="FS142">
        <v>32406</v>
      </c>
      <c r="FT142">
        <v>26095.9</v>
      </c>
      <c r="FU142">
        <v>30312.1</v>
      </c>
      <c r="FV142">
        <v>24460</v>
      </c>
      <c r="FW142">
        <v>35548.199999999997</v>
      </c>
      <c r="FX142">
        <v>29758.1</v>
      </c>
      <c r="FY142">
        <v>41135.1</v>
      </c>
      <c r="FZ142">
        <v>33846.199999999997</v>
      </c>
      <c r="GA142">
        <v>2.0220799999999999</v>
      </c>
      <c r="GB142">
        <v>1.8791199999999999</v>
      </c>
      <c r="GC142">
        <v>-1.97068E-2</v>
      </c>
      <c r="GD142">
        <v>0</v>
      </c>
      <c r="GE142">
        <v>28.254899999999999</v>
      </c>
      <c r="GF142">
        <v>999.9</v>
      </c>
      <c r="GG142">
        <v>38</v>
      </c>
      <c r="GH142">
        <v>40.9</v>
      </c>
      <c r="GI142">
        <v>29.730899999999998</v>
      </c>
      <c r="GJ142">
        <v>62.300199999999997</v>
      </c>
      <c r="GK142">
        <v>23.77</v>
      </c>
      <c r="GL142">
        <v>1</v>
      </c>
      <c r="GM142">
        <v>0.73334299999999997</v>
      </c>
      <c r="GN142">
        <v>7.8048599999999997</v>
      </c>
      <c r="GO142">
        <v>20.122499999999999</v>
      </c>
      <c r="GP142">
        <v>5.2346599999999999</v>
      </c>
      <c r="GQ142">
        <v>11.9596</v>
      </c>
      <c r="GR142">
        <v>4.9871499999999997</v>
      </c>
      <c r="GS142">
        <v>3.28613</v>
      </c>
      <c r="GT142">
        <v>9999</v>
      </c>
      <c r="GU142">
        <v>9999</v>
      </c>
      <c r="GV142">
        <v>9999</v>
      </c>
      <c r="GW142">
        <v>198.3</v>
      </c>
      <c r="GX142">
        <v>1.8615699999999999</v>
      </c>
      <c r="GY142">
        <v>1.85928</v>
      </c>
      <c r="GZ142">
        <v>1.85971</v>
      </c>
      <c r="HA142">
        <v>1.8580300000000001</v>
      </c>
      <c r="HB142">
        <v>1.85989</v>
      </c>
      <c r="HC142">
        <v>1.8573</v>
      </c>
      <c r="HD142">
        <v>1.8656999999999999</v>
      </c>
      <c r="HE142">
        <v>1.86497</v>
      </c>
      <c r="HF142">
        <v>0</v>
      </c>
      <c r="HG142">
        <v>0</v>
      </c>
      <c r="HH142">
        <v>0</v>
      </c>
      <c r="HI142">
        <v>0</v>
      </c>
      <c r="HJ142" t="s">
        <v>407</v>
      </c>
      <c r="HK142" t="s">
        <v>408</v>
      </c>
      <c r="HL142" t="s">
        <v>409</v>
      </c>
      <c r="HM142" t="s">
        <v>409</v>
      </c>
      <c r="HN142" t="s">
        <v>409</v>
      </c>
      <c r="HO142" t="s">
        <v>409</v>
      </c>
      <c r="HP142">
        <v>0</v>
      </c>
      <c r="HQ142">
        <v>100</v>
      </c>
      <c r="HR142">
        <v>100</v>
      </c>
      <c r="HS142">
        <v>0.38200000000000001</v>
      </c>
      <c r="HT142">
        <v>6.4299999999999996E-2</v>
      </c>
      <c r="HU142">
        <v>0.32705751744279049</v>
      </c>
      <c r="HV142">
        <v>1.158620315000149E-3</v>
      </c>
      <c r="HW142">
        <v>-1.4607559310062331E-6</v>
      </c>
      <c r="HX142">
        <v>3.8484305645441042E-10</v>
      </c>
      <c r="HY142">
        <v>-2.5104663179585169E-2</v>
      </c>
      <c r="HZ142">
        <v>3.0484640434847699E-3</v>
      </c>
      <c r="IA142">
        <v>-9.3584587959385786E-5</v>
      </c>
      <c r="IB142">
        <v>6.42983829145831E-6</v>
      </c>
      <c r="IC142">
        <v>4</v>
      </c>
      <c r="ID142">
        <v>2084</v>
      </c>
      <c r="IE142">
        <v>2</v>
      </c>
      <c r="IF142">
        <v>32</v>
      </c>
      <c r="IG142">
        <v>1</v>
      </c>
      <c r="IH142">
        <v>0.9</v>
      </c>
      <c r="II142">
        <v>0.240479</v>
      </c>
      <c r="IJ142">
        <v>2.5354000000000001</v>
      </c>
      <c r="IK142">
        <v>1.54419</v>
      </c>
      <c r="IL142">
        <v>2.33765</v>
      </c>
      <c r="IM142">
        <v>1.54541</v>
      </c>
      <c r="IN142">
        <v>2.32544</v>
      </c>
      <c r="IO142">
        <v>42.966000000000001</v>
      </c>
      <c r="IP142">
        <v>14.3597</v>
      </c>
      <c r="IQ142">
        <v>18</v>
      </c>
      <c r="IR142">
        <v>512.48</v>
      </c>
      <c r="IS142">
        <v>483.18</v>
      </c>
      <c r="IT142">
        <v>20.334399999999999</v>
      </c>
      <c r="IU142">
        <v>36.011600000000001</v>
      </c>
      <c r="IV142">
        <v>30.0031</v>
      </c>
      <c r="IW142">
        <v>35.703699999999998</v>
      </c>
      <c r="IX142">
        <v>35.571399999999997</v>
      </c>
      <c r="IY142">
        <v>4.8802000000000003</v>
      </c>
      <c r="IZ142">
        <v>40.57</v>
      </c>
      <c r="JA142">
        <v>0</v>
      </c>
      <c r="JB142">
        <v>20.287500000000001</v>
      </c>
      <c r="JC142">
        <v>50</v>
      </c>
      <c r="JD142">
        <v>18.469000000000001</v>
      </c>
      <c r="JE142">
        <v>99.006299999999996</v>
      </c>
      <c r="JF142">
        <v>98.950699999999998</v>
      </c>
    </row>
    <row r="143" spans="1:266" x14ac:dyDescent="0.25">
      <c r="A143">
        <v>127</v>
      </c>
      <c r="B143">
        <v>1657484303.5</v>
      </c>
      <c r="C143">
        <v>22728.400000095371</v>
      </c>
      <c r="D143" t="s">
        <v>1045</v>
      </c>
      <c r="E143" t="s">
        <v>1046</v>
      </c>
      <c r="F143" t="s">
        <v>396</v>
      </c>
      <c r="G143" t="s">
        <v>397</v>
      </c>
      <c r="H143" t="s">
        <v>753</v>
      </c>
      <c r="I143" t="s">
        <v>667</v>
      </c>
      <c r="J143" t="s">
        <v>841</v>
      </c>
      <c r="K143">
        <v>1657484303.5</v>
      </c>
      <c r="L143">
        <f t="shared" si="138"/>
        <v>2.6638693782853381E-3</v>
      </c>
      <c r="M143">
        <f t="shared" si="139"/>
        <v>2.6638693782853382</v>
      </c>
      <c r="N143">
        <f t="shared" si="140"/>
        <v>-2.2353036004276863</v>
      </c>
      <c r="O143">
        <f t="shared" si="141"/>
        <v>22.6068</v>
      </c>
      <c r="P143">
        <f t="shared" si="142"/>
        <v>44.047127971040524</v>
      </c>
      <c r="Q143">
        <f t="shared" si="143"/>
        <v>4.3834983260028064</v>
      </c>
      <c r="R143">
        <f t="shared" si="144"/>
        <v>2.2497918597878401</v>
      </c>
      <c r="S143">
        <f t="shared" si="145"/>
        <v>0.16447057894664219</v>
      </c>
      <c r="T143">
        <f t="shared" si="146"/>
        <v>2.9188891307748435</v>
      </c>
      <c r="U143">
        <f t="shared" si="147"/>
        <v>0.15949011775054825</v>
      </c>
      <c r="V143">
        <f t="shared" si="148"/>
        <v>0.10011623537171421</v>
      </c>
      <c r="W143">
        <f t="shared" si="149"/>
        <v>289.5537020726681</v>
      </c>
      <c r="X143">
        <f t="shared" si="150"/>
        <v>28.451215482629316</v>
      </c>
      <c r="Y143">
        <f t="shared" si="151"/>
        <v>28.052600000000002</v>
      </c>
      <c r="Z143">
        <f t="shared" si="152"/>
        <v>3.8064917506247196</v>
      </c>
      <c r="AA143">
        <f t="shared" si="153"/>
        <v>59.772614481515575</v>
      </c>
      <c r="AB143">
        <f t="shared" si="154"/>
        <v>2.1944098875506404</v>
      </c>
      <c r="AC143">
        <f t="shared" si="155"/>
        <v>3.6712630133139856</v>
      </c>
      <c r="AD143">
        <f t="shared" si="156"/>
        <v>1.6120818630740792</v>
      </c>
      <c r="AE143">
        <f t="shared" si="157"/>
        <v>-117.47663958238341</v>
      </c>
      <c r="AF143">
        <f t="shared" si="158"/>
        <v>-97.454999301794274</v>
      </c>
      <c r="AG143">
        <f t="shared" si="159"/>
        <v>-7.2591297296488486</v>
      </c>
      <c r="AH143">
        <f t="shared" si="160"/>
        <v>67.362933458841539</v>
      </c>
      <c r="AI143">
        <v>0</v>
      </c>
      <c r="AJ143">
        <v>0</v>
      </c>
      <c r="AK143">
        <f t="shared" si="161"/>
        <v>1</v>
      </c>
      <c r="AL143">
        <f t="shared" si="162"/>
        <v>0</v>
      </c>
      <c r="AM143">
        <f t="shared" si="163"/>
        <v>52481.231682005171</v>
      </c>
      <c r="AN143" t="s">
        <v>400</v>
      </c>
      <c r="AO143">
        <v>10261.299999999999</v>
      </c>
      <c r="AP143">
        <v>726.8726923076922</v>
      </c>
      <c r="AQ143">
        <v>3279.05</v>
      </c>
      <c r="AR143">
        <f t="shared" si="164"/>
        <v>0.77832826815458989</v>
      </c>
      <c r="AS143">
        <v>-1.5391584728262959</v>
      </c>
      <c r="AT143" t="s">
        <v>1047</v>
      </c>
      <c r="AU143">
        <v>10237.6</v>
      </c>
      <c r="AV143">
        <v>779.41215999999997</v>
      </c>
      <c r="AW143">
        <v>927.06500000000005</v>
      </c>
      <c r="AX143">
        <f t="shared" si="165"/>
        <v>0.15926913431097067</v>
      </c>
      <c r="AY143">
        <v>0.5</v>
      </c>
      <c r="AZ143">
        <f t="shared" si="166"/>
        <v>1513.1174995195172</v>
      </c>
      <c r="BA143">
        <f t="shared" si="167"/>
        <v>-2.2353036004276863</v>
      </c>
      <c r="BB143">
        <f t="shared" si="168"/>
        <v>120.49645712962705</v>
      </c>
      <c r="BC143">
        <f t="shared" si="169"/>
        <v>-4.6007340991195179E-4</v>
      </c>
      <c r="BD143">
        <f t="shared" si="170"/>
        <v>2.5370227546072823</v>
      </c>
      <c r="BE143">
        <f t="shared" si="171"/>
        <v>465.23239862193805</v>
      </c>
      <c r="BF143" t="s">
        <v>1048</v>
      </c>
      <c r="BG143">
        <v>591.64</v>
      </c>
      <c r="BH143">
        <f t="shared" si="172"/>
        <v>591.64</v>
      </c>
      <c r="BI143">
        <f t="shared" si="173"/>
        <v>0.36181389654447105</v>
      </c>
      <c r="BJ143">
        <f t="shared" si="174"/>
        <v>0.44019628829097429</v>
      </c>
      <c r="BK143">
        <f t="shared" si="175"/>
        <v>0.87518651787408686</v>
      </c>
      <c r="BL143">
        <f t="shared" si="176"/>
        <v>0.73755501248799216</v>
      </c>
      <c r="BM143">
        <f t="shared" si="177"/>
        <v>0.92156018820129582</v>
      </c>
      <c r="BN143">
        <f t="shared" si="178"/>
        <v>0.33414635461226577</v>
      </c>
      <c r="BO143">
        <f t="shared" si="179"/>
        <v>0.66585364538773417</v>
      </c>
      <c r="BP143">
        <v>3912</v>
      </c>
      <c r="BQ143">
        <v>300</v>
      </c>
      <c r="BR143">
        <v>300</v>
      </c>
      <c r="BS143">
        <v>300</v>
      </c>
      <c r="BT143">
        <v>10237.6</v>
      </c>
      <c r="BU143">
        <v>895.82</v>
      </c>
      <c r="BV143">
        <v>-1.1157200000000001E-2</v>
      </c>
      <c r="BW143">
        <v>-0.46</v>
      </c>
      <c r="BX143" t="s">
        <v>403</v>
      </c>
      <c r="BY143" t="s">
        <v>403</v>
      </c>
      <c r="BZ143" t="s">
        <v>403</v>
      </c>
      <c r="CA143" t="s">
        <v>403</v>
      </c>
      <c r="CB143" t="s">
        <v>403</v>
      </c>
      <c r="CC143" t="s">
        <v>403</v>
      </c>
      <c r="CD143" t="s">
        <v>403</v>
      </c>
      <c r="CE143" t="s">
        <v>403</v>
      </c>
      <c r="CF143" t="s">
        <v>403</v>
      </c>
      <c r="CG143" t="s">
        <v>403</v>
      </c>
      <c r="CH143">
        <f t="shared" si="180"/>
        <v>1799.92</v>
      </c>
      <c r="CI143">
        <f t="shared" si="181"/>
        <v>1513.1174995195172</v>
      </c>
      <c r="CJ143">
        <f t="shared" si="182"/>
        <v>0.84065819565287181</v>
      </c>
      <c r="CK143">
        <f t="shared" si="183"/>
        <v>0.16087031761004272</v>
      </c>
      <c r="CL143">
        <v>6</v>
      </c>
      <c r="CM143">
        <v>0.5</v>
      </c>
      <c r="CN143" t="s">
        <v>404</v>
      </c>
      <c r="CO143">
        <v>2</v>
      </c>
      <c r="CP143">
        <v>1657484303.5</v>
      </c>
      <c r="CQ143">
        <v>22.6068</v>
      </c>
      <c r="CR143">
        <v>19.997499999999999</v>
      </c>
      <c r="CS143">
        <v>22.0503</v>
      </c>
      <c r="CT143">
        <v>18.9251</v>
      </c>
      <c r="CU143">
        <v>22.1616</v>
      </c>
      <c r="CV143">
        <v>21.982700000000001</v>
      </c>
      <c r="CW143">
        <v>500.15300000000002</v>
      </c>
      <c r="CX143">
        <v>99.418400000000005</v>
      </c>
      <c r="CY143">
        <v>9.9968799999999997E-2</v>
      </c>
      <c r="CZ143">
        <v>27.433299999999999</v>
      </c>
      <c r="DA143">
        <v>28.052600000000002</v>
      </c>
      <c r="DB143">
        <v>999.9</v>
      </c>
      <c r="DC143">
        <v>0</v>
      </c>
      <c r="DD143">
        <v>0</v>
      </c>
      <c r="DE143">
        <v>9997.5</v>
      </c>
      <c r="DF143">
        <v>0</v>
      </c>
      <c r="DG143">
        <v>1851.15</v>
      </c>
      <c r="DH143">
        <v>2.6092599999999999</v>
      </c>
      <c r="DI143">
        <v>23.116499999999998</v>
      </c>
      <c r="DJ143">
        <v>20.383299999999998</v>
      </c>
      <c r="DK143">
        <v>3.1252300000000002</v>
      </c>
      <c r="DL143">
        <v>19.997499999999999</v>
      </c>
      <c r="DM143">
        <v>18.9251</v>
      </c>
      <c r="DN143">
        <v>2.1922100000000002</v>
      </c>
      <c r="DO143">
        <v>1.8815</v>
      </c>
      <c r="DP143">
        <v>18.9055</v>
      </c>
      <c r="DQ143">
        <v>16.480899999999998</v>
      </c>
      <c r="DR143">
        <v>1799.92</v>
      </c>
      <c r="DS143">
        <v>0.97799999999999998</v>
      </c>
      <c r="DT143">
        <v>2.2000499999999999E-2</v>
      </c>
      <c r="DU143">
        <v>0</v>
      </c>
      <c r="DV143">
        <v>779.92700000000002</v>
      </c>
      <c r="DW143">
        <v>5.0007299999999999</v>
      </c>
      <c r="DX143">
        <v>18890.099999999999</v>
      </c>
      <c r="DY143">
        <v>14732.7</v>
      </c>
      <c r="DZ143">
        <v>48.125</v>
      </c>
      <c r="EA143">
        <v>50.5</v>
      </c>
      <c r="EB143">
        <v>49.061999999999998</v>
      </c>
      <c r="EC143">
        <v>49.186999999999998</v>
      </c>
      <c r="ED143">
        <v>49.625</v>
      </c>
      <c r="EE143">
        <v>1755.43</v>
      </c>
      <c r="EF143">
        <v>39.49</v>
      </c>
      <c r="EG143">
        <v>0</v>
      </c>
      <c r="EH143">
        <v>109</v>
      </c>
      <c r="EI143">
        <v>0</v>
      </c>
      <c r="EJ143">
        <v>779.41215999999997</v>
      </c>
      <c r="EK143">
        <v>1.0069999926554609</v>
      </c>
      <c r="EL143">
        <v>108.3538460741984</v>
      </c>
      <c r="EM143">
        <v>18885.580000000002</v>
      </c>
      <c r="EN143">
        <v>15</v>
      </c>
      <c r="EO143">
        <v>1657484261</v>
      </c>
      <c r="EP143" t="s">
        <v>1049</v>
      </c>
      <c r="EQ143">
        <v>1657484259</v>
      </c>
      <c r="ER143">
        <v>1657484261</v>
      </c>
      <c r="ES143">
        <v>141</v>
      </c>
      <c r="ET143">
        <v>9.2999999999999999E-2</v>
      </c>
      <c r="EU143">
        <v>3.0000000000000001E-3</v>
      </c>
      <c r="EV143">
        <v>0.442</v>
      </c>
      <c r="EW143">
        <v>4.2999999999999997E-2</v>
      </c>
      <c r="EX143">
        <v>20</v>
      </c>
      <c r="EY143">
        <v>19</v>
      </c>
      <c r="EZ143">
        <v>0.13</v>
      </c>
      <c r="FA143">
        <v>0.04</v>
      </c>
      <c r="FB143">
        <v>2.627380731707317</v>
      </c>
      <c r="FC143">
        <v>-4.3367247386753953E-2</v>
      </c>
      <c r="FD143">
        <v>2.9722963233282169E-2</v>
      </c>
      <c r="FE143">
        <v>1</v>
      </c>
      <c r="FF143">
        <v>3.1145219512195119</v>
      </c>
      <c r="FG143">
        <v>-6.2898815331007621E-2</v>
      </c>
      <c r="FH143">
        <v>1.315710458538623E-2</v>
      </c>
      <c r="FI143">
        <v>1</v>
      </c>
      <c r="FJ143">
        <v>2</v>
      </c>
      <c r="FK143">
        <v>2</v>
      </c>
      <c r="FL143" t="s">
        <v>406</v>
      </c>
      <c r="FM143">
        <v>2.9022800000000002</v>
      </c>
      <c r="FN143">
        <v>2.8540299999999998</v>
      </c>
      <c r="FO143">
        <v>6.2260400000000004E-3</v>
      </c>
      <c r="FP143">
        <v>5.7458800000000001E-3</v>
      </c>
      <c r="FQ143">
        <v>0.104952</v>
      </c>
      <c r="FR143">
        <v>9.6987000000000004E-2</v>
      </c>
      <c r="FS143">
        <v>32662</v>
      </c>
      <c r="FT143">
        <v>26322.1</v>
      </c>
      <c r="FU143">
        <v>30308.1</v>
      </c>
      <c r="FV143">
        <v>24457.5</v>
      </c>
      <c r="FW143">
        <v>35534.699999999997</v>
      </c>
      <c r="FX143">
        <v>29693.3</v>
      </c>
      <c r="FY143">
        <v>41130.199999999997</v>
      </c>
      <c r="FZ143">
        <v>33842.9</v>
      </c>
      <c r="GA143">
        <v>2.02115</v>
      </c>
      <c r="GB143">
        <v>1.8786</v>
      </c>
      <c r="GC143">
        <v>-1.70171E-2</v>
      </c>
      <c r="GD143">
        <v>0</v>
      </c>
      <c r="GE143">
        <v>28.330300000000001</v>
      </c>
      <c r="GF143">
        <v>999.9</v>
      </c>
      <c r="GG143">
        <v>37.799999999999997</v>
      </c>
      <c r="GH143">
        <v>40.9</v>
      </c>
      <c r="GI143">
        <v>29.5715</v>
      </c>
      <c r="GJ143">
        <v>62.410200000000003</v>
      </c>
      <c r="GK143">
        <v>23.898199999999999</v>
      </c>
      <c r="GL143">
        <v>1</v>
      </c>
      <c r="GM143">
        <v>0.73319100000000004</v>
      </c>
      <c r="GN143">
        <v>6.9767299999999999</v>
      </c>
      <c r="GO143">
        <v>20.16</v>
      </c>
      <c r="GP143">
        <v>5.2325600000000003</v>
      </c>
      <c r="GQ143">
        <v>11.956200000000001</v>
      </c>
      <c r="GR143">
        <v>4.9871499999999997</v>
      </c>
      <c r="GS143">
        <v>3.2860999999999998</v>
      </c>
      <c r="GT143">
        <v>9999</v>
      </c>
      <c r="GU143">
        <v>9999</v>
      </c>
      <c r="GV143">
        <v>9999</v>
      </c>
      <c r="GW143">
        <v>198.3</v>
      </c>
      <c r="GX143">
        <v>1.86158</v>
      </c>
      <c r="GY143">
        <v>1.8592900000000001</v>
      </c>
      <c r="GZ143">
        <v>1.8597399999999999</v>
      </c>
      <c r="HA143">
        <v>1.85806</v>
      </c>
      <c r="HB143">
        <v>1.85989</v>
      </c>
      <c r="HC143">
        <v>1.8573</v>
      </c>
      <c r="HD143">
        <v>1.8656999999999999</v>
      </c>
      <c r="HE143">
        <v>1.8650199999999999</v>
      </c>
      <c r="HF143">
        <v>0</v>
      </c>
      <c r="HG143">
        <v>0</v>
      </c>
      <c r="HH143">
        <v>0</v>
      </c>
      <c r="HI143">
        <v>0</v>
      </c>
      <c r="HJ143" t="s">
        <v>407</v>
      </c>
      <c r="HK143" t="s">
        <v>408</v>
      </c>
      <c r="HL143" t="s">
        <v>409</v>
      </c>
      <c r="HM143" t="s">
        <v>409</v>
      </c>
      <c r="HN143" t="s">
        <v>409</v>
      </c>
      <c r="HO143" t="s">
        <v>409</v>
      </c>
      <c r="HP143">
        <v>0</v>
      </c>
      <c r="HQ143">
        <v>100</v>
      </c>
      <c r="HR143">
        <v>100</v>
      </c>
      <c r="HS143">
        <v>0.44500000000000001</v>
      </c>
      <c r="HT143">
        <v>6.7599999999999993E-2</v>
      </c>
      <c r="HU143">
        <v>0.42023045138248882</v>
      </c>
      <c r="HV143">
        <v>1.158620315000149E-3</v>
      </c>
      <c r="HW143">
        <v>-1.4607559310062331E-6</v>
      </c>
      <c r="HX143">
        <v>3.8484305645441042E-10</v>
      </c>
      <c r="HY143">
        <v>-2.2435076807180179E-2</v>
      </c>
      <c r="HZ143">
        <v>3.0484640434847699E-3</v>
      </c>
      <c r="IA143">
        <v>-9.3584587959385786E-5</v>
      </c>
      <c r="IB143">
        <v>6.42983829145831E-6</v>
      </c>
      <c r="IC143">
        <v>4</v>
      </c>
      <c r="ID143">
        <v>2084</v>
      </c>
      <c r="IE143">
        <v>2</v>
      </c>
      <c r="IF143">
        <v>32</v>
      </c>
      <c r="IG143">
        <v>0.7</v>
      </c>
      <c r="IH143">
        <v>0.7</v>
      </c>
      <c r="II143">
        <v>0.17456099999999999</v>
      </c>
      <c r="IJ143">
        <v>2.5549300000000001</v>
      </c>
      <c r="IK143">
        <v>1.54297</v>
      </c>
      <c r="IL143">
        <v>2.33765</v>
      </c>
      <c r="IM143">
        <v>1.54541</v>
      </c>
      <c r="IN143">
        <v>2.323</v>
      </c>
      <c r="IO143">
        <v>43.046900000000001</v>
      </c>
      <c r="IP143">
        <v>14.350899999999999</v>
      </c>
      <c r="IQ143">
        <v>18</v>
      </c>
      <c r="IR143">
        <v>512.45000000000005</v>
      </c>
      <c r="IS143">
        <v>483.37200000000001</v>
      </c>
      <c r="IT143">
        <v>20.627800000000001</v>
      </c>
      <c r="IU143">
        <v>36.072099999999999</v>
      </c>
      <c r="IV143">
        <v>29.999600000000001</v>
      </c>
      <c r="IW143">
        <v>35.775100000000002</v>
      </c>
      <c r="IX143">
        <v>35.643099999999997</v>
      </c>
      <c r="IY143">
        <v>3.5675400000000002</v>
      </c>
      <c r="IZ143">
        <v>38.301600000000001</v>
      </c>
      <c r="JA143">
        <v>0</v>
      </c>
      <c r="JB143">
        <v>20.630400000000002</v>
      </c>
      <c r="JC143">
        <v>20</v>
      </c>
      <c r="JD143">
        <v>18.9285</v>
      </c>
      <c r="JE143">
        <v>98.994</v>
      </c>
      <c r="JF143">
        <v>98.940799999999996</v>
      </c>
    </row>
    <row r="144" spans="1:266" x14ac:dyDescent="0.25">
      <c r="A144">
        <v>128</v>
      </c>
      <c r="B144">
        <v>1657484478.5</v>
      </c>
      <c r="C144">
        <v>22903.400000095371</v>
      </c>
      <c r="D144" t="s">
        <v>1050</v>
      </c>
      <c r="E144" t="s">
        <v>1051</v>
      </c>
      <c r="F144" t="s">
        <v>396</v>
      </c>
      <c r="G144" t="s">
        <v>397</v>
      </c>
      <c r="H144" t="s">
        <v>753</v>
      </c>
      <c r="I144" t="s">
        <v>667</v>
      </c>
      <c r="J144" t="s">
        <v>841</v>
      </c>
      <c r="K144">
        <v>1657484478.5</v>
      </c>
      <c r="L144">
        <f t="shared" si="138"/>
        <v>2.7826121808228565E-3</v>
      </c>
      <c r="M144">
        <f t="shared" si="139"/>
        <v>2.7826121808228566</v>
      </c>
      <c r="N144">
        <f t="shared" si="140"/>
        <v>16.530827201160626</v>
      </c>
      <c r="O144">
        <f t="shared" si="141"/>
        <v>378.87200000000001</v>
      </c>
      <c r="P144">
        <f t="shared" si="142"/>
        <v>216.49815002877639</v>
      </c>
      <c r="Q144">
        <f t="shared" si="143"/>
        <v>21.545742696772866</v>
      </c>
      <c r="R144">
        <f t="shared" si="144"/>
        <v>37.705073350172803</v>
      </c>
      <c r="S144">
        <f t="shared" si="145"/>
        <v>0.17594315661010443</v>
      </c>
      <c r="T144">
        <f t="shared" si="146"/>
        <v>2.921535792422524</v>
      </c>
      <c r="U144">
        <f t="shared" si="147"/>
        <v>0.17026154380222819</v>
      </c>
      <c r="V144">
        <f t="shared" si="148"/>
        <v>0.10690865136240393</v>
      </c>
      <c r="W144">
        <f t="shared" si="149"/>
        <v>289.55906907244878</v>
      </c>
      <c r="X144">
        <f t="shared" si="150"/>
        <v>28.336894374398302</v>
      </c>
      <c r="Y144">
        <f t="shared" si="151"/>
        <v>27.941800000000001</v>
      </c>
      <c r="Z144">
        <f t="shared" si="152"/>
        <v>3.781983359616373</v>
      </c>
      <c r="AA144">
        <f t="shared" si="153"/>
        <v>60.337026026400252</v>
      </c>
      <c r="AB144">
        <f t="shared" si="154"/>
        <v>2.20444189402316</v>
      </c>
      <c r="AC144">
        <f t="shared" si="155"/>
        <v>3.6535474802132515</v>
      </c>
      <c r="AD144">
        <f t="shared" si="156"/>
        <v>1.577541465593213</v>
      </c>
      <c r="AE144">
        <f t="shared" si="157"/>
        <v>-122.71319717428797</v>
      </c>
      <c r="AF144">
        <f t="shared" si="158"/>
        <v>-93.10170062964437</v>
      </c>
      <c r="AG144">
        <f t="shared" si="159"/>
        <v>-6.9219013234207409</v>
      </c>
      <c r="AH144">
        <f t="shared" si="160"/>
        <v>66.822269945095684</v>
      </c>
      <c r="AI144">
        <v>0</v>
      </c>
      <c r="AJ144">
        <v>0</v>
      </c>
      <c r="AK144">
        <f t="shared" si="161"/>
        <v>1</v>
      </c>
      <c r="AL144">
        <f t="shared" si="162"/>
        <v>0</v>
      </c>
      <c r="AM144">
        <f t="shared" si="163"/>
        <v>52571.831314040544</v>
      </c>
      <c r="AN144" t="s">
        <v>400</v>
      </c>
      <c r="AO144">
        <v>10261.299999999999</v>
      </c>
      <c r="AP144">
        <v>726.8726923076922</v>
      </c>
      <c r="AQ144">
        <v>3279.05</v>
      </c>
      <c r="AR144">
        <f t="shared" si="164"/>
        <v>0.77832826815458989</v>
      </c>
      <c r="AS144">
        <v>-1.5391584728262959</v>
      </c>
      <c r="AT144" t="s">
        <v>1052</v>
      </c>
      <c r="AU144">
        <v>10240.200000000001</v>
      </c>
      <c r="AV144">
        <v>762.4880800000002</v>
      </c>
      <c r="AW144">
        <v>1028.02</v>
      </c>
      <c r="AX144">
        <f t="shared" si="165"/>
        <v>0.25829450788895136</v>
      </c>
      <c r="AY144">
        <v>0.5</v>
      </c>
      <c r="AZ144">
        <f t="shared" si="166"/>
        <v>1513.1429995194035</v>
      </c>
      <c r="BA144">
        <f t="shared" si="167"/>
        <v>16.530827201160626</v>
      </c>
      <c r="BB144">
        <f t="shared" si="168"/>
        <v>195.41826321323805</v>
      </c>
      <c r="BC144">
        <f t="shared" si="169"/>
        <v>1.1942021130670541E-2</v>
      </c>
      <c r="BD144">
        <f t="shared" si="170"/>
        <v>2.1896752981459509</v>
      </c>
      <c r="BE144">
        <f t="shared" si="171"/>
        <v>489.34833621266836</v>
      </c>
      <c r="BF144" t="s">
        <v>1053</v>
      </c>
      <c r="BG144">
        <v>569.16999999999996</v>
      </c>
      <c r="BH144">
        <f t="shared" si="172"/>
        <v>569.16999999999996</v>
      </c>
      <c r="BI144">
        <f t="shared" si="173"/>
        <v>0.44634345635298922</v>
      </c>
      <c r="BJ144">
        <f t="shared" si="174"/>
        <v>0.57869002942137904</v>
      </c>
      <c r="BK144">
        <f t="shared" si="175"/>
        <v>0.83067515904763312</v>
      </c>
      <c r="BL144">
        <f t="shared" si="176"/>
        <v>0.88173433139672153</v>
      </c>
      <c r="BM144">
        <f t="shared" si="177"/>
        <v>0.88200376722077867</v>
      </c>
      <c r="BN144">
        <f t="shared" si="178"/>
        <v>0.43197134838588713</v>
      </c>
      <c r="BO144">
        <f t="shared" si="179"/>
        <v>0.56802865161411287</v>
      </c>
      <c r="BP144">
        <v>3914</v>
      </c>
      <c r="BQ144">
        <v>300</v>
      </c>
      <c r="BR144">
        <v>300</v>
      </c>
      <c r="BS144">
        <v>300</v>
      </c>
      <c r="BT144">
        <v>10240.200000000001</v>
      </c>
      <c r="BU144">
        <v>969.78</v>
      </c>
      <c r="BV144">
        <v>-1.1161000000000001E-2</v>
      </c>
      <c r="BW144">
        <v>-2.1800000000000002</v>
      </c>
      <c r="BX144" t="s">
        <v>403</v>
      </c>
      <c r="BY144" t="s">
        <v>403</v>
      </c>
      <c r="BZ144" t="s">
        <v>403</v>
      </c>
      <c r="CA144" t="s">
        <v>403</v>
      </c>
      <c r="CB144" t="s">
        <v>403</v>
      </c>
      <c r="CC144" t="s">
        <v>403</v>
      </c>
      <c r="CD144" t="s">
        <v>403</v>
      </c>
      <c r="CE144" t="s">
        <v>403</v>
      </c>
      <c r="CF144" t="s">
        <v>403</v>
      </c>
      <c r="CG144" t="s">
        <v>403</v>
      </c>
      <c r="CH144">
        <f t="shared" si="180"/>
        <v>1799.95</v>
      </c>
      <c r="CI144">
        <f t="shared" si="181"/>
        <v>1513.1429995194035</v>
      </c>
      <c r="CJ144">
        <f t="shared" si="182"/>
        <v>0.8406583513538729</v>
      </c>
      <c r="CK144">
        <f t="shared" si="183"/>
        <v>0.16087061811297468</v>
      </c>
      <c r="CL144">
        <v>6</v>
      </c>
      <c r="CM144">
        <v>0.5</v>
      </c>
      <c r="CN144" t="s">
        <v>404</v>
      </c>
      <c r="CO144">
        <v>2</v>
      </c>
      <c r="CP144">
        <v>1657484478.5</v>
      </c>
      <c r="CQ144">
        <v>378.87200000000001</v>
      </c>
      <c r="CR144">
        <v>399.97300000000001</v>
      </c>
      <c r="CS144">
        <v>22.1509</v>
      </c>
      <c r="CT144">
        <v>18.885899999999999</v>
      </c>
      <c r="CU144">
        <v>378.27600000000001</v>
      </c>
      <c r="CV144">
        <v>22.0763</v>
      </c>
      <c r="CW144">
        <v>500.02600000000001</v>
      </c>
      <c r="CX144">
        <v>99.419600000000003</v>
      </c>
      <c r="CY144">
        <v>9.96924E-2</v>
      </c>
      <c r="CZ144">
        <v>27.3507</v>
      </c>
      <c r="DA144">
        <v>27.941800000000001</v>
      </c>
      <c r="DB144">
        <v>999.9</v>
      </c>
      <c r="DC144">
        <v>0</v>
      </c>
      <c r="DD144">
        <v>0</v>
      </c>
      <c r="DE144">
        <v>10012.5</v>
      </c>
      <c r="DF144">
        <v>0</v>
      </c>
      <c r="DG144">
        <v>1841.18</v>
      </c>
      <c r="DH144">
        <v>-21.101099999999999</v>
      </c>
      <c r="DI144">
        <v>387.45400000000001</v>
      </c>
      <c r="DJ144">
        <v>407.67200000000003</v>
      </c>
      <c r="DK144">
        <v>3.2650399999999999</v>
      </c>
      <c r="DL144">
        <v>399.97300000000001</v>
      </c>
      <c r="DM144">
        <v>18.885899999999999</v>
      </c>
      <c r="DN144">
        <v>2.2022400000000002</v>
      </c>
      <c r="DO144">
        <v>1.8776299999999999</v>
      </c>
      <c r="DP144">
        <v>18.9786</v>
      </c>
      <c r="DQ144">
        <v>16.448499999999999</v>
      </c>
      <c r="DR144">
        <v>1799.95</v>
      </c>
      <c r="DS144">
        <v>0.97799599999999998</v>
      </c>
      <c r="DT144">
        <v>2.2003999999999999E-2</v>
      </c>
      <c r="DU144">
        <v>0</v>
      </c>
      <c r="DV144">
        <v>763.41700000000003</v>
      </c>
      <c r="DW144">
        <v>5.0007299999999999</v>
      </c>
      <c r="DX144">
        <v>18620.2</v>
      </c>
      <c r="DY144">
        <v>14732.9</v>
      </c>
      <c r="DZ144">
        <v>47.686999999999998</v>
      </c>
      <c r="EA144">
        <v>50</v>
      </c>
      <c r="EB144">
        <v>48.625</v>
      </c>
      <c r="EC144">
        <v>48.875</v>
      </c>
      <c r="ED144">
        <v>49.125</v>
      </c>
      <c r="EE144">
        <v>1755.45</v>
      </c>
      <c r="EF144">
        <v>39.5</v>
      </c>
      <c r="EG144">
        <v>0</v>
      </c>
      <c r="EH144">
        <v>174.4000000953674</v>
      </c>
      <c r="EI144">
        <v>0</v>
      </c>
      <c r="EJ144">
        <v>762.4880800000002</v>
      </c>
      <c r="EK144">
        <v>2.8696923138867132</v>
      </c>
      <c r="EL144">
        <v>33.992307286978921</v>
      </c>
      <c r="EM144">
        <v>18611.756000000001</v>
      </c>
      <c r="EN144">
        <v>15</v>
      </c>
      <c r="EO144">
        <v>1657484375.5</v>
      </c>
      <c r="EP144" t="s">
        <v>1054</v>
      </c>
      <c r="EQ144">
        <v>1657484371</v>
      </c>
      <c r="ER144">
        <v>1657484375.5</v>
      </c>
      <c r="ES144">
        <v>142</v>
      </c>
      <c r="ET144">
        <v>-7.4999999999999997E-2</v>
      </c>
      <c r="EU144">
        <v>6.0000000000000001E-3</v>
      </c>
      <c r="EV144">
        <v>0.6</v>
      </c>
      <c r="EW144">
        <v>5.1999999999999998E-2</v>
      </c>
      <c r="EX144">
        <v>400</v>
      </c>
      <c r="EY144">
        <v>19</v>
      </c>
      <c r="EZ144">
        <v>0.05</v>
      </c>
      <c r="FA144">
        <v>0.04</v>
      </c>
      <c r="FB144">
        <v>-21.128004878048781</v>
      </c>
      <c r="FC144">
        <v>-0.2700292682926918</v>
      </c>
      <c r="FD144">
        <v>8.4313708491675673E-2</v>
      </c>
      <c r="FE144">
        <v>1</v>
      </c>
      <c r="FF144">
        <v>3.2921234146341471</v>
      </c>
      <c r="FG144">
        <v>4.9483275261332282E-2</v>
      </c>
      <c r="FH144">
        <v>2.409566873433705E-2</v>
      </c>
      <c r="FI144">
        <v>1</v>
      </c>
      <c r="FJ144">
        <v>2</v>
      </c>
      <c r="FK144">
        <v>2</v>
      </c>
      <c r="FL144" t="s">
        <v>406</v>
      </c>
      <c r="FM144">
        <v>2.90178</v>
      </c>
      <c r="FN144">
        <v>2.8538899999999998</v>
      </c>
      <c r="FO144">
        <v>9.2388899999999996E-2</v>
      </c>
      <c r="FP144">
        <v>9.8272399999999996E-2</v>
      </c>
      <c r="FQ144">
        <v>0.105244</v>
      </c>
      <c r="FR144">
        <v>9.6819000000000002E-2</v>
      </c>
      <c r="FS144">
        <v>29820</v>
      </c>
      <c r="FT144">
        <v>23863.3</v>
      </c>
      <c r="FU144">
        <v>30300.400000000001</v>
      </c>
      <c r="FV144">
        <v>24449.8</v>
      </c>
      <c r="FW144">
        <v>35514.300000000003</v>
      </c>
      <c r="FX144">
        <v>29691.1</v>
      </c>
      <c r="FY144">
        <v>41119.5</v>
      </c>
      <c r="FZ144">
        <v>33833.800000000003</v>
      </c>
      <c r="GA144">
        <v>2.0203000000000002</v>
      </c>
      <c r="GB144">
        <v>1.8784000000000001</v>
      </c>
      <c r="GC144">
        <v>-1.7155E-2</v>
      </c>
      <c r="GD144">
        <v>0</v>
      </c>
      <c r="GE144">
        <v>28.221800000000002</v>
      </c>
      <c r="GF144">
        <v>999.9</v>
      </c>
      <c r="GG144">
        <v>37.700000000000003</v>
      </c>
      <c r="GH144">
        <v>40.9</v>
      </c>
      <c r="GI144">
        <v>29.492699999999999</v>
      </c>
      <c r="GJ144">
        <v>62.160299999999999</v>
      </c>
      <c r="GK144">
        <v>23.77</v>
      </c>
      <c r="GL144">
        <v>1</v>
      </c>
      <c r="GM144">
        <v>0.738626</v>
      </c>
      <c r="GN144">
        <v>6.1416300000000001</v>
      </c>
      <c r="GO144">
        <v>20.192599999999999</v>
      </c>
      <c r="GP144">
        <v>5.2339099999999998</v>
      </c>
      <c r="GQ144">
        <v>11.956</v>
      </c>
      <c r="GR144">
        <v>4.9865500000000003</v>
      </c>
      <c r="GS144">
        <v>3.2860299999999998</v>
      </c>
      <c r="GT144">
        <v>9999</v>
      </c>
      <c r="GU144">
        <v>9999</v>
      </c>
      <c r="GV144">
        <v>9999</v>
      </c>
      <c r="GW144">
        <v>198.4</v>
      </c>
      <c r="GX144">
        <v>1.8615699999999999</v>
      </c>
      <c r="GY144">
        <v>1.8593</v>
      </c>
      <c r="GZ144">
        <v>1.8597399999999999</v>
      </c>
      <c r="HA144">
        <v>1.8580300000000001</v>
      </c>
      <c r="HB144">
        <v>1.85989</v>
      </c>
      <c r="HC144">
        <v>1.8573</v>
      </c>
      <c r="HD144">
        <v>1.86571</v>
      </c>
      <c r="HE144">
        <v>1.8650500000000001</v>
      </c>
      <c r="HF144">
        <v>0</v>
      </c>
      <c r="HG144">
        <v>0</v>
      </c>
      <c r="HH144">
        <v>0</v>
      </c>
      <c r="HI144">
        <v>0</v>
      </c>
      <c r="HJ144" t="s">
        <v>407</v>
      </c>
      <c r="HK144" t="s">
        <v>408</v>
      </c>
      <c r="HL144" t="s">
        <v>409</v>
      </c>
      <c r="HM144" t="s">
        <v>409</v>
      </c>
      <c r="HN144" t="s">
        <v>409</v>
      </c>
      <c r="HO144" t="s">
        <v>409</v>
      </c>
      <c r="HP144">
        <v>0</v>
      </c>
      <c r="HQ144">
        <v>100</v>
      </c>
      <c r="HR144">
        <v>100</v>
      </c>
      <c r="HS144">
        <v>0.59599999999999997</v>
      </c>
      <c r="HT144">
        <v>7.46E-2</v>
      </c>
      <c r="HU144">
        <v>0.34531632036352072</v>
      </c>
      <c r="HV144">
        <v>1.158620315000149E-3</v>
      </c>
      <c r="HW144">
        <v>-1.4607559310062331E-6</v>
      </c>
      <c r="HX144">
        <v>3.8484305645441042E-10</v>
      </c>
      <c r="HY144">
        <v>-1.6205796729350779E-2</v>
      </c>
      <c r="HZ144">
        <v>3.0484640434847699E-3</v>
      </c>
      <c r="IA144">
        <v>-9.3584587959385786E-5</v>
      </c>
      <c r="IB144">
        <v>6.42983829145831E-6</v>
      </c>
      <c r="IC144">
        <v>4</v>
      </c>
      <c r="ID144">
        <v>2084</v>
      </c>
      <c r="IE144">
        <v>2</v>
      </c>
      <c r="IF144">
        <v>32</v>
      </c>
      <c r="IG144">
        <v>1.8</v>
      </c>
      <c r="IH144">
        <v>1.7</v>
      </c>
      <c r="II144">
        <v>1.02295</v>
      </c>
      <c r="IJ144">
        <v>2.49268</v>
      </c>
      <c r="IK144">
        <v>1.54419</v>
      </c>
      <c r="IL144">
        <v>2.33521</v>
      </c>
      <c r="IM144">
        <v>1.54541</v>
      </c>
      <c r="IN144">
        <v>2.3095699999999999</v>
      </c>
      <c r="IO144">
        <v>43.100900000000003</v>
      </c>
      <c r="IP144">
        <v>14.3247</v>
      </c>
      <c r="IQ144">
        <v>18</v>
      </c>
      <c r="IR144">
        <v>512.73699999999997</v>
      </c>
      <c r="IS144">
        <v>484.09899999999999</v>
      </c>
      <c r="IT144">
        <v>21.058900000000001</v>
      </c>
      <c r="IU144">
        <v>36.162500000000001</v>
      </c>
      <c r="IV144">
        <v>30.000499999999999</v>
      </c>
      <c r="IW144">
        <v>35.8812</v>
      </c>
      <c r="IX144">
        <v>35.754100000000001</v>
      </c>
      <c r="IY144">
        <v>20.549600000000002</v>
      </c>
      <c r="IZ144">
        <v>38.524299999999997</v>
      </c>
      <c r="JA144">
        <v>0</v>
      </c>
      <c r="JB144">
        <v>21.087800000000001</v>
      </c>
      <c r="JC144">
        <v>400</v>
      </c>
      <c r="JD144">
        <v>18.864899999999999</v>
      </c>
      <c r="JE144">
        <v>98.968599999999995</v>
      </c>
      <c r="JF144">
        <v>98.912199999999999</v>
      </c>
    </row>
    <row r="145" spans="1:266" x14ac:dyDescent="0.25">
      <c r="A145">
        <v>129</v>
      </c>
      <c r="B145">
        <v>1657484591</v>
      </c>
      <c r="C145">
        <v>23015.900000095371</v>
      </c>
      <c r="D145" t="s">
        <v>1055</v>
      </c>
      <c r="E145" t="s">
        <v>1056</v>
      </c>
      <c r="F145" t="s">
        <v>396</v>
      </c>
      <c r="G145" t="s">
        <v>397</v>
      </c>
      <c r="H145" t="s">
        <v>753</v>
      </c>
      <c r="I145" t="s">
        <v>667</v>
      </c>
      <c r="J145" t="s">
        <v>841</v>
      </c>
      <c r="K145">
        <v>1657484591</v>
      </c>
      <c r="L145">
        <f t="shared" ref="L145:L176" si="184">(M145)/1000</f>
        <v>2.5756047952689497E-3</v>
      </c>
      <c r="M145">
        <f t="shared" ref="M145:M152" si="185">1000*CW145*AK145*(CS145-CT145)/(100*CL145*(1000-AK145*CS145))</f>
        <v>2.5756047952689496</v>
      </c>
      <c r="N145">
        <f t="shared" ref="N145:N152" si="186">CW145*AK145*(CR145-CQ145*(1000-AK145*CT145)/(1000-AK145*CS145))/(100*CL145)</f>
        <v>16.850101168666612</v>
      </c>
      <c r="O145">
        <f t="shared" ref="O145:O176" si="187">CQ145 - IF(AK145&gt;1, N145*CL145*100/(AM145*DE145), 0)</f>
        <v>378.65100000000001</v>
      </c>
      <c r="P145">
        <f t="shared" ref="P145:P176" si="188">((V145-L145/2)*O145-N145)/(V145+L145/2)</f>
        <v>198.71295615687009</v>
      </c>
      <c r="Q145">
        <f t="shared" ref="Q145:Q176" si="189">P145*(CX145+CY145)/1000</f>
        <v>19.775652466748983</v>
      </c>
      <c r="R145">
        <f t="shared" ref="R145:R152" si="190">(CQ145 - IF(AK145&gt;1, N145*CL145*100/(AM145*DE145), 0))*(CX145+CY145)/1000</f>
        <v>37.682850313371908</v>
      </c>
      <c r="S145">
        <f t="shared" ref="S145:S176" si="191">2/((1/U145-1/T145)+SIGN(U145)*SQRT((1/U145-1/T145)*(1/U145-1/T145) + 4*CM145/((CM145+1)*(CM145+1))*(2*1/U145*1/T145-1/T145*1/T145)))</f>
        <v>0.16052644521257714</v>
      </c>
      <c r="T145">
        <f t="shared" ref="T145:T152" si="192">IF(LEFT(CN145,1)&lt;&gt;"0",IF(LEFT(CN145,1)="1",3,CO145),$D$5+$E$5*(DE145*CX145/($K$5*1000))+$F$5*(DE145*CX145/($K$5*1000))*MAX(MIN(CL145,$J$5),$I$5)*MAX(MIN(CL145,$J$5),$I$5)+$G$5*MAX(MIN(CL145,$J$5),$I$5)*(DE145*CX145/($K$5*1000))+$H$5*(DE145*CX145/($K$5*1000))*(DE145*CX145/($K$5*1000)))</f>
        <v>2.9185651611484564</v>
      </c>
      <c r="U145">
        <f t="shared" ref="U145:U152" si="193">L145*(1000-(1000*0.61365*EXP(17.502*Y145/(240.97+Y145))/(CX145+CY145)+CS145)/2)/(1000*0.61365*EXP(17.502*Y145/(240.97+Y145))/(CX145+CY145)-CS145)</f>
        <v>0.15577776835110502</v>
      </c>
      <c r="V145">
        <f t="shared" ref="V145:V152" si="194">1/((CM145+1)/(S145/1.6)+1/(T145/1.37)) + CM145/((CM145+1)/(S145/1.6) + CM145/(T145/1.37))</f>
        <v>9.7776053801336693E-2</v>
      </c>
      <c r="W145">
        <f t="shared" ref="W145:W152" si="195">(CH145*CK145)</f>
        <v>289.5606650724539</v>
      </c>
      <c r="X145">
        <f t="shared" ref="X145:X176" si="196">(CZ145+(W145+2*0.95*0.0000000567*(((CZ145+$B$7)+273)^4-(CZ145+273)^4)-44100*L145)/(1.84*29.3*T145+8*0.95*0.0000000567*(CZ145+273)^3))</f>
        <v>28.465096670292446</v>
      </c>
      <c r="Y145">
        <f t="shared" ref="Y145:Y176" si="197">($C$7*DA145+$D$7*DB145+$E$7*X145)</f>
        <v>28.010400000000001</v>
      </c>
      <c r="Z145">
        <f t="shared" ref="Z145:Z176" si="198">0.61365*EXP(17.502*Y145/(240.97+Y145))</f>
        <v>3.7971410397734289</v>
      </c>
      <c r="AA145">
        <f t="shared" ref="AA145:AA176" si="199">(AB145/AC145*100)</f>
        <v>59.993044743425102</v>
      </c>
      <c r="AB145">
        <f t="shared" ref="AB145:AB152" si="200">CS145*(CX145+CY145)/1000</f>
        <v>2.2013035948845499</v>
      </c>
      <c r="AC145">
        <f t="shared" ref="AC145:AC152" si="201">0.61365*EXP(17.502*CZ145/(240.97+CZ145))</f>
        <v>3.6692646694278674</v>
      </c>
      <c r="AD145">
        <f t="shared" ref="AD145:AD152" si="202">(Z145-CS145*(CX145+CY145)/1000)</f>
        <v>1.595837444888879</v>
      </c>
      <c r="AE145">
        <f t="shared" ref="AE145:AE152" si="203">(-L145*44100)</f>
        <v>-113.58417147136068</v>
      </c>
      <c r="AF145">
        <f t="shared" ref="AF145:AF152" si="204">2*29.3*T145*0.92*(CZ145-Y145)</f>
        <v>-92.267509665138959</v>
      </c>
      <c r="AG145">
        <f t="shared" ref="AG145:AG152" si="205">2*0.95*0.0000000567*(((CZ145+$B$7)+273)^4-(Y145+273)^4)</f>
        <v>-6.8717259727408608</v>
      </c>
      <c r="AH145">
        <f t="shared" ref="AH145:AH176" si="206">W145+AG145+AE145+AF145</f>
        <v>76.837257963213403</v>
      </c>
      <c r="AI145">
        <v>0</v>
      </c>
      <c r="AJ145">
        <v>0</v>
      </c>
      <c r="AK145">
        <f t="shared" ref="AK145:AK152" si="207">IF(AI145*$H$13&gt;=AM145,1,(AM145/(AM145-AI145*$H$13)))</f>
        <v>1</v>
      </c>
      <c r="AL145">
        <f t="shared" ref="AL145:AL176" si="208">(AK145-1)*100</f>
        <v>0</v>
      </c>
      <c r="AM145">
        <f t="shared" ref="AM145:AM152" si="209">MAX(0,($B$13+$C$13*DE145)/(1+$D$13*DE145)*CX145/(CZ145+273)*$E$13)</f>
        <v>52473.547929743363</v>
      </c>
      <c r="AN145" t="s">
        <v>400</v>
      </c>
      <c r="AO145">
        <v>10261.299999999999</v>
      </c>
      <c r="AP145">
        <v>726.8726923076922</v>
      </c>
      <c r="AQ145">
        <v>3279.05</v>
      </c>
      <c r="AR145">
        <f t="shared" ref="AR145:AR176" si="210">1-AP145/AQ145</f>
        <v>0.77832826815458989</v>
      </c>
      <c r="AS145">
        <v>-1.5391584728262959</v>
      </c>
      <c r="AT145" t="s">
        <v>1057</v>
      </c>
      <c r="AU145">
        <v>10240.4</v>
      </c>
      <c r="AV145">
        <v>764.3724400000001</v>
      </c>
      <c r="AW145">
        <v>1042.3900000000001</v>
      </c>
      <c r="AX145">
        <f t="shared" ref="AX145:AX176" si="211">1-AV145/AW145</f>
        <v>0.26671165302813726</v>
      </c>
      <c r="AY145">
        <v>0.5</v>
      </c>
      <c r="AZ145">
        <f t="shared" ref="AZ145:AZ152" si="212">CI145</f>
        <v>1513.1513995194061</v>
      </c>
      <c r="BA145">
        <f t="shared" ref="BA145:BA152" si="213">N145</f>
        <v>16.850101168666612</v>
      </c>
      <c r="BB145">
        <f t="shared" ref="BB145:BB152" si="214">AX145*AY145*AZ145</f>
        <v>201.78755552383006</v>
      </c>
      <c r="BC145">
        <f t="shared" ref="BC145:BC152" si="215">(BA145-AS145)/AZ145</f>
        <v>1.2152954190395979E-2</v>
      </c>
      <c r="BD145">
        <f t="shared" ref="BD145:BD152" si="216">(AQ145-AW145)/AW145</f>
        <v>2.1457036234039082</v>
      </c>
      <c r="BE145">
        <f t="shared" ref="BE145:BE152" si="217">AP145/(AR145+AP145/AW145)</f>
        <v>492.58070181927013</v>
      </c>
      <c r="BF145" t="s">
        <v>1058</v>
      </c>
      <c r="BG145">
        <v>570.54999999999995</v>
      </c>
      <c r="BH145">
        <f t="shared" ref="BH145:BH176" si="218">IF(BG145&lt;&gt;0, BG145, BE145)</f>
        <v>570.54999999999995</v>
      </c>
      <c r="BI145">
        <f t="shared" ref="BI145:BI176" si="219">1-BH145/AW145</f>
        <v>0.45265207839676136</v>
      </c>
      <c r="BJ145">
        <f t="shared" ref="BJ145:BJ152" si="220">(AW145-AV145)/(AW145-BH145)</f>
        <v>0.58921998982705981</v>
      </c>
      <c r="BK145">
        <f t="shared" ref="BK145:BK152" si="221">(AQ145-AW145)/(AQ145-BH145)</f>
        <v>0.82579287428465931</v>
      </c>
      <c r="BL145">
        <f t="shared" ref="BL145:BL152" si="222">(AW145-AV145)/(AW145-AP145)</f>
        <v>0.88114836562665655</v>
      </c>
      <c r="BM145">
        <f t="shared" ref="BM145:BM152" si="223">(AQ145-AW145)/(AQ145-AP145)</f>
        <v>0.87637328067241504</v>
      </c>
      <c r="BN145">
        <f t="shared" ref="BN145:BN152" si="224">(BJ145*BH145/AV145)</f>
        <v>0.43981107586221829</v>
      </c>
      <c r="BO145">
        <f t="shared" ref="BO145:BO176" si="225">(1-BN145)</f>
        <v>0.56018892413778176</v>
      </c>
      <c r="BP145">
        <v>3916</v>
      </c>
      <c r="BQ145">
        <v>300</v>
      </c>
      <c r="BR145">
        <v>300</v>
      </c>
      <c r="BS145">
        <v>300</v>
      </c>
      <c r="BT145">
        <v>10240.4</v>
      </c>
      <c r="BU145">
        <v>980.72</v>
      </c>
      <c r="BV145">
        <v>-1.1161300000000001E-2</v>
      </c>
      <c r="BW145">
        <v>-1.81</v>
      </c>
      <c r="BX145" t="s">
        <v>403</v>
      </c>
      <c r="BY145" t="s">
        <v>403</v>
      </c>
      <c r="BZ145" t="s">
        <v>403</v>
      </c>
      <c r="CA145" t="s">
        <v>403</v>
      </c>
      <c r="CB145" t="s">
        <v>403</v>
      </c>
      <c r="CC145" t="s">
        <v>403</v>
      </c>
      <c r="CD145" t="s">
        <v>403</v>
      </c>
      <c r="CE145" t="s">
        <v>403</v>
      </c>
      <c r="CF145" t="s">
        <v>403</v>
      </c>
      <c r="CG145" t="s">
        <v>403</v>
      </c>
      <c r="CH145">
        <f t="shared" ref="CH145:CH152" si="226">$B$11*DF145+$C$11*DG145+$F$11*DR145*(1-DU145)</f>
        <v>1799.96</v>
      </c>
      <c r="CI145">
        <f t="shared" ref="CI145:CI176" si="227">CH145*CJ145</f>
        <v>1513.1513995194061</v>
      </c>
      <c r="CJ145">
        <f t="shared" ref="CJ145:CJ152" si="228">($B$11*$D$9+$C$11*$D$9+$F$11*((EE145+DW145)/MAX(EE145+DW145+EF145, 0.1)*$I$9+EF145/MAX(EE145+DW145+EF145, 0.1)*$J$9))/($B$11+$C$11+$F$11)</f>
        <v>0.84065834769628556</v>
      </c>
      <c r="CK145">
        <f t="shared" ref="CK145:CK152" si="229">($B$11*$K$9+$C$11*$K$9+$F$11*((EE145+DW145)/MAX(EE145+DW145+EF145, 0.1)*$P$9+EF145/MAX(EE145+DW145+EF145, 0.1)*$Q$9))/($B$11+$C$11+$F$11)</f>
        <v>0.16087061105383113</v>
      </c>
      <c r="CL145">
        <v>6</v>
      </c>
      <c r="CM145">
        <v>0.5</v>
      </c>
      <c r="CN145" t="s">
        <v>404</v>
      </c>
      <c r="CO145">
        <v>2</v>
      </c>
      <c r="CP145">
        <v>1657484591</v>
      </c>
      <c r="CQ145">
        <v>378.65100000000001</v>
      </c>
      <c r="CR145">
        <v>400.041</v>
      </c>
      <c r="CS145">
        <v>22.119499999999999</v>
      </c>
      <c r="CT145">
        <v>19.097200000000001</v>
      </c>
      <c r="CU145">
        <v>378.08100000000002</v>
      </c>
      <c r="CV145">
        <v>22.041399999999999</v>
      </c>
      <c r="CW145">
        <v>500.01</v>
      </c>
      <c r="CX145">
        <v>99.418700000000001</v>
      </c>
      <c r="CY145">
        <v>9.9986900000000004E-2</v>
      </c>
      <c r="CZ145">
        <v>27.423999999999999</v>
      </c>
      <c r="DA145">
        <v>28.010400000000001</v>
      </c>
      <c r="DB145">
        <v>999.9</v>
      </c>
      <c r="DC145">
        <v>0</v>
      </c>
      <c r="DD145">
        <v>0</v>
      </c>
      <c r="DE145">
        <v>9995.6200000000008</v>
      </c>
      <c r="DF145">
        <v>0</v>
      </c>
      <c r="DG145">
        <v>1834.77</v>
      </c>
      <c r="DH145">
        <v>-21.389700000000001</v>
      </c>
      <c r="DI145">
        <v>387.21699999999998</v>
      </c>
      <c r="DJ145">
        <v>407.83</v>
      </c>
      <c r="DK145">
        <v>3.0223200000000001</v>
      </c>
      <c r="DL145">
        <v>400.041</v>
      </c>
      <c r="DM145">
        <v>19.097200000000001</v>
      </c>
      <c r="DN145">
        <v>2.19909</v>
      </c>
      <c r="DO145">
        <v>1.89862</v>
      </c>
      <c r="DP145">
        <v>18.9557</v>
      </c>
      <c r="DQ145">
        <v>16.623200000000001</v>
      </c>
      <c r="DR145">
        <v>1799.96</v>
      </c>
      <c r="DS145">
        <v>0.97799599999999998</v>
      </c>
      <c r="DT145">
        <v>2.2003999999999999E-2</v>
      </c>
      <c r="DU145">
        <v>0</v>
      </c>
      <c r="DV145">
        <v>764.95600000000002</v>
      </c>
      <c r="DW145">
        <v>5.0007299999999999</v>
      </c>
      <c r="DX145">
        <v>18659.7</v>
      </c>
      <c r="DY145">
        <v>14733</v>
      </c>
      <c r="DZ145">
        <v>47.625</v>
      </c>
      <c r="EA145">
        <v>49.875</v>
      </c>
      <c r="EB145">
        <v>48.625</v>
      </c>
      <c r="EC145">
        <v>48.811999999999998</v>
      </c>
      <c r="ED145">
        <v>49.125</v>
      </c>
      <c r="EE145">
        <v>1755.46</v>
      </c>
      <c r="EF145">
        <v>39.5</v>
      </c>
      <c r="EG145">
        <v>0</v>
      </c>
      <c r="EH145">
        <v>112</v>
      </c>
      <c r="EI145">
        <v>0</v>
      </c>
      <c r="EJ145">
        <v>764.3724400000001</v>
      </c>
      <c r="EK145">
        <v>4.1740769218810261</v>
      </c>
      <c r="EL145">
        <v>23.723077072641878</v>
      </c>
      <c r="EM145">
        <v>18656.511999999999</v>
      </c>
      <c r="EN145">
        <v>15</v>
      </c>
      <c r="EO145">
        <v>1657484548.5</v>
      </c>
      <c r="EP145" t="s">
        <v>1059</v>
      </c>
      <c r="EQ145">
        <v>1657484538.5</v>
      </c>
      <c r="ER145">
        <v>1657484548.5</v>
      </c>
      <c r="ES145">
        <v>143</v>
      </c>
      <c r="ET145">
        <v>-2.5000000000000001E-2</v>
      </c>
      <c r="EU145">
        <v>4.0000000000000001E-3</v>
      </c>
      <c r="EV145">
        <v>0.57499999999999996</v>
      </c>
      <c r="EW145">
        <v>5.5E-2</v>
      </c>
      <c r="EX145">
        <v>400</v>
      </c>
      <c r="EY145">
        <v>19</v>
      </c>
      <c r="EZ145">
        <v>0.12</v>
      </c>
      <c r="FA145">
        <v>0.03</v>
      </c>
      <c r="FB145">
        <v>-21.405072499999999</v>
      </c>
      <c r="FC145">
        <v>0.3938555347092762</v>
      </c>
      <c r="FD145">
        <v>6.0900722440296297E-2</v>
      </c>
      <c r="FE145">
        <v>1</v>
      </c>
      <c r="FF145">
        <v>3.09235975</v>
      </c>
      <c r="FG145">
        <v>4.2590881801124157E-2</v>
      </c>
      <c r="FH145">
        <v>3.7851336798553098E-2</v>
      </c>
      <c r="FI145">
        <v>1</v>
      </c>
      <c r="FJ145">
        <v>2</v>
      </c>
      <c r="FK145">
        <v>2</v>
      </c>
      <c r="FL145" t="s">
        <v>406</v>
      </c>
      <c r="FM145">
        <v>2.9016199999999999</v>
      </c>
      <c r="FN145">
        <v>2.8540299999999998</v>
      </c>
      <c r="FO145">
        <v>9.2330400000000007E-2</v>
      </c>
      <c r="FP145">
        <v>9.8265000000000005E-2</v>
      </c>
      <c r="FQ145">
        <v>0.105105</v>
      </c>
      <c r="FR145">
        <v>9.75742E-2</v>
      </c>
      <c r="FS145">
        <v>29814.9</v>
      </c>
      <c r="FT145">
        <v>23857.599999999999</v>
      </c>
      <c r="FU145">
        <v>30293.599999999999</v>
      </c>
      <c r="FV145">
        <v>24443.9</v>
      </c>
      <c r="FW145">
        <v>35512.5</v>
      </c>
      <c r="FX145">
        <v>29659.7</v>
      </c>
      <c r="FY145">
        <v>41110.9</v>
      </c>
      <c r="FZ145">
        <v>33826.300000000003</v>
      </c>
      <c r="GA145">
        <v>2.01912</v>
      </c>
      <c r="GB145">
        <v>1.8772</v>
      </c>
      <c r="GC145">
        <v>-1.55978E-2</v>
      </c>
      <c r="GD145">
        <v>0</v>
      </c>
      <c r="GE145">
        <v>28.265000000000001</v>
      </c>
      <c r="GF145">
        <v>999.9</v>
      </c>
      <c r="GG145">
        <v>37.799999999999997</v>
      </c>
      <c r="GH145">
        <v>40.9</v>
      </c>
      <c r="GI145">
        <v>29.567699999999999</v>
      </c>
      <c r="GJ145">
        <v>62.350299999999997</v>
      </c>
      <c r="GK145">
        <v>24.258800000000001</v>
      </c>
      <c r="GL145">
        <v>1</v>
      </c>
      <c r="GM145">
        <v>0.75982499999999997</v>
      </c>
      <c r="GN145">
        <v>8.4143699999999999</v>
      </c>
      <c r="GO145">
        <v>20.0928</v>
      </c>
      <c r="GP145">
        <v>5.2339099999999998</v>
      </c>
      <c r="GQ145">
        <v>11.9604</v>
      </c>
      <c r="GR145">
        <v>4.9871499999999997</v>
      </c>
      <c r="GS145">
        <v>3.286</v>
      </c>
      <c r="GT145">
        <v>9999</v>
      </c>
      <c r="GU145">
        <v>9999</v>
      </c>
      <c r="GV145">
        <v>9999</v>
      </c>
      <c r="GW145">
        <v>198.4</v>
      </c>
      <c r="GX145">
        <v>1.8615699999999999</v>
      </c>
      <c r="GY145">
        <v>1.85928</v>
      </c>
      <c r="GZ145">
        <v>1.8596999999999999</v>
      </c>
      <c r="HA145">
        <v>1.85802</v>
      </c>
      <c r="HB145">
        <v>1.85989</v>
      </c>
      <c r="HC145">
        <v>1.8573</v>
      </c>
      <c r="HD145">
        <v>1.8656900000000001</v>
      </c>
      <c r="HE145">
        <v>1.86497</v>
      </c>
      <c r="HF145">
        <v>0</v>
      </c>
      <c r="HG145">
        <v>0</v>
      </c>
      <c r="HH145">
        <v>0</v>
      </c>
      <c r="HI145">
        <v>0</v>
      </c>
      <c r="HJ145" t="s">
        <v>407</v>
      </c>
      <c r="HK145" t="s">
        <v>408</v>
      </c>
      <c r="HL145" t="s">
        <v>409</v>
      </c>
      <c r="HM145" t="s">
        <v>409</v>
      </c>
      <c r="HN145" t="s">
        <v>409</v>
      </c>
      <c r="HO145" t="s">
        <v>409</v>
      </c>
      <c r="HP145">
        <v>0</v>
      </c>
      <c r="HQ145">
        <v>100</v>
      </c>
      <c r="HR145">
        <v>100</v>
      </c>
      <c r="HS145">
        <v>0.56999999999999995</v>
      </c>
      <c r="HT145">
        <v>7.8100000000000003E-2</v>
      </c>
      <c r="HU145">
        <v>0.32070052574231872</v>
      </c>
      <c r="HV145">
        <v>1.158620315000149E-3</v>
      </c>
      <c r="HW145">
        <v>-1.4607559310062331E-6</v>
      </c>
      <c r="HX145">
        <v>3.8484305645441042E-10</v>
      </c>
      <c r="HY145">
        <v>-1.250989923232043E-2</v>
      </c>
      <c r="HZ145">
        <v>3.0484640434847699E-3</v>
      </c>
      <c r="IA145">
        <v>-9.3584587959385786E-5</v>
      </c>
      <c r="IB145">
        <v>6.42983829145831E-6</v>
      </c>
      <c r="IC145">
        <v>4</v>
      </c>
      <c r="ID145">
        <v>2084</v>
      </c>
      <c r="IE145">
        <v>2</v>
      </c>
      <c r="IF145">
        <v>32</v>
      </c>
      <c r="IG145">
        <v>0.9</v>
      </c>
      <c r="IH145">
        <v>0.7</v>
      </c>
      <c r="II145">
        <v>1.02173</v>
      </c>
      <c r="IJ145">
        <v>2.4865699999999999</v>
      </c>
      <c r="IK145">
        <v>1.54419</v>
      </c>
      <c r="IL145">
        <v>2.33765</v>
      </c>
      <c r="IM145">
        <v>1.54541</v>
      </c>
      <c r="IN145">
        <v>2.4169900000000002</v>
      </c>
      <c r="IO145">
        <v>43.073900000000002</v>
      </c>
      <c r="IP145">
        <v>14.210800000000001</v>
      </c>
      <c r="IQ145">
        <v>18</v>
      </c>
      <c r="IR145">
        <v>512.64700000000005</v>
      </c>
      <c r="IS145">
        <v>483.93400000000003</v>
      </c>
      <c r="IT145">
        <v>20.503399999999999</v>
      </c>
      <c r="IU145">
        <v>36.222499999999997</v>
      </c>
      <c r="IV145">
        <v>30.003</v>
      </c>
      <c r="IW145">
        <v>35.965699999999998</v>
      </c>
      <c r="IX145">
        <v>35.841200000000001</v>
      </c>
      <c r="IY145">
        <v>20.5471</v>
      </c>
      <c r="IZ145">
        <v>38.121299999999998</v>
      </c>
      <c r="JA145">
        <v>0</v>
      </c>
      <c r="JB145">
        <v>20.422799999999999</v>
      </c>
      <c r="JC145">
        <v>400</v>
      </c>
      <c r="JD145">
        <v>19.1492</v>
      </c>
      <c r="JE145">
        <v>98.947400000000002</v>
      </c>
      <c r="JF145">
        <v>98.889399999999995</v>
      </c>
    </row>
    <row r="146" spans="1:266" x14ac:dyDescent="0.25">
      <c r="A146">
        <v>130</v>
      </c>
      <c r="B146">
        <v>1657484714.5</v>
      </c>
      <c r="C146">
        <v>23139.400000095371</v>
      </c>
      <c r="D146" t="s">
        <v>1060</v>
      </c>
      <c r="E146" t="s">
        <v>1061</v>
      </c>
      <c r="F146" t="s">
        <v>396</v>
      </c>
      <c r="G146" t="s">
        <v>397</v>
      </c>
      <c r="H146" t="s">
        <v>753</v>
      </c>
      <c r="I146" t="s">
        <v>667</v>
      </c>
      <c r="J146" t="s">
        <v>841</v>
      </c>
      <c r="K146">
        <v>1657484714.5</v>
      </c>
      <c r="L146">
        <f t="shared" si="184"/>
        <v>2.7141703370080861E-3</v>
      </c>
      <c r="M146">
        <f t="shared" si="185"/>
        <v>2.7141703370080861</v>
      </c>
      <c r="N146">
        <f t="shared" si="186"/>
        <v>22.030236497650222</v>
      </c>
      <c r="O146">
        <f t="shared" si="187"/>
        <v>471.98599999999999</v>
      </c>
      <c r="P146">
        <f t="shared" si="188"/>
        <v>242.36541643472117</v>
      </c>
      <c r="Q146">
        <f t="shared" si="189"/>
        <v>24.119010412618756</v>
      </c>
      <c r="R146">
        <f t="shared" si="190"/>
        <v>46.969717941075992</v>
      </c>
      <c r="S146">
        <f t="shared" si="191"/>
        <v>0.16455190904386974</v>
      </c>
      <c r="T146">
        <f t="shared" si="192"/>
        <v>2.9181654238652781</v>
      </c>
      <c r="U146">
        <f t="shared" si="193"/>
        <v>0.15956540532622815</v>
      </c>
      <c r="V146">
        <f t="shared" si="194"/>
        <v>0.1001638087181982</v>
      </c>
      <c r="W146">
        <f t="shared" si="195"/>
        <v>289.58300907252601</v>
      </c>
      <c r="X146">
        <f t="shared" si="196"/>
        <v>28.56361182354043</v>
      </c>
      <c r="Y146">
        <f t="shared" si="197"/>
        <v>28.203199999999999</v>
      </c>
      <c r="Z146">
        <f t="shared" si="198"/>
        <v>3.8400257965960685</v>
      </c>
      <c r="AA146">
        <f t="shared" si="199"/>
        <v>59.451124780145051</v>
      </c>
      <c r="AB146">
        <f t="shared" si="200"/>
        <v>2.1986560136841993</v>
      </c>
      <c r="AC146">
        <f t="shared" si="201"/>
        <v>3.6982580595657404</v>
      </c>
      <c r="AD146">
        <f t="shared" si="202"/>
        <v>1.6413697829118692</v>
      </c>
      <c r="AE146">
        <f t="shared" si="203"/>
        <v>-119.6949118620566</v>
      </c>
      <c r="AF146">
        <f t="shared" si="204"/>
        <v>-101.42686940346967</v>
      </c>
      <c r="AG146">
        <f t="shared" si="205"/>
        <v>-7.5672566173248708</v>
      </c>
      <c r="AH146">
        <f t="shared" si="206"/>
        <v>60.8939711896749</v>
      </c>
      <c r="AI146">
        <v>0</v>
      </c>
      <c r="AJ146">
        <v>0</v>
      </c>
      <c r="AK146">
        <f t="shared" si="207"/>
        <v>1</v>
      </c>
      <c r="AL146">
        <f t="shared" si="208"/>
        <v>0</v>
      </c>
      <c r="AM146">
        <f t="shared" si="209"/>
        <v>52438.49067609421</v>
      </c>
      <c r="AN146" t="s">
        <v>400</v>
      </c>
      <c r="AO146">
        <v>10261.299999999999</v>
      </c>
      <c r="AP146">
        <v>726.8726923076922</v>
      </c>
      <c r="AQ146">
        <v>3279.05</v>
      </c>
      <c r="AR146">
        <f t="shared" si="210"/>
        <v>0.77832826815458989</v>
      </c>
      <c r="AS146">
        <v>-1.5391584728262959</v>
      </c>
      <c r="AT146" t="s">
        <v>1062</v>
      </c>
      <c r="AU146">
        <v>10241</v>
      </c>
      <c r="AV146">
        <v>784.59192307692308</v>
      </c>
      <c r="AW146">
        <v>1106.19</v>
      </c>
      <c r="AX146">
        <f t="shared" si="211"/>
        <v>0.29072589421625306</v>
      </c>
      <c r="AY146">
        <v>0.5</v>
      </c>
      <c r="AZ146">
        <f t="shared" si="212"/>
        <v>1513.2689995194432</v>
      </c>
      <c r="BA146">
        <f t="shared" si="213"/>
        <v>22.030236497650222</v>
      </c>
      <c r="BB146">
        <f t="shared" si="214"/>
        <v>219.97324153751237</v>
      </c>
      <c r="BC146">
        <f t="shared" si="215"/>
        <v>1.5575152189043231E-2</v>
      </c>
      <c r="BD146">
        <f t="shared" si="216"/>
        <v>1.9642737685207785</v>
      </c>
      <c r="BE146">
        <f t="shared" si="217"/>
        <v>506.38188330981279</v>
      </c>
      <c r="BF146" t="s">
        <v>1063</v>
      </c>
      <c r="BG146">
        <v>575.14</v>
      </c>
      <c r="BH146">
        <f t="shared" si="218"/>
        <v>575.14</v>
      </c>
      <c r="BI146">
        <f t="shared" si="219"/>
        <v>0.48007123550203856</v>
      </c>
      <c r="BJ146">
        <f t="shared" si="220"/>
        <v>0.60558907244718374</v>
      </c>
      <c r="BK146">
        <f t="shared" si="221"/>
        <v>0.80359923222296592</v>
      </c>
      <c r="BL146">
        <f t="shared" si="222"/>
        <v>0.84783391213972448</v>
      </c>
      <c r="BM146">
        <f t="shared" si="223"/>
        <v>0.85137501750014044</v>
      </c>
      <c r="BN146">
        <f t="shared" si="224"/>
        <v>0.4439231260007826</v>
      </c>
      <c r="BO146">
        <f t="shared" si="225"/>
        <v>0.55607687399921746</v>
      </c>
      <c r="BP146">
        <v>3918</v>
      </c>
      <c r="BQ146">
        <v>300</v>
      </c>
      <c r="BR146">
        <v>300</v>
      </c>
      <c r="BS146">
        <v>300</v>
      </c>
      <c r="BT146">
        <v>10241</v>
      </c>
      <c r="BU146">
        <v>1034.1500000000001</v>
      </c>
      <c r="BV146">
        <v>-1.11623E-2</v>
      </c>
      <c r="BW146">
        <v>-2.74</v>
      </c>
      <c r="BX146" t="s">
        <v>403</v>
      </c>
      <c r="BY146" t="s">
        <v>403</v>
      </c>
      <c r="BZ146" t="s">
        <v>403</v>
      </c>
      <c r="CA146" t="s">
        <v>403</v>
      </c>
      <c r="CB146" t="s">
        <v>403</v>
      </c>
      <c r="CC146" t="s">
        <v>403</v>
      </c>
      <c r="CD146" t="s">
        <v>403</v>
      </c>
      <c r="CE146" t="s">
        <v>403</v>
      </c>
      <c r="CF146" t="s">
        <v>403</v>
      </c>
      <c r="CG146" t="s">
        <v>403</v>
      </c>
      <c r="CH146">
        <f t="shared" si="226"/>
        <v>1800.1</v>
      </c>
      <c r="CI146">
        <f t="shared" si="227"/>
        <v>1513.2689995194432</v>
      </c>
      <c r="CJ146">
        <f t="shared" si="228"/>
        <v>0.84065829649432999</v>
      </c>
      <c r="CK146">
        <f t="shared" si="229"/>
        <v>0.16087051223405702</v>
      </c>
      <c r="CL146">
        <v>6</v>
      </c>
      <c r="CM146">
        <v>0.5</v>
      </c>
      <c r="CN146" t="s">
        <v>404</v>
      </c>
      <c r="CO146">
        <v>2</v>
      </c>
      <c r="CP146">
        <v>1657484714.5</v>
      </c>
      <c r="CQ146">
        <v>471.98599999999999</v>
      </c>
      <c r="CR146">
        <v>499.95299999999997</v>
      </c>
      <c r="CS146">
        <v>22.093699999999998</v>
      </c>
      <c r="CT146">
        <v>18.909400000000002</v>
      </c>
      <c r="CU146">
        <v>471.39600000000002</v>
      </c>
      <c r="CV146">
        <v>22.013400000000001</v>
      </c>
      <c r="CW146">
        <v>500.11700000000002</v>
      </c>
      <c r="CX146">
        <v>99.414599999999993</v>
      </c>
      <c r="CY146">
        <v>0.100466</v>
      </c>
      <c r="CZ146">
        <v>27.558499999999999</v>
      </c>
      <c r="DA146">
        <v>28.203199999999999</v>
      </c>
      <c r="DB146">
        <v>999.9</v>
      </c>
      <c r="DC146">
        <v>0</v>
      </c>
      <c r="DD146">
        <v>0</v>
      </c>
      <c r="DE146">
        <v>9993.75</v>
      </c>
      <c r="DF146">
        <v>0</v>
      </c>
      <c r="DG146">
        <v>1825.72</v>
      </c>
      <c r="DH146">
        <v>-27.967199999999998</v>
      </c>
      <c r="DI146">
        <v>482.649</v>
      </c>
      <c r="DJ146">
        <v>509.589</v>
      </c>
      <c r="DK146">
        <v>3.18424</v>
      </c>
      <c r="DL146">
        <v>499.95299999999997</v>
      </c>
      <c r="DM146">
        <v>18.909400000000002</v>
      </c>
      <c r="DN146">
        <v>2.1964299999999999</v>
      </c>
      <c r="DO146">
        <v>1.8798699999999999</v>
      </c>
      <c r="DP146">
        <v>18.936299999999999</v>
      </c>
      <c r="DQ146">
        <v>16.467300000000002</v>
      </c>
      <c r="DR146">
        <v>1800.1</v>
      </c>
      <c r="DS146">
        <v>0.97799599999999998</v>
      </c>
      <c r="DT146">
        <v>2.2003999999999999E-2</v>
      </c>
      <c r="DU146">
        <v>0</v>
      </c>
      <c r="DV146">
        <v>785.279</v>
      </c>
      <c r="DW146">
        <v>5.0007299999999999</v>
      </c>
      <c r="DX146">
        <v>19023.5</v>
      </c>
      <c r="DY146">
        <v>14734.1</v>
      </c>
      <c r="DZ146">
        <v>47.561999999999998</v>
      </c>
      <c r="EA146">
        <v>49.875</v>
      </c>
      <c r="EB146">
        <v>48.5</v>
      </c>
      <c r="EC146">
        <v>48.811999999999998</v>
      </c>
      <c r="ED146">
        <v>49.061999999999998</v>
      </c>
      <c r="EE146">
        <v>1755.6</v>
      </c>
      <c r="EF146">
        <v>39.5</v>
      </c>
      <c r="EG146">
        <v>0</v>
      </c>
      <c r="EH146">
        <v>123.5</v>
      </c>
      <c r="EI146">
        <v>0</v>
      </c>
      <c r="EJ146">
        <v>784.59192307692308</v>
      </c>
      <c r="EK146">
        <v>4.5377778038204752</v>
      </c>
      <c r="EL146">
        <v>78.793162814193749</v>
      </c>
      <c r="EM146">
        <v>19006.919230769228</v>
      </c>
      <c r="EN146">
        <v>15</v>
      </c>
      <c r="EO146">
        <v>1657484677.5</v>
      </c>
      <c r="EP146" t="s">
        <v>1064</v>
      </c>
      <c r="EQ146">
        <v>1657484673</v>
      </c>
      <c r="ER146">
        <v>1657484677.5</v>
      </c>
      <c r="ES146">
        <v>144</v>
      </c>
      <c r="ET146">
        <v>7.0000000000000001E-3</v>
      </c>
      <c r="EU146">
        <v>2E-3</v>
      </c>
      <c r="EV146">
        <v>0.59</v>
      </c>
      <c r="EW146">
        <v>5.8000000000000003E-2</v>
      </c>
      <c r="EX146">
        <v>500</v>
      </c>
      <c r="EY146">
        <v>19</v>
      </c>
      <c r="EZ146">
        <v>0.1</v>
      </c>
      <c r="FA146">
        <v>0.03</v>
      </c>
      <c r="FB146">
        <v>-27.996917073170739</v>
      </c>
      <c r="FC146">
        <v>-0.10947804878052921</v>
      </c>
      <c r="FD146">
        <v>5.9458868350986883E-2</v>
      </c>
      <c r="FE146">
        <v>1</v>
      </c>
      <c r="FF146">
        <v>3.324899268292683</v>
      </c>
      <c r="FG146">
        <v>-2.953024390243536E-2</v>
      </c>
      <c r="FH146">
        <v>3.5494060402479322E-2</v>
      </c>
      <c r="FI146">
        <v>1</v>
      </c>
      <c r="FJ146">
        <v>2</v>
      </c>
      <c r="FK146">
        <v>2</v>
      </c>
      <c r="FL146" t="s">
        <v>406</v>
      </c>
      <c r="FM146">
        <v>2.9016500000000001</v>
      </c>
      <c r="FN146">
        <v>2.8544900000000002</v>
      </c>
      <c r="FO146">
        <v>0.109316</v>
      </c>
      <c r="FP146">
        <v>0.116218</v>
      </c>
      <c r="FQ146">
        <v>0.104979</v>
      </c>
      <c r="FR146">
        <v>9.6856899999999996E-2</v>
      </c>
      <c r="FS146">
        <v>29248.7</v>
      </c>
      <c r="FT146">
        <v>23375.200000000001</v>
      </c>
      <c r="FU146">
        <v>30287.1</v>
      </c>
      <c r="FV146">
        <v>24437.7</v>
      </c>
      <c r="FW146">
        <v>35510.199999999997</v>
      </c>
      <c r="FX146">
        <v>29676.799999999999</v>
      </c>
      <c r="FY146">
        <v>41102.300000000003</v>
      </c>
      <c r="FZ146">
        <v>33818.699999999997</v>
      </c>
      <c r="GA146">
        <v>2.0177800000000001</v>
      </c>
      <c r="GB146">
        <v>1.8757699999999999</v>
      </c>
      <c r="GC146">
        <v>-7.9497700000000001E-3</v>
      </c>
      <c r="GD146">
        <v>0</v>
      </c>
      <c r="GE146">
        <v>28.332999999999998</v>
      </c>
      <c r="GF146">
        <v>999.9</v>
      </c>
      <c r="GG146">
        <v>37.9</v>
      </c>
      <c r="GH146">
        <v>40.9</v>
      </c>
      <c r="GI146">
        <v>29.6541</v>
      </c>
      <c r="GJ146">
        <v>62.320399999999999</v>
      </c>
      <c r="GK146">
        <v>24.162700000000001</v>
      </c>
      <c r="GL146">
        <v>1</v>
      </c>
      <c r="GM146">
        <v>0.76907300000000001</v>
      </c>
      <c r="GN146">
        <v>8.3641799999999993</v>
      </c>
      <c r="GO146">
        <v>20.0931</v>
      </c>
      <c r="GP146">
        <v>5.2322600000000001</v>
      </c>
      <c r="GQ146">
        <v>11.959300000000001</v>
      </c>
      <c r="GR146">
        <v>4.9863499999999998</v>
      </c>
      <c r="GS146">
        <v>3.2856200000000002</v>
      </c>
      <c r="GT146">
        <v>9999</v>
      </c>
      <c r="GU146">
        <v>9999</v>
      </c>
      <c r="GV146">
        <v>9999</v>
      </c>
      <c r="GW146">
        <v>198.4</v>
      </c>
      <c r="GX146">
        <v>1.8615699999999999</v>
      </c>
      <c r="GY146">
        <v>1.85928</v>
      </c>
      <c r="GZ146">
        <v>1.85968</v>
      </c>
      <c r="HA146">
        <v>1.85798</v>
      </c>
      <c r="HB146">
        <v>1.85989</v>
      </c>
      <c r="HC146">
        <v>1.8573</v>
      </c>
      <c r="HD146">
        <v>1.8656900000000001</v>
      </c>
      <c r="HE146">
        <v>1.86493</v>
      </c>
      <c r="HF146">
        <v>0</v>
      </c>
      <c r="HG146">
        <v>0</v>
      </c>
      <c r="HH146">
        <v>0</v>
      </c>
      <c r="HI146">
        <v>0</v>
      </c>
      <c r="HJ146" t="s">
        <v>407</v>
      </c>
      <c r="HK146" t="s">
        <v>408</v>
      </c>
      <c r="HL146" t="s">
        <v>409</v>
      </c>
      <c r="HM146" t="s">
        <v>409</v>
      </c>
      <c r="HN146" t="s">
        <v>409</v>
      </c>
      <c r="HO146" t="s">
        <v>409</v>
      </c>
      <c r="HP146">
        <v>0</v>
      </c>
      <c r="HQ146">
        <v>100</v>
      </c>
      <c r="HR146">
        <v>100</v>
      </c>
      <c r="HS146">
        <v>0.59</v>
      </c>
      <c r="HT146">
        <v>8.0299999999999996E-2</v>
      </c>
      <c r="HU146">
        <v>0.32800377887481241</v>
      </c>
      <c r="HV146">
        <v>1.158620315000149E-3</v>
      </c>
      <c r="HW146">
        <v>-1.4607559310062331E-6</v>
      </c>
      <c r="HX146">
        <v>3.8484305645441042E-10</v>
      </c>
      <c r="HY146">
        <v>-1.009640090223601E-2</v>
      </c>
      <c r="HZ146">
        <v>3.0484640434847699E-3</v>
      </c>
      <c r="IA146">
        <v>-9.3584587959385786E-5</v>
      </c>
      <c r="IB146">
        <v>6.42983829145831E-6</v>
      </c>
      <c r="IC146">
        <v>4</v>
      </c>
      <c r="ID146">
        <v>2084</v>
      </c>
      <c r="IE146">
        <v>2</v>
      </c>
      <c r="IF146">
        <v>32</v>
      </c>
      <c r="IG146">
        <v>0.7</v>
      </c>
      <c r="IH146">
        <v>0.6</v>
      </c>
      <c r="II146">
        <v>1.22681</v>
      </c>
      <c r="IJ146">
        <v>2.47803</v>
      </c>
      <c r="IK146">
        <v>1.54297</v>
      </c>
      <c r="IL146">
        <v>2.33765</v>
      </c>
      <c r="IM146">
        <v>1.54541</v>
      </c>
      <c r="IN146">
        <v>2.4047900000000002</v>
      </c>
      <c r="IO146">
        <v>43.073900000000002</v>
      </c>
      <c r="IP146">
        <v>14.175800000000001</v>
      </c>
      <c r="IQ146">
        <v>18</v>
      </c>
      <c r="IR146">
        <v>512.65599999999995</v>
      </c>
      <c r="IS146">
        <v>483.77499999999998</v>
      </c>
      <c r="IT146">
        <v>20.737300000000001</v>
      </c>
      <c r="IU146">
        <v>36.3538</v>
      </c>
      <c r="IV146">
        <v>30.003799999999998</v>
      </c>
      <c r="IW146">
        <v>36.077399999999997</v>
      </c>
      <c r="IX146">
        <v>35.9495</v>
      </c>
      <c r="IY146">
        <v>24.632400000000001</v>
      </c>
      <c r="IZ146">
        <v>38.654899999999998</v>
      </c>
      <c r="JA146">
        <v>0</v>
      </c>
      <c r="JB146">
        <v>20.533200000000001</v>
      </c>
      <c r="JC146">
        <v>500</v>
      </c>
      <c r="JD146">
        <v>19.12</v>
      </c>
      <c r="JE146">
        <v>98.926400000000001</v>
      </c>
      <c r="JF146">
        <v>98.866100000000003</v>
      </c>
    </row>
    <row r="147" spans="1:266" x14ac:dyDescent="0.25">
      <c r="A147">
        <v>131</v>
      </c>
      <c r="B147">
        <v>1657484885</v>
      </c>
      <c r="C147">
        <v>23309.900000095371</v>
      </c>
      <c r="D147" t="s">
        <v>1065</v>
      </c>
      <c r="E147" t="s">
        <v>1066</v>
      </c>
      <c r="F147" t="s">
        <v>396</v>
      </c>
      <c r="G147" t="s">
        <v>397</v>
      </c>
      <c r="H147" t="s">
        <v>753</v>
      </c>
      <c r="I147" t="s">
        <v>667</v>
      </c>
      <c r="J147" t="s">
        <v>841</v>
      </c>
      <c r="K147">
        <v>1657484885</v>
      </c>
      <c r="L147">
        <f t="shared" si="184"/>
        <v>2.9259880146926165E-3</v>
      </c>
      <c r="M147">
        <f t="shared" si="185"/>
        <v>2.9259880146926167</v>
      </c>
      <c r="N147">
        <f t="shared" si="186"/>
        <v>27.23355303577371</v>
      </c>
      <c r="O147">
        <f t="shared" si="187"/>
        <v>565.34</v>
      </c>
      <c r="P147">
        <f t="shared" si="188"/>
        <v>311.13584595594051</v>
      </c>
      <c r="Q147">
        <f t="shared" si="189"/>
        <v>30.96247804951124</v>
      </c>
      <c r="R147">
        <f t="shared" si="190"/>
        <v>56.259436410260001</v>
      </c>
      <c r="S147">
        <f t="shared" si="191"/>
        <v>0.18488071976650514</v>
      </c>
      <c r="T147">
        <f t="shared" si="192"/>
        <v>2.9175014285401009</v>
      </c>
      <c r="U147">
        <f t="shared" si="193"/>
        <v>0.17860992838199266</v>
      </c>
      <c r="V147">
        <f t="shared" si="194"/>
        <v>0.11217689204657365</v>
      </c>
      <c r="W147">
        <f t="shared" si="195"/>
        <v>289.57344577810642</v>
      </c>
      <c r="X147">
        <f t="shared" si="196"/>
        <v>28.401461472539751</v>
      </c>
      <c r="Y147">
        <f t="shared" si="197"/>
        <v>27.980799999999999</v>
      </c>
      <c r="Z147">
        <f t="shared" si="198"/>
        <v>3.7905942113618569</v>
      </c>
      <c r="AA147">
        <f t="shared" si="199"/>
        <v>60.119830974410192</v>
      </c>
      <c r="AB147">
        <f t="shared" si="200"/>
        <v>2.2094969659491999</v>
      </c>
      <c r="AC147">
        <f t="shared" si="201"/>
        <v>3.6751549865295945</v>
      </c>
      <c r="AD147">
        <f t="shared" si="202"/>
        <v>1.5810972454126571</v>
      </c>
      <c r="AE147">
        <f t="shared" si="203"/>
        <v>-129.03607144794438</v>
      </c>
      <c r="AF147">
        <f t="shared" si="204"/>
        <v>-83.268445615981165</v>
      </c>
      <c r="AG147">
        <f t="shared" si="205"/>
        <v>-6.203702539451684</v>
      </c>
      <c r="AH147">
        <f t="shared" si="206"/>
        <v>71.06522617472919</v>
      </c>
      <c r="AI147">
        <v>0</v>
      </c>
      <c r="AJ147">
        <v>0</v>
      </c>
      <c r="AK147">
        <f t="shared" si="207"/>
        <v>1</v>
      </c>
      <c r="AL147">
        <f t="shared" si="208"/>
        <v>0</v>
      </c>
      <c r="AM147">
        <f t="shared" si="209"/>
        <v>52438.088888386548</v>
      </c>
      <c r="AN147" t="s">
        <v>400</v>
      </c>
      <c r="AO147">
        <v>10261.299999999999</v>
      </c>
      <c r="AP147">
        <v>726.8726923076922</v>
      </c>
      <c r="AQ147">
        <v>3279.05</v>
      </c>
      <c r="AR147">
        <f t="shared" si="210"/>
        <v>0.77832826815458989</v>
      </c>
      <c r="AS147">
        <v>-1.5391584728262959</v>
      </c>
      <c r="AT147" t="s">
        <v>1067</v>
      </c>
      <c r="AU147">
        <v>10242.6</v>
      </c>
      <c r="AV147">
        <v>814.72538461538454</v>
      </c>
      <c r="AW147">
        <v>1184.8399999999999</v>
      </c>
      <c r="AX147">
        <f t="shared" si="211"/>
        <v>0.31237518600369285</v>
      </c>
      <c r="AY147">
        <v>0.5</v>
      </c>
      <c r="AZ147">
        <f t="shared" si="212"/>
        <v>1513.2186061026457</v>
      </c>
      <c r="BA147">
        <f t="shared" si="213"/>
        <v>27.23355303577371</v>
      </c>
      <c r="BB147">
        <f t="shared" si="214"/>
        <v>236.34597177278138</v>
      </c>
      <c r="BC147">
        <f t="shared" si="215"/>
        <v>1.9014246449629152E-2</v>
      </c>
      <c r="BD147">
        <f t="shared" si="216"/>
        <v>1.7675044731778131</v>
      </c>
      <c r="BE147">
        <f t="shared" si="217"/>
        <v>522.25152675675076</v>
      </c>
      <c r="BF147" t="s">
        <v>1068</v>
      </c>
      <c r="BG147">
        <v>591.04</v>
      </c>
      <c r="BH147">
        <f t="shared" si="218"/>
        <v>591.04</v>
      </c>
      <c r="BI147">
        <f t="shared" si="219"/>
        <v>0.50116471422301745</v>
      </c>
      <c r="BJ147">
        <f t="shared" si="220"/>
        <v>0.62329844288416203</v>
      </c>
      <c r="BK147">
        <f t="shared" si="221"/>
        <v>0.77909308373108721</v>
      </c>
      <c r="BL147">
        <f t="shared" si="222"/>
        <v>0.80816820145878732</v>
      </c>
      <c r="BM147">
        <f t="shared" si="223"/>
        <v>0.82055819307224998</v>
      </c>
      <c r="BN147">
        <f t="shared" si="224"/>
        <v>0.45216991963024034</v>
      </c>
      <c r="BO147">
        <f t="shared" si="225"/>
        <v>0.54783008036975966</v>
      </c>
      <c r="BP147">
        <v>3920</v>
      </c>
      <c r="BQ147">
        <v>300</v>
      </c>
      <c r="BR147">
        <v>300</v>
      </c>
      <c r="BS147">
        <v>300</v>
      </c>
      <c r="BT147">
        <v>10242.6</v>
      </c>
      <c r="BU147">
        <v>1101.3599999999999</v>
      </c>
      <c r="BV147">
        <v>-1.11643E-2</v>
      </c>
      <c r="BW147">
        <v>-2.84</v>
      </c>
      <c r="BX147" t="s">
        <v>403</v>
      </c>
      <c r="BY147" t="s">
        <v>403</v>
      </c>
      <c r="BZ147" t="s">
        <v>403</v>
      </c>
      <c r="CA147" t="s">
        <v>403</v>
      </c>
      <c r="CB147" t="s">
        <v>403</v>
      </c>
      <c r="CC147" t="s">
        <v>403</v>
      </c>
      <c r="CD147" t="s">
        <v>403</v>
      </c>
      <c r="CE147" t="s">
        <v>403</v>
      </c>
      <c r="CF147" t="s">
        <v>403</v>
      </c>
      <c r="CG147" t="s">
        <v>403</v>
      </c>
      <c r="CH147">
        <f t="shared" si="226"/>
        <v>1800.04</v>
      </c>
      <c r="CI147">
        <f t="shared" si="227"/>
        <v>1513.2186061026457</v>
      </c>
      <c r="CJ147">
        <f t="shared" si="228"/>
        <v>0.84065832209431224</v>
      </c>
      <c r="CK147">
        <f t="shared" si="229"/>
        <v>0.16087056164202262</v>
      </c>
      <c r="CL147">
        <v>6</v>
      </c>
      <c r="CM147">
        <v>0.5</v>
      </c>
      <c r="CN147" t="s">
        <v>404</v>
      </c>
      <c r="CO147">
        <v>2</v>
      </c>
      <c r="CP147">
        <v>1657484885</v>
      </c>
      <c r="CQ147">
        <v>565.34</v>
      </c>
      <c r="CR147">
        <v>600.005</v>
      </c>
      <c r="CS147">
        <v>22.2028</v>
      </c>
      <c r="CT147">
        <v>18.769600000000001</v>
      </c>
      <c r="CU147">
        <v>564.73400000000004</v>
      </c>
      <c r="CV147">
        <v>22.125900000000001</v>
      </c>
      <c r="CW147">
        <v>500.00400000000002</v>
      </c>
      <c r="CX147">
        <v>99.414199999999994</v>
      </c>
      <c r="CY147">
        <v>0.10013900000000001</v>
      </c>
      <c r="CZ147">
        <v>27.4514</v>
      </c>
      <c r="DA147">
        <v>27.980799999999999</v>
      </c>
      <c r="DB147">
        <v>999.9</v>
      </c>
      <c r="DC147">
        <v>0</v>
      </c>
      <c r="DD147">
        <v>0</v>
      </c>
      <c r="DE147">
        <v>9990</v>
      </c>
      <c r="DF147">
        <v>0</v>
      </c>
      <c r="DG147">
        <v>1814.12</v>
      </c>
      <c r="DH147">
        <v>-34.665300000000002</v>
      </c>
      <c r="DI147">
        <v>578.17700000000002</v>
      </c>
      <c r="DJ147">
        <v>611.48299999999995</v>
      </c>
      <c r="DK147">
        <v>3.4331299999999998</v>
      </c>
      <c r="DL147">
        <v>600.005</v>
      </c>
      <c r="DM147">
        <v>18.769600000000001</v>
      </c>
      <c r="DN147">
        <v>2.2072699999999998</v>
      </c>
      <c r="DO147">
        <v>1.8659699999999999</v>
      </c>
      <c r="DP147">
        <v>19.0152</v>
      </c>
      <c r="DQ147">
        <v>16.3507</v>
      </c>
      <c r="DR147">
        <v>1800.04</v>
      </c>
      <c r="DS147">
        <v>0.97799199999999997</v>
      </c>
      <c r="DT147">
        <v>2.2007599999999999E-2</v>
      </c>
      <c r="DU147">
        <v>0</v>
      </c>
      <c r="DV147">
        <v>815.40700000000004</v>
      </c>
      <c r="DW147">
        <v>5.0007299999999999</v>
      </c>
      <c r="DX147">
        <v>19567.099999999999</v>
      </c>
      <c r="DY147">
        <v>14733.7</v>
      </c>
      <c r="DZ147">
        <v>47.311999999999998</v>
      </c>
      <c r="EA147">
        <v>49.811999999999998</v>
      </c>
      <c r="EB147">
        <v>48.311999999999998</v>
      </c>
      <c r="EC147">
        <v>48.561999999999998</v>
      </c>
      <c r="ED147">
        <v>48.875</v>
      </c>
      <c r="EE147">
        <v>1755.53</v>
      </c>
      <c r="EF147">
        <v>39.5</v>
      </c>
      <c r="EG147">
        <v>0</v>
      </c>
      <c r="EH147">
        <v>169.79999995231631</v>
      </c>
      <c r="EI147">
        <v>0</v>
      </c>
      <c r="EJ147">
        <v>814.72538461538454</v>
      </c>
      <c r="EK147">
        <v>3.5980854687609329</v>
      </c>
      <c r="EL147">
        <v>113.7094017838302</v>
      </c>
      <c r="EM147">
        <v>19558.146153846152</v>
      </c>
      <c r="EN147">
        <v>15</v>
      </c>
      <c r="EO147">
        <v>1657484841.5</v>
      </c>
      <c r="EP147" t="s">
        <v>1069</v>
      </c>
      <c r="EQ147">
        <v>1657484841.5</v>
      </c>
      <c r="ER147">
        <v>1657484835</v>
      </c>
      <c r="ES147">
        <v>145</v>
      </c>
      <c r="ET147">
        <v>0.02</v>
      </c>
      <c r="EU147">
        <v>-4.0000000000000001E-3</v>
      </c>
      <c r="EV147">
        <v>0.6</v>
      </c>
      <c r="EW147">
        <v>5.1999999999999998E-2</v>
      </c>
      <c r="EX147">
        <v>600</v>
      </c>
      <c r="EY147">
        <v>19</v>
      </c>
      <c r="EZ147">
        <v>0.08</v>
      </c>
      <c r="FA147">
        <v>0.02</v>
      </c>
      <c r="FB147">
        <v>-34.563045000000002</v>
      </c>
      <c r="FC147">
        <v>1.460938086312118E-2</v>
      </c>
      <c r="FD147">
        <v>6.2114535134701193E-2</v>
      </c>
      <c r="FE147">
        <v>1</v>
      </c>
      <c r="FF147">
        <v>3.44676925</v>
      </c>
      <c r="FG147">
        <v>3.0732045028146259E-2</v>
      </c>
      <c r="FH147">
        <v>1.1867572284907349E-2</v>
      </c>
      <c r="FI147">
        <v>1</v>
      </c>
      <c r="FJ147">
        <v>2</v>
      </c>
      <c r="FK147">
        <v>2</v>
      </c>
      <c r="FL147" t="s">
        <v>406</v>
      </c>
      <c r="FM147">
        <v>2.90124</v>
      </c>
      <c r="FN147">
        <v>2.8541300000000001</v>
      </c>
      <c r="FO147">
        <v>0.12477100000000001</v>
      </c>
      <c r="FP147">
        <v>0.132524</v>
      </c>
      <c r="FQ147">
        <v>0.10534200000000001</v>
      </c>
      <c r="FR147">
        <v>9.6325800000000003E-2</v>
      </c>
      <c r="FS147">
        <v>28741.1</v>
      </c>
      <c r="FT147">
        <v>22944.799999999999</v>
      </c>
      <c r="FU147">
        <v>30288.799999999999</v>
      </c>
      <c r="FV147">
        <v>24440.1</v>
      </c>
      <c r="FW147">
        <v>35497.699999999997</v>
      </c>
      <c r="FX147">
        <v>29697.200000000001</v>
      </c>
      <c r="FY147">
        <v>41104.400000000001</v>
      </c>
      <c r="FZ147">
        <v>33822.1</v>
      </c>
      <c r="GA147">
        <v>2.0175200000000002</v>
      </c>
      <c r="GB147">
        <v>1.87523</v>
      </c>
      <c r="GC147">
        <v>-2.82004E-2</v>
      </c>
      <c r="GD147">
        <v>0</v>
      </c>
      <c r="GE147">
        <v>28.441099999999999</v>
      </c>
      <c r="GF147">
        <v>999.9</v>
      </c>
      <c r="GG147">
        <v>37.6</v>
      </c>
      <c r="GH147">
        <v>41</v>
      </c>
      <c r="GI147">
        <v>29.567900000000002</v>
      </c>
      <c r="GJ147">
        <v>62.380400000000002</v>
      </c>
      <c r="GK147">
        <v>24.186699999999998</v>
      </c>
      <c r="GL147">
        <v>1</v>
      </c>
      <c r="GM147">
        <v>0.757795</v>
      </c>
      <c r="GN147">
        <v>6.2505300000000004</v>
      </c>
      <c r="GO147">
        <v>20.1873</v>
      </c>
      <c r="GP147">
        <v>5.2339099999999998</v>
      </c>
      <c r="GQ147">
        <v>11.956</v>
      </c>
      <c r="GR147">
        <v>4.9865000000000004</v>
      </c>
      <c r="GS147">
        <v>3.286</v>
      </c>
      <c r="GT147">
        <v>9999</v>
      </c>
      <c r="GU147">
        <v>9999</v>
      </c>
      <c r="GV147">
        <v>9999</v>
      </c>
      <c r="GW147">
        <v>198.5</v>
      </c>
      <c r="GX147">
        <v>1.86158</v>
      </c>
      <c r="GY147">
        <v>1.85928</v>
      </c>
      <c r="GZ147">
        <v>1.8597300000000001</v>
      </c>
      <c r="HA147">
        <v>1.85806</v>
      </c>
      <c r="HB147">
        <v>1.85989</v>
      </c>
      <c r="HC147">
        <v>1.8573</v>
      </c>
      <c r="HD147">
        <v>1.86574</v>
      </c>
      <c r="HE147">
        <v>1.8650599999999999</v>
      </c>
      <c r="HF147">
        <v>0</v>
      </c>
      <c r="HG147">
        <v>0</v>
      </c>
      <c r="HH147">
        <v>0</v>
      </c>
      <c r="HI147">
        <v>0</v>
      </c>
      <c r="HJ147" t="s">
        <v>407</v>
      </c>
      <c r="HK147" t="s">
        <v>408</v>
      </c>
      <c r="HL147" t="s">
        <v>409</v>
      </c>
      <c r="HM147" t="s">
        <v>409</v>
      </c>
      <c r="HN147" t="s">
        <v>409</v>
      </c>
      <c r="HO147" t="s">
        <v>409</v>
      </c>
      <c r="HP147">
        <v>0</v>
      </c>
      <c r="HQ147">
        <v>100</v>
      </c>
      <c r="HR147">
        <v>100</v>
      </c>
      <c r="HS147">
        <v>0.60599999999999998</v>
      </c>
      <c r="HT147">
        <v>7.6899999999999996E-2</v>
      </c>
      <c r="HU147">
        <v>0.34783091030842173</v>
      </c>
      <c r="HV147">
        <v>1.158620315000149E-3</v>
      </c>
      <c r="HW147">
        <v>-1.4607559310062331E-6</v>
      </c>
      <c r="HX147">
        <v>3.8484305645441042E-10</v>
      </c>
      <c r="HY147">
        <v>-1.442783043300727E-2</v>
      </c>
      <c r="HZ147">
        <v>3.0484640434847699E-3</v>
      </c>
      <c r="IA147">
        <v>-9.3584587959385786E-5</v>
      </c>
      <c r="IB147">
        <v>6.42983829145831E-6</v>
      </c>
      <c r="IC147">
        <v>4</v>
      </c>
      <c r="ID147">
        <v>2084</v>
      </c>
      <c r="IE147">
        <v>2</v>
      </c>
      <c r="IF147">
        <v>32</v>
      </c>
      <c r="IG147">
        <v>0.7</v>
      </c>
      <c r="IH147">
        <v>0.8</v>
      </c>
      <c r="II147">
        <v>1.42456</v>
      </c>
      <c r="IJ147">
        <v>2.4706999999999999</v>
      </c>
      <c r="IK147">
        <v>1.54419</v>
      </c>
      <c r="IL147">
        <v>2.33643</v>
      </c>
      <c r="IM147">
        <v>1.54541</v>
      </c>
      <c r="IN147">
        <v>2.4108900000000002</v>
      </c>
      <c r="IO147">
        <v>43.182000000000002</v>
      </c>
      <c r="IP147">
        <v>14.2371</v>
      </c>
      <c r="IQ147">
        <v>18</v>
      </c>
      <c r="IR147">
        <v>513.01199999999994</v>
      </c>
      <c r="IS147">
        <v>483.94799999999998</v>
      </c>
      <c r="IT147">
        <v>21.158000000000001</v>
      </c>
      <c r="IU147">
        <v>36.415199999999999</v>
      </c>
      <c r="IV147">
        <v>30.000299999999999</v>
      </c>
      <c r="IW147">
        <v>36.143999999999998</v>
      </c>
      <c r="IX147">
        <v>36.021500000000003</v>
      </c>
      <c r="IY147">
        <v>28.5992</v>
      </c>
      <c r="IZ147">
        <v>38.962600000000002</v>
      </c>
      <c r="JA147">
        <v>0</v>
      </c>
      <c r="JB147">
        <v>21.158999999999999</v>
      </c>
      <c r="JC147">
        <v>600</v>
      </c>
      <c r="JD147">
        <v>18.693899999999999</v>
      </c>
      <c r="JE147">
        <v>98.931600000000003</v>
      </c>
      <c r="JF147">
        <v>98.875900000000001</v>
      </c>
    </row>
    <row r="148" spans="1:266" x14ac:dyDescent="0.25">
      <c r="A148">
        <v>132</v>
      </c>
      <c r="B148">
        <v>1657485011</v>
      </c>
      <c r="C148">
        <v>23435.900000095371</v>
      </c>
      <c r="D148" t="s">
        <v>1070</v>
      </c>
      <c r="E148" t="s">
        <v>1071</v>
      </c>
      <c r="F148" t="s">
        <v>396</v>
      </c>
      <c r="G148" t="s">
        <v>397</v>
      </c>
      <c r="H148" t="s">
        <v>753</v>
      </c>
      <c r="I148" t="s">
        <v>667</v>
      </c>
      <c r="J148" t="s">
        <v>841</v>
      </c>
      <c r="K148">
        <v>1657485011</v>
      </c>
      <c r="L148">
        <f t="shared" si="184"/>
        <v>2.9879269390120579E-3</v>
      </c>
      <c r="M148">
        <f t="shared" si="185"/>
        <v>2.9879269390120577</v>
      </c>
      <c r="N148">
        <f t="shared" si="186"/>
        <v>34.905420357101256</v>
      </c>
      <c r="O148">
        <f t="shared" si="187"/>
        <v>755.38400000000001</v>
      </c>
      <c r="P148">
        <f t="shared" si="188"/>
        <v>437.13791565124762</v>
      </c>
      <c r="Q148">
        <f t="shared" si="189"/>
        <v>43.501985087140469</v>
      </c>
      <c r="R148">
        <f t="shared" si="190"/>
        <v>75.172393714941606</v>
      </c>
      <c r="S148">
        <f t="shared" si="191"/>
        <v>0.19014139531567856</v>
      </c>
      <c r="T148">
        <f t="shared" si="192"/>
        <v>2.9221125298851804</v>
      </c>
      <c r="U148">
        <f t="shared" si="193"/>
        <v>0.18352560832376924</v>
      </c>
      <c r="V148">
        <f t="shared" si="194"/>
        <v>0.1152787303282759</v>
      </c>
      <c r="W148">
        <f t="shared" si="195"/>
        <v>289.54354707287206</v>
      </c>
      <c r="X148">
        <f t="shared" si="196"/>
        <v>28.410030892065805</v>
      </c>
      <c r="Y148">
        <f t="shared" si="197"/>
        <v>27.9955</v>
      </c>
      <c r="Z148">
        <f t="shared" si="198"/>
        <v>3.7938442759044544</v>
      </c>
      <c r="AA148">
        <f t="shared" si="199"/>
        <v>60.384378274422311</v>
      </c>
      <c r="AB148">
        <f t="shared" si="200"/>
        <v>2.2226382140285401</v>
      </c>
      <c r="AC148">
        <f t="shared" si="201"/>
        <v>3.6808165912176127</v>
      </c>
      <c r="AD148">
        <f t="shared" si="202"/>
        <v>1.5712060618759143</v>
      </c>
      <c r="AE148">
        <f t="shared" si="203"/>
        <v>-131.76757801043175</v>
      </c>
      <c r="AF148">
        <f t="shared" si="204"/>
        <v>-81.572622722243935</v>
      </c>
      <c r="AG148">
        <f t="shared" si="205"/>
        <v>-6.0690103138920648</v>
      </c>
      <c r="AH148">
        <f t="shared" si="206"/>
        <v>70.134336026304297</v>
      </c>
      <c r="AI148">
        <v>0</v>
      </c>
      <c r="AJ148">
        <v>0</v>
      </c>
      <c r="AK148">
        <f t="shared" si="207"/>
        <v>1</v>
      </c>
      <c r="AL148">
        <f t="shared" si="208"/>
        <v>0</v>
      </c>
      <c r="AM148">
        <f t="shared" si="209"/>
        <v>52566.114808620965</v>
      </c>
      <c r="AN148" t="s">
        <v>400</v>
      </c>
      <c r="AO148">
        <v>10261.299999999999</v>
      </c>
      <c r="AP148">
        <v>726.8726923076922</v>
      </c>
      <c r="AQ148">
        <v>3279.05</v>
      </c>
      <c r="AR148">
        <f t="shared" si="210"/>
        <v>0.77832826815458989</v>
      </c>
      <c r="AS148">
        <v>-1.5391584728262959</v>
      </c>
      <c r="AT148" t="s">
        <v>1072</v>
      </c>
      <c r="AU148">
        <v>10243.6</v>
      </c>
      <c r="AV148">
        <v>852.98003846153847</v>
      </c>
      <c r="AW148">
        <v>1275.06</v>
      </c>
      <c r="AX148">
        <f t="shared" si="211"/>
        <v>0.33102752932290358</v>
      </c>
      <c r="AY148">
        <v>0.5</v>
      </c>
      <c r="AZ148">
        <f t="shared" si="212"/>
        <v>1513.0667995196229</v>
      </c>
      <c r="BA148">
        <f t="shared" si="213"/>
        <v>34.905420357101256</v>
      </c>
      <c r="BB148">
        <f t="shared" si="214"/>
        <v>250.43338217274692</v>
      </c>
      <c r="BC148">
        <f t="shared" si="215"/>
        <v>2.4086563026495714E-2</v>
      </c>
      <c r="BD148">
        <f t="shared" si="216"/>
        <v>1.5716829011968068</v>
      </c>
      <c r="BE148">
        <f t="shared" si="217"/>
        <v>539.06403737215783</v>
      </c>
      <c r="BF148" t="s">
        <v>1073</v>
      </c>
      <c r="BG148">
        <v>606.95000000000005</v>
      </c>
      <c r="BH148">
        <f t="shared" si="218"/>
        <v>606.95000000000005</v>
      </c>
      <c r="BI148">
        <f t="shared" si="219"/>
        <v>0.52398318510501463</v>
      </c>
      <c r="BJ148">
        <f t="shared" si="220"/>
        <v>0.63175219879729616</v>
      </c>
      <c r="BK148">
        <f t="shared" si="221"/>
        <v>0.74996818981325553</v>
      </c>
      <c r="BL148">
        <f t="shared" si="222"/>
        <v>0.76995573523086913</v>
      </c>
      <c r="BM148">
        <f t="shared" si="223"/>
        <v>0.78520798455496743</v>
      </c>
      <c r="BN148">
        <f t="shared" si="224"/>
        <v>0.4495322044717564</v>
      </c>
      <c r="BO148">
        <f t="shared" si="225"/>
        <v>0.55046779552824354</v>
      </c>
      <c r="BP148">
        <v>3922</v>
      </c>
      <c r="BQ148">
        <v>300</v>
      </c>
      <c r="BR148">
        <v>300</v>
      </c>
      <c r="BS148">
        <v>300</v>
      </c>
      <c r="BT148">
        <v>10243.6</v>
      </c>
      <c r="BU148">
        <v>1183.3499999999999</v>
      </c>
      <c r="BV148">
        <v>-1.11658E-2</v>
      </c>
      <c r="BW148">
        <v>-1.98</v>
      </c>
      <c r="BX148" t="s">
        <v>403</v>
      </c>
      <c r="BY148" t="s">
        <v>403</v>
      </c>
      <c r="BZ148" t="s">
        <v>403</v>
      </c>
      <c r="CA148" t="s">
        <v>403</v>
      </c>
      <c r="CB148" t="s">
        <v>403</v>
      </c>
      <c r="CC148" t="s">
        <v>403</v>
      </c>
      <c r="CD148" t="s">
        <v>403</v>
      </c>
      <c r="CE148" t="s">
        <v>403</v>
      </c>
      <c r="CF148" t="s">
        <v>403</v>
      </c>
      <c r="CG148" t="s">
        <v>403</v>
      </c>
      <c r="CH148">
        <f t="shared" si="226"/>
        <v>1799.86</v>
      </c>
      <c r="CI148">
        <f t="shared" si="227"/>
        <v>1513.0667995196229</v>
      </c>
      <c r="CJ148">
        <f t="shared" si="228"/>
        <v>0.84065805091486168</v>
      </c>
      <c r="CK148">
        <f t="shared" si="229"/>
        <v>0.16087003826568294</v>
      </c>
      <c r="CL148">
        <v>6</v>
      </c>
      <c r="CM148">
        <v>0.5</v>
      </c>
      <c r="CN148" t="s">
        <v>404</v>
      </c>
      <c r="CO148">
        <v>2</v>
      </c>
      <c r="CP148">
        <v>1657485011</v>
      </c>
      <c r="CQ148">
        <v>755.38400000000001</v>
      </c>
      <c r="CR148">
        <v>799.976</v>
      </c>
      <c r="CS148">
        <v>22.334599999999998</v>
      </c>
      <c r="CT148">
        <v>18.8294</v>
      </c>
      <c r="CU148">
        <v>754.63800000000003</v>
      </c>
      <c r="CV148">
        <v>22.255400000000002</v>
      </c>
      <c r="CW148">
        <v>500.03300000000002</v>
      </c>
      <c r="CX148">
        <v>99.415599999999998</v>
      </c>
      <c r="CY148">
        <v>9.9869899999999998E-2</v>
      </c>
      <c r="CZ148">
        <v>27.477699999999999</v>
      </c>
      <c r="DA148">
        <v>27.9955</v>
      </c>
      <c r="DB148">
        <v>999.9</v>
      </c>
      <c r="DC148">
        <v>0</v>
      </c>
      <c r="DD148">
        <v>0</v>
      </c>
      <c r="DE148">
        <v>10016.200000000001</v>
      </c>
      <c r="DF148">
        <v>0</v>
      </c>
      <c r="DG148">
        <v>1796.8</v>
      </c>
      <c r="DH148">
        <v>-44.591999999999999</v>
      </c>
      <c r="DI148">
        <v>772.64099999999996</v>
      </c>
      <c r="DJ148">
        <v>815.32799999999997</v>
      </c>
      <c r="DK148">
        <v>3.5052400000000001</v>
      </c>
      <c r="DL148">
        <v>799.976</v>
      </c>
      <c r="DM148">
        <v>18.8294</v>
      </c>
      <c r="DN148">
        <v>2.2204100000000002</v>
      </c>
      <c r="DO148">
        <v>1.8719300000000001</v>
      </c>
      <c r="DP148">
        <v>19.110299999999999</v>
      </c>
      <c r="DQ148">
        <v>16.4008</v>
      </c>
      <c r="DR148">
        <v>1799.86</v>
      </c>
      <c r="DS148">
        <v>0.97800600000000004</v>
      </c>
      <c r="DT148">
        <v>2.1994099999999999E-2</v>
      </c>
      <c r="DU148">
        <v>0</v>
      </c>
      <c r="DV148">
        <v>853.70500000000004</v>
      </c>
      <c r="DW148">
        <v>5.0007299999999999</v>
      </c>
      <c r="DX148">
        <v>20222.7</v>
      </c>
      <c r="DY148">
        <v>14732.2</v>
      </c>
      <c r="DZ148">
        <v>47.25</v>
      </c>
      <c r="EA148">
        <v>49.811999999999998</v>
      </c>
      <c r="EB148">
        <v>48.186999999999998</v>
      </c>
      <c r="EC148">
        <v>48.625</v>
      </c>
      <c r="ED148">
        <v>48.811999999999998</v>
      </c>
      <c r="EE148">
        <v>1755.38</v>
      </c>
      <c r="EF148">
        <v>39.479999999999997</v>
      </c>
      <c r="EG148">
        <v>0</v>
      </c>
      <c r="EH148">
        <v>125.4000000953674</v>
      </c>
      <c r="EI148">
        <v>0</v>
      </c>
      <c r="EJ148">
        <v>852.98003846153847</v>
      </c>
      <c r="EK148">
        <v>5.7800683980440111</v>
      </c>
      <c r="EL148">
        <v>-95.029059844552378</v>
      </c>
      <c r="EM148">
        <v>20247.392307692309</v>
      </c>
      <c r="EN148">
        <v>15</v>
      </c>
      <c r="EO148">
        <v>1657484958</v>
      </c>
      <c r="EP148" t="s">
        <v>1074</v>
      </c>
      <c r="EQ148">
        <v>1657484950.5</v>
      </c>
      <c r="ER148">
        <v>1657484958</v>
      </c>
      <c r="ES148">
        <v>146</v>
      </c>
      <c r="ET148">
        <v>0.191</v>
      </c>
      <c r="EU148">
        <v>1E-3</v>
      </c>
      <c r="EV148">
        <v>0.72799999999999998</v>
      </c>
      <c r="EW148">
        <v>5.2999999999999999E-2</v>
      </c>
      <c r="EX148">
        <v>800</v>
      </c>
      <c r="EY148">
        <v>19</v>
      </c>
      <c r="EZ148">
        <v>0.03</v>
      </c>
      <c r="FA148">
        <v>0.03</v>
      </c>
      <c r="FB148">
        <v>-44.549130000000012</v>
      </c>
      <c r="FC148">
        <v>-0.33976885553469932</v>
      </c>
      <c r="FD148">
        <v>7.2539193543903965E-2</v>
      </c>
      <c r="FE148">
        <v>1</v>
      </c>
      <c r="FF148">
        <v>3.5538850000000002</v>
      </c>
      <c r="FG148">
        <v>-6.733733583489894E-2</v>
      </c>
      <c r="FH148">
        <v>2.5091586438485691E-2</v>
      </c>
      <c r="FI148">
        <v>1</v>
      </c>
      <c r="FJ148">
        <v>2</v>
      </c>
      <c r="FK148">
        <v>2</v>
      </c>
      <c r="FL148" t="s">
        <v>406</v>
      </c>
      <c r="FM148">
        <v>2.9012500000000001</v>
      </c>
      <c r="FN148">
        <v>2.8540999999999999</v>
      </c>
      <c r="FO148">
        <v>0.152749</v>
      </c>
      <c r="FP148">
        <v>0.161497</v>
      </c>
      <c r="FQ148">
        <v>0.105769</v>
      </c>
      <c r="FR148">
        <v>9.65366E-2</v>
      </c>
      <c r="FS148">
        <v>27818.400000000001</v>
      </c>
      <c r="FT148">
        <v>22175.1</v>
      </c>
      <c r="FU148">
        <v>30287.8</v>
      </c>
      <c r="FV148">
        <v>24439.200000000001</v>
      </c>
      <c r="FW148">
        <v>35480.199999999997</v>
      </c>
      <c r="FX148">
        <v>29689.4</v>
      </c>
      <c r="FY148">
        <v>41103.699999999997</v>
      </c>
      <c r="FZ148">
        <v>33821</v>
      </c>
      <c r="GA148">
        <v>2.01715</v>
      </c>
      <c r="GB148">
        <v>1.87538</v>
      </c>
      <c r="GC148">
        <v>-3.1162100000000002E-2</v>
      </c>
      <c r="GD148">
        <v>0</v>
      </c>
      <c r="GE148">
        <v>28.504100000000001</v>
      </c>
      <c r="GF148">
        <v>999.9</v>
      </c>
      <c r="GG148">
        <v>37.4</v>
      </c>
      <c r="GH148">
        <v>41.1</v>
      </c>
      <c r="GI148">
        <v>29.576000000000001</v>
      </c>
      <c r="GJ148">
        <v>62.260399999999997</v>
      </c>
      <c r="GK148">
        <v>24.150600000000001</v>
      </c>
      <c r="GL148">
        <v>1</v>
      </c>
      <c r="GM148">
        <v>0.76362799999999997</v>
      </c>
      <c r="GN148">
        <v>6.8647200000000002</v>
      </c>
      <c r="GO148">
        <v>20.163799999999998</v>
      </c>
      <c r="GP148">
        <v>5.2312200000000004</v>
      </c>
      <c r="GQ148">
        <v>11.9566</v>
      </c>
      <c r="GR148">
        <v>4.9874999999999998</v>
      </c>
      <c r="GS148">
        <v>3.2860299999999998</v>
      </c>
      <c r="GT148">
        <v>9999</v>
      </c>
      <c r="GU148">
        <v>9999</v>
      </c>
      <c r="GV148">
        <v>9999</v>
      </c>
      <c r="GW148">
        <v>198.5</v>
      </c>
      <c r="GX148">
        <v>1.86161</v>
      </c>
      <c r="GY148">
        <v>1.8593299999999999</v>
      </c>
      <c r="GZ148">
        <v>1.8597399999999999</v>
      </c>
      <c r="HA148">
        <v>1.85806</v>
      </c>
      <c r="HB148">
        <v>1.8599000000000001</v>
      </c>
      <c r="HC148">
        <v>1.8573</v>
      </c>
      <c r="HD148">
        <v>1.86572</v>
      </c>
      <c r="HE148">
        <v>1.8650199999999999</v>
      </c>
      <c r="HF148">
        <v>0</v>
      </c>
      <c r="HG148">
        <v>0</v>
      </c>
      <c r="HH148">
        <v>0</v>
      </c>
      <c r="HI148">
        <v>0</v>
      </c>
      <c r="HJ148" t="s">
        <v>407</v>
      </c>
      <c r="HK148" t="s">
        <v>408</v>
      </c>
      <c r="HL148" t="s">
        <v>409</v>
      </c>
      <c r="HM148" t="s">
        <v>409</v>
      </c>
      <c r="HN148" t="s">
        <v>409</v>
      </c>
      <c r="HO148" t="s">
        <v>409</v>
      </c>
      <c r="HP148">
        <v>0</v>
      </c>
      <c r="HQ148">
        <v>100</v>
      </c>
      <c r="HR148">
        <v>100</v>
      </c>
      <c r="HS148">
        <v>0.746</v>
      </c>
      <c r="HT148">
        <v>7.9200000000000007E-2</v>
      </c>
      <c r="HU148">
        <v>0.53837820997493946</v>
      </c>
      <c r="HV148">
        <v>1.158620315000149E-3</v>
      </c>
      <c r="HW148">
        <v>-1.4607559310062331E-6</v>
      </c>
      <c r="HX148">
        <v>3.8484305645441042E-10</v>
      </c>
      <c r="HY148">
        <v>-1.317905595952756E-2</v>
      </c>
      <c r="HZ148">
        <v>3.0484640434847699E-3</v>
      </c>
      <c r="IA148">
        <v>-9.3584587959385786E-5</v>
      </c>
      <c r="IB148">
        <v>6.42983829145831E-6</v>
      </c>
      <c r="IC148">
        <v>4</v>
      </c>
      <c r="ID148">
        <v>2084</v>
      </c>
      <c r="IE148">
        <v>2</v>
      </c>
      <c r="IF148">
        <v>32</v>
      </c>
      <c r="IG148">
        <v>1</v>
      </c>
      <c r="IH148">
        <v>0.9</v>
      </c>
      <c r="II148">
        <v>1.8042</v>
      </c>
      <c r="IJ148">
        <v>2.4633799999999999</v>
      </c>
      <c r="IK148">
        <v>1.54419</v>
      </c>
      <c r="IL148">
        <v>2.33643</v>
      </c>
      <c r="IM148">
        <v>1.54541</v>
      </c>
      <c r="IN148">
        <v>2.4121100000000002</v>
      </c>
      <c r="IO148">
        <v>43.371899999999997</v>
      </c>
      <c r="IP148">
        <v>14.1671</v>
      </c>
      <c r="IQ148">
        <v>18</v>
      </c>
      <c r="IR148">
        <v>513.09100000000001</v>
      </c>
      <c r="IS148">
        <v>484.41899999999998</v>
      </c>
      <c r="IT148">
        <v>20.8614</v>
      </c>
      <c r="IU148">
        <v>36.447299999999998</v>
      </c>
      <c r="IV148">
        <v>30.000599999999999</v>
      </c>
      <c r="IW148">
        <v>36.185200000000002</v>
      </c>
      <c r="IX148">
        <v>36.068399999999997</v>
      </c>
      <c r="IY148">
        <v>36.202599999999997</v>
      </c>
      <c r="IZ148">
        <v>38.6327</v>
      </c>
      <c r="JA148">
        <v>0</v>
      </c>
      <c r="JB148">
        <v>20.861999999999998</v>
      </c>
      <c r="JC148">
        <v>800</v>
      </c>
      <c r="JD148">
        <v>18.7819</v>
      </c>
      <c r="JE148">
        <v>98.929299999999998</v>
      </c>
      <c r="JF148">
        <v>98.872500000000002</v>
      </c>
    </row>
    <row r="149" spans="1:266" x14ac:dyDescent="0.25">
      <c r="A149">
        <v>133</v>
      </c>
      <c r="B149">
        <v>1657485154.5999999</v>
      </c>
      <c r="C149">
        <v>23579.5</v>
      </c>
      <c r="D149" t="s">
        <v>1075</v>
      </c>
      <c r="E149" t="s">
        <v>1076</v>
      </c>
      <c r="F149" t="s">
        <v>396</v>
      </c>
      <c r="G149" t="s">
        <v>397</v>
      </c>
      <c r="H149" t="s">
        <v>753</v>
      </c>
      <c r="I149" t="s">
        <v>667</v>
      </c>
      <c r="J149" t="s">
        <v>841</v>
      </c>
      <c r="K149">
        <v>1657485154.5999999</v>
      </c>
      <c r="L149">
        <f t="shared" si="184"/>
        <v>3.086989972980052E-3</v>
      </c>
      <c r="M149">
        <f t="shared" si="185"/>
        <v>3.0869899729800521</v>
      </c>
      <c r="N149">
        <f t="shared" si="186"/>
        <v>40.638626222762326</v>
      </c>
      <c r="O149">
        <f t="shared" si="187"/>
        <v>947.78200000000004</v>
      </c>
      <c r="P149">
        <f t="shared" si="188"/>
        <v>585.12439569581613</v>
      </c>
      <c r="Q149">
        <f t="shared" si="189"/>
        <v>58.226514203704326</v>
      </c>
      <c r="R149">
        <f t="shared" si="190"/>
        <v>94.315059312113206</v>
      </c>
      <c r="S149">
        <f t="shared" si="191"/>
        <v>0.1957636345885885</v>
      </c>
      <c r="T149">
        <f t="shared" si="192"/>
        <v>2.921618728917498</v>
      </c>
      <c r="U149">
        <f t="shared" si="193"/>
        <v>0.18875743832637168</v>
      </c>
      <c r="V149">
        <f t="shared" si="194"/>
        <v>0.11858198766240835</v>
      </c>
      <c r="W149">
        <f t="shared" si="195"/>
        <v>289.56748707294929</v>
      </c>
      <c r="X149">
        <f t="shared" si="196"/>
        <v>28.370408396100043</v>
      </c>
      <c r="Y149">
        <f t="shared" si="197"/>
        <v>27.979700000000001</v>
      </c>
      <c r="Z149">
        <f t="shared" si="198"/>
        <v>3.7903511069693336</v>
      </c>
      <c r="AA149">
        <f t="shared" si="199"/>
        <v>60.144914261442196</v>
      </c>
      <c r="AB149">
        <f t="shared" si="200"/>
        <v>2.21199783011836</v>
      </c>
      <c r="AC149">
        <f t="shared" si="201"/>
        <v>3.6777803365103998</v>
      </c>
      <c r="AD149">
        <f t="shared" si="202"/>
        <v>1.5783532768509736</v>
      </c>
      <c r="AE149">
        <f t="shared" si="203"/>
        <v>-136.13625780842028</v>
      </c>
      <c r="AF149">
        <f t="shared" si="204"/>
        <v>-81.291070430206062</v>
      </c>
      <c r="AG149">
        <f t="shared" si="205"/>
        <v>-6.048182912018115</v>
      </c>
      <c r="AH149">
        <f t="shared" si="206"/>
        <v>66.091975922304854</v>
      </c>
      <c r="AI149">
        <v>0</v>
      </c>
      <c r="AJ149">
        <v>0</v>
      </c>
      <c r="AK149">
        <f t="shared" si="207"/>
        <v>1</v>
      </c>
      <c r="AL149">
        <f t="shared" si="208"/>
        <v>0</v>
      </c>
      <c r="AM149">
        <f t="shared" si="209"/>
        <v>52554.28452152478</v>
      </c>
      <c r="AN149" t="s">
        <v>400</v>
      </c>
      <c r="AO149">
        <v>10261.299999999999</v>
      </c>
      <c r="AP149">
        <v>726.8726923076922</v>
      </c>
      <c r="AQ149">
        <v>3279.05</v>
      </c>
      <c r="AR149">
        <f t="shared" si="210"/>
        <v>0.77832826815458989</v>
      </c>
      <c r="AS149">
        <v>-1.5391584728262959</v>
      </c>
      <c r="AT149" t="s">
        <v>1077</v>
      </c>
      <c r="AU149">
        <v>10244.5</v>
      </c>
      <c r="AV149">
        <v>866.06748000000005</v>
      </c>
      <c r="AW149">
        <v>1309.31</v>
      </c>
      <c r="AX149">
        <f t="shared" si="211"/>
        <v>0.33853137912335496</v>
      </c>
      <c r="AY149">
        <v>0.5</v>
      </c>
      <c r="AZ149">
        <f t="shared" si="212"/>
        <v>1513.1927995196629</v>
      </c>
      <c r="BA149">
        <f t="shared" si="213"/>
        <v>40.638626222762326</v>
      </c>
      <c r="BB149">
        <f t="shared" si="214"/>
        <v>256.13162265046094</v>
      </c>
      <c r="BC149">
        <f t="shared" si="215"/>
        <v>2.7873371264373736E-2</v>
      </c>
      <c r="BD149">
        <f t="shared" si="216"/>
        <v>1.5044107201503085</v>
      </c>
      <c r="BE149">
        <f t="shared" si="217"/>
        <v>545.09238016742404</v>
      </c>
      <c r="BF149" t="s">
        <v>1078</v>
      </c>
      <c r="BG149">
        <v>608.37</v>
      </c>
      <c r="BH149">
        <f t="shared" si="218"/>
        <v>608.37</v>
      </c>
      <c r="BI149">
        <f t="shared" si="219"/>
        <v>0.53535068089298943</v>
      </c>
      <c r="BJ149">
        <f t="shared" si="220"/>
        <v>0.63235443832567684</v>
      </c>
      <c r="BK149">
        <f t="shared" si="221"/>
        <v>0.73754249853969778</v>
      </c>
      <c r="BL149">
        <f t="shared" si="222"/>
        <v>0.76101326983359696</v>
      </c>
      <c r="BM149">
        <f t="shared" si="223"/>
        <v>0.77178807054790766</v>
      </c>
      <c r="BN149">
        <f t="shared" si="224"/>
        <v>0.44419803136378244</v>
      </c>
      <c r="BO149">
        <f t="shared" si="225"/>
        <v>0.55580196863621756</v>
      </c>
      <c r="BP149">
        <v>3924</v>
      </c>
      <c r="BQ149">
        <v>300</v>
      </c>
      <c r="BR149">
        <v>300</v>
      </c>
      <c r="BS149">
        <v>300</v>
      </c>
      <c r="BT149">
        <v>10244.5</v>
      </c>
      <c r="BU149">
        <v>1214.8599999999999</v>
      </c>
      <c r="BV149">
        <v>-1.1167E-2</v>
      </c>
      <c r="BW149">
        <v>0.53</v>
      </c>
      <c r="BX149" t="s">
        <v>403</v>
      </c>
      <c r="BY149" t="s">
        <v>403</v>
      </c>
      <c r="BZ149" t="s">
        <v>403</v>
      </c>
      <c r="CA149" t="s">
        <v>403</v>
      </c>
      <c r="CB149" t="s">
        <v>403</v>
      </c>
      <c r="CC149" t="s">
        <v>403</v>
      </c>
      <c r="CD149" t="s">
        <v>403</v>
      </c>
      <c r="CE149" t="s">
        <v>403</v>
      </c>
      <c r="CF149" t="s">
        <v>403</v>
      </c>
      <c r="CG149" t="s">
        <v>403</v>
      </c>
      <c r="CH149">
        <f t="shared" si="226"/>
        <v>1800.01</v>
      </c>
      <c r="CI149">
        <f t="shared" si="227"/>
        <v>1513.1927995196629</v>
      </c>
      <c r="CJ149">
        <f t="shared" si="228"/>
        <v>0.84065799607761227</v>
      </c>
      <c r="CK149">
        <f t="shared" si="229"/>
        <v>0.16086993242979167</v>
      </c>
      <c r="CL149">
        <v>6</v>
      </c>
      <c r="CM149">
        <v>0.5</v>
      </c>
      <c r="CN149" t="s">
        <v>404</v>
      </c>
      <c r="CO149">
        <v>2</v>
      </c>
      <c r="CP149">
        <v>1657485154.5999999</v>
      </c>
      <c r="CQ149">
        <v>947.78200000000004</v>
      </c>
      <c r="CR149">
        <v>1000.05</v>
      </c>
      <c r="CS149">
        <v>22.2286</v>
      </c>
      <c r="CT149">
        <v>18.607199999999999</v>
      </c>
      <c r="CU149">
        <v>947.09699999999998</v>
      </c>
      <c r="CV149">
        <v>22.1463</v>
      </c>
      <c r="CW149">
        <v>500.089</v>
      </c>
      <c r="CX149">
        <v>99.4114</v>
      </c>
      <c r="CY149">
        <v>9.9942600000000006E-2</v>
      </c>
      <c r="CZ149">
        <v>27.4636</v>
      </c>
      <c r="DA149">
        <v>27.979700000000001</v>
      </c>
      <c r="DB149">
        <v>999.9</v>
      </c>
      <c r="DC149">
        <v>0</v>
      </c>
      <c r="DD149">
        <v>0</v>
      </c>
      <c r="DE149">
        <v>10013.799999999999</v>
      </c>
      <c r="DF149">
        <v>0</v>
      </c>
      <c r="DG149">
        <v>1795.45</v>
      </c>
      <c r="DH149">
        <v>-52.265300000000003</v>
      </c>
      <c r="DI149">
        <v>969.32899999999995</v>
      </c>
      <c r="DJ149">
        <v>1019.01</v>
      </c>
      <c r="DK149">
        <v>3.6213899999999999</v>
      </c>
      <c r="DL149">
        <v>1000.05</v>
      </c>
      <c r="DM149">
        <v>18.607199999999999</v>
      </c>
      <c r="DN149">
        <v>2.2097699999999998</v>
      </c>
      <c r="DO149">
        <v>1.8497699999999999</v>
      </c>
      <c r="DP149">
        <v>19.033300000000001</v>
      </c>
      <c r="DQ149">
        <v>16.213799999999999</v>
      </c>
      <c r="DR149">
        <v>1800.01</v>
      </c>
      <c r="DS149">
        <v>0.97800600000000004</v>
      </c>
      <c r="DT149">
        <v>2.1994099999999999E-2</v>
      </c>
      <c r="DU149">
        <v>0</v>
      </c>
      <c r="DV149">
        <v>866.45500000000004</v>
      </c>
      <c r="DW149">
        <v>5.0007299999999999</v>
      </c>
      <c r="DX149">
        <v>20503.5</v>
      </c>
      <c r="DY149">
        <v>14733.5</v>
      </c>
      <c r="DZ149">
        <v>47.186999999999998</v>
      </c>
      <c r="EA149">
        <v>49.686999999999998</v>
      </c>
      <c r="EB149">
        <v>48.125</v>
      </c>
      <c r="EC149">
        <v>48.5</v>
      </c>
      <c r="ED149">
        <v>48.75</v>
      </c>
      <c r="EE149">
        <v>1755.53</v>
      </c>
      <c r="EF149">
        <v>39.479999999999997</v>
      </c>
      <c r="EG149">
        <v>0</v>
      </c>
      <c r="EH149">
        <v>143.20000004768369</v>
      </c>
      <c r="EI149">
        <v>0</v>
      </c>
      <c r="EJ149">
        <v>866.06748000000005</v>
      </c>
      <c r="EK149">
        <v>-0.32253846181523538</v>
      </c>
      <c r="EL149">
        <v>23.492307606964012</v>
      </c>
      <c r="EM149">
        <v>20498.376</v>
      </c>
      <c r="EN149">
        <v>15</v>
      </c>
      <c r="EO149">
        <v>1657485091.5999999</v>
      </c>
      <c r="EP149" t="s">
        <v>1079</v>
      </c>
      <c r="EQ149">
        <v>1657485091.5999999</v>
      </c>
      <c r="ER149">
        <v>1657485090.0999999</v>
      </c>
      <c r="ES149">
        <v>147</v>
      </c>
      <c r="ET149">
        <v>3.3000000000000002E-2</v>
      </c>
      <c r="EU149">
        <v>4.0000000000000001E-3</v>
      </c>
      <c r="EV149">
        <v>0.65400000000000003</v>
      </c>
      <c r="EW149">
        <v>5.7000000000000002E-2</v>
      </c>
      <c r="EX149">
        <v>1000</v>
      </c>
      <c r="EY149">
        <v>19</v>
      </c>
      <c r="EZ149">
        <v>0.05</v>
      </c>
      <c r="FA149">
        <v>0.06</v>
      </c>
      <c r="FB149">
        <v>-52.092280487804878</v>
      </c>
      <c r="FC149">
        <v>-0.45948710801410608</v>
      </c>
      <c r="FD149">
        <v>0.1077016457502995</v>
      </c>
      <c r="FE149">
        <v>1</v>
      </c>
      <c r="FF149">
        <v>3.6319760975609752</v>
      </c>
      <c r="FG149">
        <v>-1.384411149825612E-2</v>
      </c>
      <c r="FH149">
        <v>1.0733200117903781E-2</v>
      </c>
      <c r="FI149">
        <v>1</v>
      </c>
      <c r="FJ149">
        <v>2</v>
      </c>
      <c r="FK149">
        <v>2</v>
      </c>
      <c r="FL149" t="s">
        <v>406</v>
      </c>
      <c r="FM149">
        <v>2.9012500000000001</v>
      </c>
      <c r="FN149">
        <v>2.8541500000000002</v>
      </c>
      <c r="FO149">
        <v>0.17768600000000001</v>
      </c>
      <c r="FP149">
        <v>0.18700600000000001</v>
      </c>
      <c r="FQ149">
        <v>0.10538400000000001</v>
      </c>
      <c r="FR149">
        <v>9.5701499999999995E-2</v>
      </c>
      <c r="FS149">
        <v>26992.1</v>
      </c>
      <c r="FT149">
        <v>21494</v>
      </c>
      <c r="FU149">
        <v>30283.599999999999</v>
      </c>
      <c r="FV149">
        <v>24435.4</v>
      </c>
      <c r="FW149">
        <v>35490.300000000003</v>
      </c>
      <c r="FX149">
        <v>29713.200000000001</v>
      </c>
      <c r="FY149">
        <v>41097.5</v>
      </c>
      <c r="FZ149">
        <v>33816.6</v>
      </c>
      <c r="GA149">
        <v>2.0165799999999998</v>
      </c>
      <c r="GB149">
        <v>1.8736299999999999</v>
      </c>
      <c r="GC149">
        <v>-3.26708E-2</v>
      </c>
      <c r="GD149">
        <v>0</v>
      </c>
      <c r="GE149">
        <v>28.512899999999998</v>
      </c>
      <c r="GF149">
        <v>999.9</v>
      </c>
      <c r="GG149">
        <v>37.299999999999997</v>
      </c>
      <c r="GH149">
        <v>41.1</v>
      </c>
      <c r="GI149">
        <v>29.495000000000001</v>
      </c>
      <c r="GJ149">
        <v>62.076799999999999</v>
      </c>
      <c r="GK149">
        <v>24.0825</v>
      </c>
      <c r="GL149">
        <v>1</v>
      </c>
      <c r="GM149">
        <v>0.76957299999999995</v>
      </c>
      <c r="GN149">
        <v>6.7734699999999997</v>
      </c>
      <c r="GO149">
        <v>20.167899999999999</v>
      </c>
      <c r="GP149">
        <v>5.2348100000000004</v>
      </c>
      <c r="GQ149">
        <v>11.9575</v>
      </c>
      <c r="GR149">
        <v>4.9870000000000001</v>
      </c>
      <c r="GS149">
        <v>3.2860999999999998</v>
      </c>
      <c r="GT149">
        <v>9999</v>
      </c>
      <c r="GU149">
        <v>9999</v>
      </c>
      <c r="GV149">
        <v>9999</v>
      </c>
      <c r="GW149">
        <v>198.6</v>
      </c>
      <c r="GX149">
        <v>1.8615900000000001</v>
      </c>
      <c r="GY149">
        <v>1.8593200000000001</v>
      </c>
      <c r="GZ149">
        <v>1.8597399999999999</v>
      </c>
      <c r="HA149">
        <v>1.85806</v>
      </c>
      <c r="HB149">
        <v>1.8599300000000001</v>
      </c>
      <c r="HC149">
        <v>1.8573</v>
      </c>
      <c r="HD149">
        <v>1.8657999999999999</v>
      </c>
      <c r="HE149">
        <v>1.8650800000000001</v>
      </c>
      <c r="HF149">
        <v>0</v>
      </c>
      <c r="HG149">
        <v>0</v>
      </c>
      <c r="HH149">
        <v>0</v>
      </c>
      <c r="HI149">
        <v>0</v>
      </c>
      <c r="HJ149" t="s">
        <v>407</v>
      </c>
      <c r="HK149" t="s">
        <v>408</v>
      </c>
      <c r="HL149" t="s">
        <v>409</v>
      </c>
      <c r="HM149" t="s">
        <v>409</v>
      </c>
      <c r="HN149" t="s">
        <v>409</v>
      </c>
      <c r="HO149" t="s">
        <v>409</v>
      </c>
      <c r="HP149">
        <v>0</v>
      </c>
      <c r="HQ149">
        <v>100</v>
      </c>
      <c r="HR149">
        <v>100</v>
      </c>
      <c r="HS149">
        <v>0.68500000000000005</v>
      </c>
      <c r="HT149">
        <v>8.2299999999999998E-2</v>
      </c>
      <c r="HU149">
        <v>0.571126702894872</v>
      </c>
      <c r="HV149">
        <v>1.158620315000149E-3</v>
      </c>
      <c r="HW149">
        <v>-1.4607559310062331E-6</v>
      </c>
      <c r="HX149">
        <v>3.8484305645441042E-10</v>
      </c>
      <c r="HY149">
        <v>-9.2231228209257859E-3</v>
      </c>
      <c r="HZ149">
        <v>3.0484640434847699E-3</v>
      </c>
      <c r="IA149">
        <v>-9.3584587959385786E-5</v>
      </c>
      <c r="IB149">
        <v>6.42983829145831E-6</v>
      </c>
      <c r="IC149">
        <v>4</v>
      </c>
      <c r="ID149">
        <v>2084</v>
      </c>
      <c r="IE149">
        <v>2</v>
      </c>
      <c r="IF149">
        <v>32</v>
      </c>
      <c r="IG149">
        <v>1.1000000000000001</v>
      </c>
      <c r="IH149">
        <v>1.1000000000000001</v>
      </c>
      <c r="II149">
        <v>2.16797</v>
      </c>
      <c r="IJ149">
        <v>2.47437</v>
      </c>
      <c r="IK149">
        <v>1.54419</v>
      </c>
      <c r="IL149">
        <v>2.33643</v>
      </c>
      <c r="IM149">
        <v>1.54541</v>
      </c>
      <c r="IN149">
        <v>2.3034699999999999</v>
      </c>
      <c r="IO149">
        <v>43.508099999999999</v>
      </c>
      <c r="IP149">
        <v>14.1233</v>
      </c>
      <c r="IQ149">
        <v>18</v>
      </c>
      <c r="IR149">
        <v>513.18600000000004</v>
      </c>
      <c r="IS149">
        <v>483.57600000000002</v>
      </c>
      <c r="IT149">
        <v>20.907399999999999</v>
      </c>
      <c r="IU149">
        <v>36.525399999999998</v>
      </c>
      <c r="IV149">
        <v>30</v>
      </c>
      <c r="IW149">
        <v>36.244700000000002</v>
      </c>
      <c r="IX149">
        <v>36.118600000000001</v>
      </c>
      <c r="IY149">
        <v>43.491500000000002</v>
      </c>
      <c r="IZ149">
        <v>39.421999999999997</v>
      </c>
      <c r="JA149">
        <v>0</v>
      </c>
      <c r="JB149">
        <v>20.9237</v>
      </c>
      <c r="JC149">
        <v>1000</v>
      </c>
      <c r="JD149">
        <v>18.5961</v>
      </c>
      <c r="JE149">
        <v>98.9148</v>
      </c>
      <c r="JF149">
        <v>98.858500000000006</v>
      </c>
    </row>
    <row r="150" spans="1:266" x14ac:dyDescent="0.25">
      <c r="A150">
        <v>134</v>
      </c>
      <c r="B150">
        <v>1657485273.5999999</v>
      </c>
      <c r="C150">
        <v>23698.5</v>
      </c>
      <c r="D150" t="s">
        <v>1080</v>
      </c>
      <c r="E150" t="s">
        <v>1081</v>
      </c>
      <c r="F150" t="s">
        <v>396</v>
      </c>
      <c r="G150" t="s">
        <v>397</v>
      </c>
      <c r="H150" t="s">
        <v>753</v>
      </c>
      <c r="I150" t="s">
        <v>667</v>
      </c>
      <c r="J150" t="s">
        <v>841</v>
      </c>
      <c r="K150">
        <v>1657485273.5999999</v>
      </c>
      <c r="L150">
        <f t="shared" si="184"/>
        <v>3.201120992874697E-3</v>
      </c>
      <c r="M150">
        <f t="shared" si="185"/>
        <v>3.2011209928746971</v>
      </c>
      <c r="N150">
        <f t="shared" si="186"/>
        <v>43.382560554078829</v>
      </c>
      <c r="O150">
        <f t="shared" si="187"/>
        <v>1143.67</v>
      </c>
      <c r="P150">
        <f t="shared" si="188"/>
        <v>766.78922814473458</v>
      </c>
      <c r="Q150">
        <f t="shared" si="189"/>
        <v>76.30328734060069</v>
      </c>
      <c r="R150">
        <f t="shared" si="190"/>
        <v>113.80673779673</v>
      </c>
      <c r="S150">
        <f t="shared" si="191"/>
        <v>0.20368420474444751</v>
      </c>
      <c r="T150">
        <f t="shared" si="192"/>
        <v>2.9189583270287613</v>
      </c>
      <c r="U150">
        <f t="shared" si="193"/>
        <v>0.19610477084182787</v>
      </c>
      <c r="V150">
        <f t="shared" si="194"/>
        <v>0.12322296490768196</v>
      </c>
      <c r="W150">
        <f t="shared" si="195"/>
        <v>289.5866390730111</v>
      </c>
      <c r="X150">
        <f t="shared" si="196"/>
        <v>28.280655630189372</v>
      </c>
      <c r="Y150">
        <f t="shared" si="197"/>
        <v>27.936</v>
      </c>
      <c r="Z150">
        <f t="shared" si="198"/>
        <v>3.7807042302814926</v>
      </c>
      <c r="AA150">
        <f t="shared" si="199"/>
        <v>60.174342287742519</v>
      </c>
      <c r="AB150">
        <f t="shared" si="200"/>
        <v>2.2052039431113992</v>
      </c>
      <c r="AC150">
        <f t="shared" si="201"/>
        <v>3.6646913938278276</v>
      </c>
      <c r="AD150">
        <f t="shared" si="202"/>
        <v>1.5755002871700934</v>
      </c>
      <c r="AE150">
        <f t="shared" si="203"/>
        <v>-141.16943578577414</v>
      </c>
      <c r="AF150">
        <f t="shared" si="204"/>
        <v>-83.923757811568976</v>
      </c>
      <c r="AG150">
        <f t="shared" si="205"/>
        <v>-6.2464900507390428</v>
      </c>
      <c r="AH150">
        <f t="shared" si="206"/>
        <v>58.246955424928927</v>
      </c>
      <c r="AI150">
        <v>0</v>
      </c>
      <c r="AJ150">
        <v>0</v>
      </c>
      <c r="AK150">
        <f t="shared" si="207"/>
        <v>1</v>
      </c>
      <c r="AL150">
        <f t="shared" si="208"/>
        <v>0</v>
      </c>
      <c r="AM150">
        <f t="shared" si="209"/>
        <v>52488.384112688058</v>
      </c>
      <c r="AN150" t="s">
        <v>400</v>
      </c>
      <c r="AO150">
        <v>10261.299999999999</v>
      </c>
      <c r="AP150">
        <v>726.8726923076922</v>
      </c>
      <c r="AQ150">
        <v>3279.05</v>
      </c>
      <c r="AR150">
        <f t="shared" si="210"/>
        <v>0.77832826815458989</v>
      </c>
      <c r="AS150">
        <v>-1.5391584728262959</v>
      </c>
      <c r="AT150" t="s">
        <v>1082</v>
      </c>
      <c r="AU150">
        <v>10245.1</v>
      </c>
      <c r="AV150">
        <v>857.40473076923081</v>
      </c>
      <c r="AW150">
        <v>1292.26</v>
      </c>
      <c r="AX150">
        <f t="shared" si="211"/>
        <v>0.33650756754118305</v>
      </c>
      <c r="AY150">
        <v>0.5</v>
      </c>
      <c r="AZ150">
        <f t="shared" si="212"/>
        <v>1513.2935995196947</v>
      </c>
      <c r="BA150">
        <f t="shared" si="213"/>
        <v>43.382560554078829</v>
      </c>
      <c r="BB150">
        <f t="shared" si="214"/>
        <v>254.61737407500684</v>
      </c>
      <c r="BC150">
        <f t="shared" si="215"/>
        <v>2.9684734701291845E-2</v>
      </c>
      <c r="BD150">
        <f t="shared" si="216"/>
        <v>1.5374537631745935</v>
      </c>
      <c r="BE150">
        <f t="shared" si="217"/>
        <v>542.11459605498715</v>
      </c>
      <c r="BF150" t="s">
        <v>1083</v>
      </c>
      <c r="BG150">
        <v>603.13</v>
      </c>
      <c r="BH150">
        <f t="shared" si="218"/>
        <v>603.13</v>
      </c>
      <c r="BI150">
        <f t="shared" si="219"/>
        <v>0.53327503753114702</v>
      </c>
      <c r="BJ150">
        <f t="shared" si="220"/>
        <v>0.63102066261919987</v>
      </c>
      <c r="BK150">
        <f t="shared" si="221"/>
        <v>0.74246987951807231</v>
      </c>
      <c r="BL150">
        <f t="shared" si="222"/>
        <v>0.76912810619269134</v>
      </c>
      <c r="BM150">
        <f t="shared" si="223"/>
        <v>0.77846864087842937</v>
      </c>
      <c r="BN150">
        <f t="shared" si="224"/>
        <v>0.44388312612186015</v>
      </c>
      <c r="BO150">
        <f t="shared" si="225"/>
        <v>0.55611687387813991</v>
      </c>
      <c r="BP150">
        <v>3926</v>
      </c>
      <c r="BQ150">
        <v>300</v>
      </c>
      <c r="BR150">
        <v>300</v>
      </c>
      <c r="BS150">
        <v>300</v>
      </c>
      <c r="BT150">
        <v>10245.1</v>
      </c>
      <c r="BU150">
        <v>1201.8</v>
      </c>
      <c r="BV150">
        <v>-1.1167699999999999E-2</v>
      </c>
      <c r="BW150">
        <v>1.02</v>
      </c>
      <c r="BX150" t="s">
        <v>403</v>
      </c>
      <c r="BY150" t="s">
        <v>403</v>
      </c>
      <c r="BZ150" t="s">
        <v>403</v>
      </c>
      <c r="CA150" t="s">
        <v>403</v>
      </c>
      <c r="CB150" t="s">
        <v>403</v>
      </c>
      <c r="CC150" t="s">
        <v>403</v>
      </c>
      <c r="CD150" t="s">
        <v>403</v>
      </c>
      <c r="CE150" t="s">
        <v>403</v>
      </c>
      <c r="CF150" t="s">
        <v>403</v>
      </c>
      <c r="CG150" t="s">
        <v>403</v>
      </c>
      <c r="CH150">
        <f t="shared" si="226"/>
        <v>1800.13</v>
      </c>
      <c r="CI150">
        <f t="shared" si="227"/>
        <v>1513.2935995196947</v>
      </c>
      <c r="CJ150">
        <f t="shared" si="228"/>
        <v>0.84065795221439266</v>
      </c>
      <c r="CK150">
        <f t="shared" si="229"/>
        <v>0.16086984777377805</v>
      </c>
      <c r="CL150">
        <v>6</v>
      </c>
      <c r="CM150">
        <v>0.5</v>
      </c>
      <c r="CN150" t="s">
        <v>404</v>
      </c>
      <c r="CO150">
        <v>2</v>
      </c>
      <c r="CP150">
        <v>1657485273.5999999</v>
      </c>
      <c r="CQ150">
        <v>1143.67</v>
      </c>
      <c r="CR150">
        <v>1200.1099999999999</v>
      </c>
      <c r="CS150">
        <v>22.160599999999999</v>
      </c>
      <c r="CT150">
        <v>18.405200000000001</v>
      </c>
      <c r="CU150">
        <v>1143.3</v>
      </c>
      <c r="CV150">
        <v>22.077999999999999</v>
      </c>
      <c r="CW150">
        <v>500.10899999999998</v>
      </c>
      <c r="CX150">
        <v>99.409899999999993</v>
      </c>
      <c r="CY150">
        <v>0.100219</v>
      </c>
      <c r="CZ150">
        <v>27.402699999999999</v>
      </c>
      <c r="DA150">
        <v>27.936</v>
      </c>
      <c r="DB150">
        <v>999.9</v>
      </c>
      <c r="DC150">
        <v>0</v>
      </c>
      <c r="DD150">
        <v>0</v>
      </c>
      <c r="DE150">
        <v>9998.75</v>
      </c>
      <c r="DF150">
        <v>0</v>
      </c>
      <c r="DG150">
        <v>1787.33</v>
      </c>
      <c r="DH150">
        <v>-56.439</v>
      </c>
      <c r="DI150">
        <v>1169.5899999999999</v>
      </c>
      <c r="DJ150">
        <v>1222.6099999999999</v>
      </c>
      <c r="DK150">
        <v>3.7553999999999998</v>
      </c>
      <c r="DL150">
        <v>1200.1099999999999</v>
      </c>
      <c r="DM150">
        <v>18.405200000000001</v>
      </c>
      <c r="DN150">
        <v>2.2029800000000002</v>
      </c>
      <c r="DO150">
        <v>1.82965</v>
      </c>
      <c r="DP150">
        <v>18.984000000000002</v>
      </c>
      <c r="DQ150">
        <v>16.0425</v>
      </c>
      <c r="DR150">
        <v>1800.13</v>
      </c>
      <c r="DS150">
        <v>0.97800600000000004</v>
      </c>
      <c r="DT150">
        <v>2.1994099999999999E-2</v>
      </c>
      <c r="DU150">
        <v>0</v>
      </c>
      <c r="DV150">
        <v>856.654</v>
      </c>
      <c r="DW150">
        <v>5.0007299999999999</v>
      </c>
      <c r="DX150">
        <v>20326</v>
      </c>
      <c r="DY150">
        <v>14734.5</v>
      </c>
      <c r="DZ150">
        <v>47.061999999999998</v>
      </c>
      <c r="EA150">
        <v>49.436999999999998</v>
      </c>
      <c r="EB150">
        <v>48</v>
      </c>
      <c r="EC150">
        <v>48.375</v>
      </c>
      <c r="ED150">
        <v>48.625</v>
      </c>
      <c r="EE150">
        <v>1755.65</v>
      </c>
      <c r="EF150">
        <v>39.479999999999997</v>
      </c>
      <c r="EG150">
        <v>0</v>
      </c>
      <c r="EH150">
        <v>118.5999999046326</v>
      </c>
      <c r="EI150">
        <v>0</v>
      </c>
      <c r="EJ150">
        <v>857.40473076923081</v>
      </c>
      <c r="EK150">
        <v>-5.5935384536148556</v>
      </c>
      <c r="EL150">
        <v>-88.564102491877875</v>
      </c>
      <c r="EM150">
        <v>20335.834615384611</v>
      </c>
      <c r="EN150">
        <v>15</v>
      </c>
      <c r="EO150">
        <v>1657485231.0999999</v>
      </c>
      <c r="EP150" t="s">
        <v>1084</v>
      </c>
      <c r="EQ150">
        <v>1657485231.0999999</v>
      </c>
      <c r="ER150">
        <v>1657485221.5999999</v>
      </c>
      <c r="ES150">
        <v>148</v>
      </c>
      <c r="ET150">
        <v>-0.189</v>
      </c>
      <c r="EU150">
        <v>1E-3</v>
      </c>
      <c r="EV150">
        <v>0.33400000000000002</v>
      </c>
      <c r="EW150">
        <v>5.7000000000000002E-2</v>
      </c>
      <c r="EX150">
        <v>1200</v>
      </c>
      <c r="EY150">
        <v>19</v>
      </c>
      <c r="EZ150">
        <v>0.04</v>
      </c>
      <c r="FA150">
        <v>0.02</v>
      </c>
      <c r="FB150">
        <v>-56.254331707317057</v>
      </c>
      <c r="FC150">
        <v>0.32561602787447552</v>
      </c>
      <c r="FD150">
        <v>0.1167534288189748</v>
      </c>
      <c r="FE150">
        <v>1</v>
      </c>
      <c r="FF150">
        <v>3.8251099999999991</v>
      </c>
      <c r="FG150">
        <v>-7.8574494773519507E-2</v>
      </c>
      <c r="FH150">
        <v>3.2899107408753257E-2</v>
      </c>
      <c r="FI150">
        <v>1</v>
      </c>
      <c r="FJ150">
        <v>2</v>
      </c>
      <c r="FK150">
        <v>2</v>
      </c>
      <c r="FL150" t="s">
        <v>406</v>
      </c>
      <c r="FM150">
        <v>2.9011999999999998</v>
      </c>
      <c r="FN150">
        <v>2.8542900000000002</v>
      </c>
      <c r="FO150">
        <v>0.200627</v>
      </c>
      <c r="FP150">
        <v>0.21004999999999999</v>
      </c>
      <c r="FQ150">
        <v>0.105141</v>
      </c>
      <c r="FR150">
        <v>9.4943100000000002E-2</v>
      </c>
      <c r="FS150">
        <v>26232.799999999999</v>
      </c>
      <c r="FT150">
        <v>20879.599999999999</v>
      </c>
      <c r="FU150">
        <v>30281</v>
      </c>
      <c r="FV150">
        <v>24433.1</v>
      </c>
      <c r="FW150">
        <v>35497.300000000003</v>
      </c>
      <c r="FX150">
        <v>29735.8</v>
      </c>
      <c r="FY150">
        <v>41094.300000000003</v>
      </c>
      <c r="FZ150">
        <v>33813.9</v>
      </c>
      <c r="GA150">
        <v>2.0156200000000002</v>
      </c>
      <c r="GB150">
        <v>1.8734999999999999</v>
      </c>
      <c r="GC150">
        <v>-3.2972500000000002E-2</v>
      </c>
      <c r="GD150">
        <v>0</v>
      </c>
      <c r="GE150">
        <v>28.4742</v>
      </c>
      <c r="GF150">
        <v>999.9</v>
      </c>
      <c r="GG150">
        <v>37.200000000000003</v>
      </c>
      <c r="GH150">
        <v>41.1</v>
      </c>
      <c r="GI150">
        <v>29.414999999999999</v>
      </c>
      <c r="GJ150">
        <v>62.236899999999999</v>
      </c>
      <c r="GK150">
        <v>23.838100000000001</v>
      </c>
      <c r="GL150">
        <v>1</v>
      </c>
      <c r="GM150">
        <v>0.772899</v>
      </c>
      <c r="GN150">
        <v>6.6672799999999999</v>
      </c>
      <c r="GO150">
        <v>20.1723</v>
      </c>
      <c r="GP150">
        <v>5.2349600000000001</v>
      </c>
      <c r="GQ150">
        <v>11.956200000000001</v>
      </c>
      <c r="GR150">
        <v>4.9861500000000003</v>
      </c>
      <c r="GS150">
        <v>3.2860499999999999</v>
      </c>
      <c r="GT150">
        <v>9999</v>
      </c>
      <c r="GU150">
        <v>9999</v>
      </c>
      <c r="GV150">
        <v>9999</v>
      </c>
      <c r="GW150">
        <v>198.6</v>
      </c>
      <c r="GX150">
        <v>1.8616200000000001</v>
      </c>
      <c r="GY150">
        <v>1.8593200000000001</v>
      </c>
      <c r="GZ150">
        <v>1.8597399999999999</v>
      </c>
      <c r="HA150">
        <v>1.85806</v>
      </c>
      <c r="HB150">
        <v>1.8599399999999999</v>
      </c>
      <c r="HC150">
        <v>1.8573</v>
      </c>
      <c r="HD150">
        <v>1.8657699999999999</v>
      </c>
      <c r="HE150">
        <v>1.86503</v>
      </c>
      <c r="HF150">
        <v>0</v>
      </c>
      <c r="HG150">
        <v>0</v>
      </c>
      <c r="HH150">
        <v>0</v>
      </c>
      <c r="HI150">
        <v>0</v>
      </c>
      <c r="HJ150" t="s">
        <v>407</v>
      </c>
      <c r="HK150" t="s">
        <v>408</v>
      </c>
      <c r="HL150" t="s">
        <v>409</v>
      </c>
      <c r="HM150" t="s">
        <v>409</v>
      </c>
      <c r="HN150" t="s">
        <v>409</v>
      </c>
      <c r="HO150" t="s">
        <v>409</v>
      </c>
      <c r="HP150">
        <v>0</v>
      </c>
      <c r="HQ150">
        <v>100</v>
      </c>
      <c r="HR150">
        <v>100</v>
      </c>
      <c r="HS150">
        <v>0.37</v>
      </c>
      <c r="HT150">
        <v>8.2600000000000007E-2</v>
      </c>
      <c r="HU150">
        <v>0.38172197329760199</v>
      </c>
      <c r="HV150">
        <v>1.158620315000149E-3</v>
      </c>
      <c r="HW150">
        <v>-1.4607559310062331E-6</v>
      </c>
      <c r="HX150">
        <v>3.8484305645441042E-10</v>
      </c>
      <c r="HY150">
        <v>-8.3120301992117007E-3</v>
      </c>
      <c r="HZ150">
        <v>3.0484640434847699E-3</v>
      </c>
      <c r="IA150">
        <v>-9.3584587959385786E-5</v>
      </c>
      <c r="IB150">
        <v>6.42983829145831E-6</v>
      </c>
      <c r="IC150">
        <v>4</v>
      </c>
      <c r="ID150">
        <v>2084</v>
      </c>
      <c r="IE150">
        <v>2</v>
      </c>
      <c r="IF150">
        <v>32</v>
      </c>
      <c r="IG150">
        <v>0.7</v>
      </c>
      <c r="IH150">
        <v>0.9</v>
      </c>
      <c r="II150">
        <v>2.52075</v>
      </c>
      <c r="IJ150">
        <v>2.4670399999999999</v>
      </c>
      <c r="IK150">
        <v>1.54419</v>
      </c>
      <c r="IL150">
        <v>2.33521</v>
      </c>
      <c r="IM150">
        <v>1.54541</v>
      </c>
      <c r="IN150">
        <v>2.2985799999999998</v>
      </c>
      <c r="IO150">
        <v>43.535400000000003</v>
      </c>
      <c r="IP150">
        <v>14.097</v>
      </c>
      <c r="IQ150">
        <v>18</v>
      </c>
      <c r="IR150">
        <v>512.928</v>
      </c>
      <c r="IS150">
        <v>483.77499999999998</v>
      </c>
      <c r="IT150">
        <v>20.935400000000001</v>
      </c>
      <c r="IU150">
        <v>36.583199999999998</v>
      </c>
      <c r="IV150">
        <v>30.0002</v>
      </c>
      <c r="IW150">
        <v>36.289099999999998</v>
      </c>
      <c r="IX150">
        <v>36.1556</v>
      </c>
      <c r="IY150">
        <v>50.541600000000003</v>
      </c>
      <c r="IZ150">
        <v>40.1663</v>
      </c>
      <c r="JA150">
        <v>0</v>
      </c>
      <c r="JB150">
        <v>20.980599999999999</v>
      </c>
      <c r="JC150">
        <v>1200</v>
      </c>
      <c r="JD150">
        <v>18.356000000000002</v>
      </c>
      <c r="JE150">
        <v>98.906800000000004</v>
      </c>
      <c r="JF150">
        <v>98.85</v>
      </c>
    </row>
    <row r="151" spans="1:266" x14ac:dyDescent="0.25">
      <c r="A151">
        <v>135</v>
      </c>
      <c r="B151">
        <v>1657485418.5999999</v>
      </c>
      <c r="C151">
        <v>23843.5</v>
      </c>
      <c r="D151" t="s">
        <v>1085</v>
      </c>
      <c r="E151" t="s">
        <v>1086</v>
      </c>
      <c r="F151" t="s">
        <v>396</v>
      </c>
      <c r="G151" t="s">
        <v>397</v>
      </c>
      <c r="H151" t="s">
        <v>753</v>
      </c>
      <c r="I151" t="s">
        <v>667</v>
      </c>
      <c r="J151" t="s">
        <v>841</v>
      </c>
      <c r="K151">
        <v>1657485418.5999999</v>
      </c>
      <c r="L151">
        <f t="shared" si="184"/>
        <v>3.0552757968162554E-3</v>
      </c>
      <c r="M151">
        <f t="shared" si="185"/>
        <v>3.0552757968162556</v>
      </c>
      <c r="N151">
        <f t="shared" si="186"/>
        <v>43.672474137676588</v>
      </c>
      <c r="O151">
        <f t="shared" si="187"/>
        <v>1442.29</v>
      </c>
      <c r="P151">
        <f t="shared" si="188"/>
        <v>1037.6773844371744</v>
      </c>
      <c r="Q151">
        <f t="shared" si="189"/>
        <v>103.25228776815904</v>
      </c>
      <c r="R151">
        <f t="shared" si="190"/>
        <v>143.51256407685</v>
      </c>
      <c r="S151">
        <f t="shared" si="191"/>
        <v>0.19358624860175686</v>
      </c>
      <c r="T151">
        <f t="shared" si="192"/>
        <v>2.9188403233300364</v>
      </c>
      <c r="U151">
        <f t="shared" si="193"/>
        <v>0.18672582770892543</v>
      </c>
      <c r="V151">
        <f t="shared" si="194"/>
        <v>0.11729976890349694</v>
      </c>
      <c r="W151">
        <f t="shared" si="195"/>
        <v>289.57227507296477</v>
      </c>
      <c r="X151">
        <f t="shared" si="196"/>
        <v>28.3023623132969</v>
      </c>
      <c r="Y151">
        <f t="shared" si="197"/>
        <v>27.9345</v>
      </c>
      <c r="Z151">
        <f t="shared" si="198"/>
        <v>3.7803734824088995</v>
      </c>
      <c r="AA151">
        <f t="shared" si="199"/>
        <v>60.122480972430218</v>
      </c>
      <c r="AB151">
        <f t="shared" si="200"/>
        <v>2.2012012780035004</v>
      </c>
      <c r="AC151">
        <f t="shared" si="201"/>
        <v>3.6611950179050066</v>
      </c>
      <c r="AD151">
        <f t="shared" si="202"/>
        <v>1.5791722044053991</v>
      </c>
      <c r="AE151">
        <f t="shared" si="203"/>
        <v>-134.73766263959686</v>
      </c>
      <c r="AF151">
        <f t="shared" si="204"/>
        <v>-86.249300744181554</v>
      </c>
      <c r="AG151">
        <f t="shared" si="205"/>
        <v>-6.4192711915138858</v>
      </c>
      <c r="AH151">
        <f t="shared" si="206"/>
        <v>62.166040497672483</v>
      </c>
      <c r="AI151">
        <v>0</v>
      </c>
      <c r="AJ151">
        <v>0</v>
      </c>
      <c r="AK151">
        <f t="shared" si="207"/>
        <v>1</v>
      </c>
      <c r="AL151">
        <f t="shared" si="208"/>
        <v>0</v>
      </c>
      <c r="AM151">
        <f t="shared" si="209"/>
        <v>52487.694524017876</v>
      </c>
      <c r="AN151" t="s">
        <v>400</v>
      </c>
      <c r="AO151">
        <v>10261.299999999999</v>
      </c>
      <c r="AP151">
        <v>726.8726923076922</v>
      </c>
      <c r="AQ151">
        <v>3279.05</v>
      </c>
      <c r="AR151">
        <f t="shared" si="210"/>
        <v>0.77832826815458989</v>
      </c>
      <c r="AS151">
        <v>-1.5391584728262959</v>
      </c>
      <c r="AT151" t="s">
        <v>1087</v>
      </c>
      <c r="AU151">
        <v>10244.6</v>
      </c>
      <c r="AV151">
        <v>828.30647999999985</v>
      </c>
      <c r="AW151">
        <v>1230.92</v>
      </c>
      <c r="AX151">
        <f t="shared" si="211"/>
        <v>0.32708341728138324</v>
      </c>
      <c r="AY151">
        <v>0.5</v>
      </c>
      <c r="AZ151">
        <f t="shared" si="212"/>
        <v>1513.2179995196709</v>
      </c>
      <c r="BA151">
        <f t="shared" si="213"/>
        <v>43.672474137676588</v>
      </c>
      <c r="BB151">
        <f t="shared" si="214"/>
        <v>247.47425718729625</v>
      </c>
      <c r="BC151">
        <f t="shared" si="215"/>
        <v>2.9877805197171894E-2</v>
      </c>
      <c r="BD151">
        <f t="shared" si="216"/>
        <v>1.6639017970298637</v>
      </c>
      <c r="BE151">
        <f t="shared" si="217"/>
        <v>531.01362908858653</v>
      </c>
      <c r="BF151" t="s">
        <v>1088</v>
      </c>
      <c r="BG151">
        <v>594.37</v>
      </c>
      <c r="BH151">
        <f t="shared" si="218"/>
        <v>594.37</v>
      </c>
      <c r="BI151">
        <f t="shared" si="219"/>
        <v>0.51713352614304753</v>
      </c>
      <c r="BJ151">
        <f t="shared" si="220"/>
        <v>0.63249315843217369</v>
      </c>
      <c r="BK151">
        <f t="shared" si="221"/>
        <v>0.76289539162954245</v>
      </c>
      <c r="BL151">
        <f t="shared" si="222"/>
        <v>0.79876137389423929</v>
      </c>
      <c r="BM151">
        <f t="shared" si="223"/>
        <v>0.80250302117603645</v>
      </c>
      <c r="BN151">
        <f t="shared" si="224"/>
        <v>0.45385973387209427</v>
      </c>
      <c r="BO151">
        <f t="shared" si="225"/>
        <v>0.54614026612790578</v>
      </c>
      <c r="BP151">
        <v>3928</v>
      </c>
      <c r="BQ151">
        <v>300</v>
      </c>
      <c r="BR151">
        <v>300</v>
      </c>
      <c r="BS151">
        <v>300</v>
      </c>
      <c r="BT151">
        <v>10244.6</v>
      </c>
      <c r="BU151">
        <v>1148.01</v>
      </c>
      <c r="BV151">
        <v>-1.1167E-2</v>
      </c>
      <c r="BW151">
        <v>0.81</v>
      </c>
      <c r="BX151" t="s">
        <v>403</v>
      </c>
      <c r="BY151" t="s">
        <v>403</v>
      </c>
      <c r="BZ151" t="s">
        <v>403</v>
      </c>
      <c r="CA151" t="s">
        <v>403</v>
      </c>
      <c r="CB151" t="s">
        <v>403</v>
      </c>
      <c r="CC151" t="s">
        <v>403</v>
      </c>
      <c r="CD151" t="s">
        <v>403</v>
      </c>
      <c r="CE151" t="s">
        <v>403</v>
      </c>
      <c r="CF151" t="s">
        <v>403</v>
      </c>
      <c r="CG151" t="s">
        <v>403</v>
      </c>
      <c r="CH151">
        <f t="shared" si="226"/>
        <v>1800.04</v>
      </c>
      <c r="CI151">
        <f t="shared" si="227"/>
        <v>1513.2179995196709</v>
      </c>
      <c r="CJ151">
        <f t="shared" si="228"/>
        <v>0.84065798511125911</v>
      </c>
      <c r="CK151">
        <f t="shared" si="229"/>
        <v>0.1608699112647301</v>
      </c>
      <c r="CL151">
        <v>6</v>
      </c>
      <c r="CM151">
        <v>0.5</v>
      </c>
      <c r="CN151" t="s">
        <v>404</v>
      </c>
      <c r="CO151">
        <v>2</v>
      </c>
      <c r="CP151">
        <v>1657485418.5999999</v>
      </c>
      <c r="CQ151">
        <v>1442.29</v>
      </c>
      <c r="CR151">
        <v>1499.97</v>
      </c>
      <c r="CS151">
        <v>22.1219</v>
      </c>
      <c r="CT151">
        <v>18.537600000000001</v>
      </c>
      <c r="CU151">
        <v>1441.95</v>
      </c>
      <c r="CV151">
        <v>22.043700000000001</v>
      </c>
      <c r="CW151">
        <v>500.12900000000002</v>
      </c>
      <c r="CX151">
        <v>99.403199999999998</v>
      </c>
      <c r="CY151">
        <v>0.100065</v>
      </c>
      <c r="CZ151">
        <v>27.386399999999998</v>
      </c>
      <c r="DA151">
        <v>27.9345</v>
      </c>
      <c r="DB151">
        <v>999.9</v>
      </c>
      <c r="DC151">
        <v>0</v>
      </c>
      <c r="DD151">
        <v>0</v>
      </c>
      <c r="DE151">
        <v>9998.75</v>
      </c>
      <c r="DF151">
        <v>0</v>
      </c>
      <c r="DG151">
        <v>1771.96</v>
      </c>
      <c r="DH151">
        <v>-57.678800000000003</v>
      </c>
      <c r="DI151">
        <v>1474.92</v>
      </c>
      <c r="DJ151">
        <v>1528.3</v>
      </c>
      <c r="DK151">
        <v>3.5843400000000001</v>
      </c>
      <c r="DL151">
        <v>1499.97</v>
      </c>
      <c r="DM151">
        <v>18.537600000000001</v>
      </c>
      <c r="DN151">
        <v>2.1989899999999998</v>
      </c>
      <c r="DO151">
        <v>1.8427</v>
      </c>
      <c r="DP151">
        <v>18.954999999999998</v>
      </c>
      <c r="DQ151">
        <v>16.1538</v>
      </c>
      <c r="DR151">
        <v>1800.04</v>
      </c>
      <c r="DS151">
        <v>0.97800600000000004</v>
      </c>
      <c r="DT151">
        <v>2.1994099999999999E-2</v>
      </c>
      <c r="DU151">
        <v>0</v>
      </c>
      <c r="DV151">
        <v>827.70699999999999</v>
      </c>
      <c r="DW151">
        <v>5.0007299999999999</v>
      </c>
      <c r="DX151">
        <v>19796</v>
      </c>
      <c r="DY151">
        <v>14733.7</v>
      </c>
      <c r="DZ151">
        <v>47.061999999999998</v>
      </c>
      <c r="EA151">
        <v>49.5</v>
      </c>
      <c r="EB151">
        <v>48</v>
      </c>
      <c r="EC151">
        <v>48.375</v>
      </c>
      <c r="ED151">
        <v>48.625</v>
      </c>
      <c r="EE151">
        <v>1755.56</v>
      </c>
      <c r="EF151">
        <v>39.479999999999997</v>
      </c>
      <c r="EG151">
        <v>0</v>
      </c>
      <c r="EH151">
        <v>144.39999985694891</v>
      </c>
      <c r="EI151">
        <v>0</v>
      </c>
      <c r="EJ151">
        <v>828.30647999999985</v>
      </c>
      <c r="EK151">
        <v>-7.369076925598991</v>
      </c>
      <c r="EL151">
        <v>-213.2692311778402</v>
      </c>
      <c r="EM151">
        <v>19820.204000000002</v>
      </c>
      <c r="EN151">
        <v>15</v>
      </c>
      <c r="EO151">
        <v>1657485376.5999999</v>
      </c>
      <c r="EP151" t="s">
        <v>1089</v>
      </c>
      <c r="EQ151">
        <v>1657485376.5999999</v>
      </c>
      <c r="ER151">
        <v>1657485366.0999999</v>
      </c>
      <c r="ES151">
        <v>149</v>
      </c>
      <c r="ET151">
        <v>0.17399999999999999</v>
      </c>
      <c r="EU151">
        <v>-4.0000000000000001E-3</v>
      </c>
      <c r="EV151">
        <v>0.307</v>
      </c>
      <c r="EW151">
        <v>5.2999999999999999E-2</v>
      </c>
      <c r="EX151">
        <v>1501</v>
      </c>
      <c r="EY151">
        <v>19</v>
      </c>
      <c r="EZ151">
        <v>0.08</v>
      </c>
      <c r="FA151">
        <v>0.03</v>
      </c>
      <c r="FB151">
        <v>-57.695414634146353</v>
      </c>
      <c r="FC151">
        <v>-1.7721951219479309E-2</v>
      </c>
      <c r="FD151">
        <v>0.17901928573170711</v>
      </c>
      <c r="FE151">
        <v>1</v>
      </c>
      <c r="FF151">
        <v>3.6261265853658542</v>
      </c>
      <c r="FG151">
        <v>-5.3540069686183701E-4</v>
      </c>
      <c r="FH151">
        <v>2.725831487461557E-2</v>
      </c>
      <c r="FI151">
        <v>1</v>
      </c>
      <c r="FJ151">
        <v>2</v>
      </c>
      <c r="FK151">
        <v>2</v>
      </c>
      <c r="FL151" t="s">
        <v>406</v>
      </c>
      <c r="FM151">
        <v>2.9011300000000002</v>
      </c>
      <c r="FN151">
        <v>2.8541400000000001</v>
      </c>
      <c r="FO151">
        <v>0.23197799999999999</v>
      </c>
      <c r="FP151">
        <v>0.24110100000000001</v>
      </c>
      <c r="FQ151">
        <v>0.105005</v>
      </c>
      <c r="FR151">
        <v>9.5414799999999994E-2</v>
      </c>
      <c r="FS151">
        <v>25195.9</v>
      </c>
      <c r="FT151">
        <v>20052.599999999999</v>
      </c>
      <c r="FU151">
        <v>30278.7</v>
      </c>
      <c r="FV151">
        <v>24431.4</v>
      </c>
      <c r="FW151">
        <v>35500.400000000001</v>
      </c>
      <c r="FX151">
        <v>29718.9</v>
      </c>
      <c r="FY151">
        <v>41091.5</v>
      </c>
      <c r="FZ151">
        <v>33812.199999999997</v>
      </c>
      <c r="GA151">
        <v>2.0153300000000001</v>
      </c>
      <c r="GB151">
        <v>1.8737999999999999</v>
      </c>
      <c r="GC151">
        <v>-3.5759100000000002E-2</v>
      </c>
      <c r="GD151">
        <v>0</v>
      </c>
      <c r="GE151">
        <v>28.5181</v>
      </c>
      <c r="GF151">
        <v>999.9</v>
      </c>
      <c r="GG151">
        <v>37.299999999999997</v>
      </c>
      <c r="GH151">
        <v>41</v>
      </c>
      <c r="GI151">
        <v>29.340699999999998</v>
      </c>
      <c r="GJ151">
        <v>62.346899999999998</v>
      </c>
      <c r="GK151">
        <v>23.701899999999998</v>
      </c>
      <c r="GL151">
        <v>1</v>
      </c>
      <c r="GM151">
        <v>0.775254</v>
      </c>
      <c r="GN151">
        <v>6.35907</v>
      </c>
      <c r="GO151">
        <v>20.183499999999999</v>
      </c>
      <c r="GP151">
        <v>5.2324099999999998</v>
      </c>
      <c r="GQ151">
        <v>11.956300000000001</v>
      </c>
      <c r="GR151">
        <v>4.9871499999999997</v>
      </c>
      <c r="GS151">
        <v>3.2860299999999998</v>
      </c>
      <c r="GT151">
        <v>9999</v>
      </c>
      <c r="GU151">
        <v>9999</v>
      </c>
      <c r="GV151">
        <v>9999</v>
      </c>
      <c r="GW151">
        <v>198.6</v>
      </c>
      <c r="GX151">
        <v>1.8616600000000001</v>
      </c>
      <c r="GY151">
        <v>1.85934</v>
      </c>
      <c r="GZ151">
        <v>1.8597399999999999</v>
      </c>
      <c r="HA151">
        <v>1.85806</v>
      </c>
      <c r="HB151">
        <v>1.8599300000000001</v>
      </c>
      <c r="HC151">
        <v>1.8573</v>
      </c>
      <c r="HD151">
        <v>1.86581</v>
      </c>
      <c r="HE151">
        <v>1.8650800000000001</v>
      </c>
      <c r="HF151">
        <v>0</v>
      </c>
      <c r="HG151">
        <v>0</v>
      </c>
      <c r="HH151">
        <v>0</v>
      </c>
      <c r="HI151">
        <v>0</v>
      </c>
      <c r="HJ151" t="s">
        <v>407</v>
      </c>
      <c r="HK151" t="s">
        <v>408</v>
      </c>
      <c r="HL151" t="s">
        <v>409</v>
      </c>
      <c r="HM151" t="s">
        <v>409</v>
      </c>
      <c r="HN151" t="s">
        <v>409</v>
      </c>
      <c r="HO151" t="s">
        <v>409</v>
      </c>
      <c r="HP151">
        <v>0</v>
      </c>
      <c r="HQ151">
        <v>100</v>
      </c>
      <c r="HR151">
        <v>100</v>
      </c>
      <c r="HS151">
        <v>0.34</v>
      </c>
      <c r="HT151">
        <v>7.8200000000000006E-2</v>
      </c>
      <c r="HU151">
        <v>0.55672554653780326</v>
      </c>
      <c r="HV151">
        <v>1.158620315000149E-3</v>
      </c>
      <c r="HW151">
        <v>-1.4607559310062331E-6</v>
      </c>
      <c r="HX151">
        <v>3.8484305645441042E-10</v>
      </c>
      <c r="HY151">
        <v>-1.242259399492761E-2</v>
      </c>
      <c r="HZ151">
        <v>3.0484640434847699E-3</v>
      </c>
      <c r="IA151">
        <v>-9.3584587959385786E-5</v>
      </c>
      <c r="IB151">
        <v>6.42983829145831E-6</v>
      </c>
      <c r="IC151">
        <v>4</v>
      </c>
      <c r="ID151">
        <v>2084</v>
      </c>
      <c r="IE151">
        <v>2</v>
      </c>
      <c r="IF151">
        <v>32</v>
      </c>
      <c r="IG151">
        <v>0.7</v>
      </c>
      <c r="IH151">
        <v>0.9</v>
      </c>
      <c r="II151">
        <v>3.0285600000000001</v>
      </c>
      <c r="IJ151">
        <v>2.4548299999999998</v>
      </c>
      <c r="IK151">
        <v>1.54297</v>
      </c>
      <c r="IL151">
        <v>2.33521</v>
      </c>
      <c r="IM151">
        <v>1.54541</v>
      </c>
      <c r="IN151">
        <v>2.3535200000000001</v>
      </c>
      <c r="IO151">
        <v>43.5627</v>
      </c>
      <c r="IP151">
        <v>14.0707</v>
      </c>
      <c r="IQ151">
        <v>18</v>
      </c>
      <c r="IR151">
        <v>513.17499999999995</v>
      </c>
      <c r="IS151">
        <v>484.44799999999998</v>
      </c>
      <c r="IT151">
        <v>21.054600000000001</v>
      </c>
      <c r="IU151">
        <v>36.645099999999999</v>
      </c>
      <c r="IV151">
        <v>30.000499999999999</v>
      </c>
      <c r="IW151">
        <v>36.3461</v>
      </c>
      <c r="IX151">
        <v>36.215200000000003</v>
      </c>
      <c r="IY151">
        <v>60.708399999999997</v>
      </c>
      <c r="IZ151">
        <v>39.528100000000002</v>
      </c>
      <c r="JA151">
        <v>0</v>
      </c>
      <c r="JB151">
        <v>21.086099999999998</v>
      </c>
      <c r="JC151">
        <v>1500</v>
      </c>
      <c r="JD151">
        <v>18.515499999999999</v>
      </c>
      <c r="JE151">
        <v>98.899699999999996</v>
      </c>
      <c r="JF151">
        <v>98.844300000000004</v>
      </c>
    </row>
    <row r="152" spans="1:266" x14ac:dyDescent="0.25">
      <c r="A152">
        <v>136</v>
      </c>
      <c r="B152">
        <v>1657485584.0999999</v>
      </c>
      <c r="C152">
        <v>24009</v>
      </c>
      <c r="D152" t="s">
        <v>1090</v>
      </c>
      <c r="E152" t="s">
        <v>1091</v>
      </c>
      <c r="F152" t="s">
        <v>396</v>
      </c>
      <c r="G152" t="s">
        <v>397</v>
      </c>
      <c r="H152" t="s">
        <v>753</v>
      </c>
      <c r="I152" t="s">
        <v>667</v>
      </c>
      <c r="J152" t="s">
        <v>841</v>
      </c>
      <c r="K152">
        <v>1657485584.0999999</v>
      </c>
      <c r="L152">
        <f t="shared" si="184"/>
        <v>2.5511736031799421E-3</v>
      </c>
      <c r="M152">
        <f t="shared" si="185"/>
        <v>2.5511736031799419</v>
      </c>
      <c r="N152">
        <f t="shared" si="186"/>
        <v>44.46950499353445</v>
      </c>
      <c r="O152">
        <f t="shared" si="187"/>
        <v>1741.48</v>
      </c>
      <c r="P152">
        <f t="shared" si="188"/>
        <v>1247.3944767228129</v>
      </c>
      <c r="Q152">
        <f t="shared" si="189"/>
        <v>124.11039661682581</v>
      </c>
      <c r="R152">
        <f t="shared" si="190"/>
        <v>173.26978556784002</v>
      </c>
      <c r="S152">
        <f t="shared" si="191"/>
        <v>0.16043460981663052</v>
      </c>
      <c r="T152">
        <f t="shared" si="192"/>
        <v>2.9168445319326128</v>
      </c>
      <c r="U152">
        <f t="shared" si="193"/>
        <v>0.15568856935975992</v>
      </c>
      <c r="V152">
        <f t="shared" si="194"/>
        <v>9.7720073859691781E-2</v>
      </c>
      <c r="W152">
        <f t="shared" si="195"/>
        <v>289.57227507296477</v>
      </c>
      <c r="X152">
        <f t="shared" si="196"/>
        <v>28.439238480260268</v>
      </c>
      <c r="Y152">
        <f t="shared" si="197"/>
        <v>27.991399999999999</v>
      </c>
      <c r="Z152">
        <f t="shared" si="198"/>
        <v>3.792937550930386</v>
      </c>
      <c r="AA152">
        <f t="shared" si="199"/>
        <v>60.394243975061215</v>
      </c>
      <c r="AB152">
        <f t="shared" si="200"/>
        <v>2.2117597401276003</v>
      </c>
      <c r="AC152">
        <f t="shared" si="201"/>
        <v>3.6622028765537809</v>
      </c>
      <c r="AD152">
        <f t="shared" si="202"/>
        <v>1.5811778108027856</v>
      </c>
      <c r="AE152">
        <f t="shared" si="203"/>
        <v>-112.50675590023545</v>
      </c>
      <c r="AF152">
        <f t="shared" si="204"/>
        <v>-94.398929320051835</v>
      </c>
      <c r="AG152">
        <f t="shared" si="205"/>
        <v>-7.0327924158875632</v>
      </c>
      <c r="AH152">
        <f t="shared" si="206"/>
        <v>75.633797436789919</v>
      </c>
      <c r="AI152">
        <v>0</v>
      </c>
      <c r="AJ152">
        <v>0</v>
      </c>
      <c r="AK152">
        <f t="shared" si="207"/>
        <v>1</v>
      </c>
      <c r="AL152">
        <f t="shared" si="208"/>
        <v>0</v>
      </c>
      <c r="AM152">
        <f t="shared" si="209"/>
        <v>52429.33464113759</v>
      </c>
      <c r="AN152" t="s">
        <v>400</v>
      </c>
      <c r="AO152">
        <v>10261.299999999999</v>
      </c>
      <c r="AP152">
        <v>726.8726923076922</v>
      </c>
      <c r="AQ152">
        <v>3279.05</v>
      </c>
      <c r="AR152">
        <f t="shared" si="210"/>
        <v>0.77832826815458989</v>
      </c>
      <c r="AS152">
        <v>-1.5391584728262959</v>
      </c>
      <c r="AT152" t="s">
        <v>1092</v>
      </c>
      <c r="AU152">
        <v>10244.4</v>
      </c>
      <c r="AV152">
        <v>807.20276000000001</v>
      </c>
      <c r="AW152">
        <v>1193.31</v>
      </c>
      <c r="AX152">
        <f t="shared" si="211"/>
        <v>0.32355987966245148</v>
      </c>
      <c r="AY152">
        <v>0.5</v>
      </c>
      <c r="AZ152">
        <f t="shared" si="212"/>
        <v>1513.2179995196709</v>
      </c>
      <c r="BA152">
        <f t="shared" si="213"/>
        <v>44.46950499353445</v>
      </c>
      <c r="BB152">
        <f t="shared" si="214"/>
        <v>244.80831691382014</v>
      </c>
      <c r="BC152">
        <f t="shared" si="215"/>
        <v>3.0404517710577669E-2</v>
      </c>
      <c r="BD152">
        <f t="shared" si="216"/>
        <v>1.7478609916953687</v>
      </c>
      <c r="BE152">
        <f t="shared" si="217"/>
        <v>523.89057117558843</v>
      </c>
      <c r="BF152" t="s">
        <v>1093</v>
      </c>
      <c r="BG152">
        <v>581.79</v>
      </c>
      <c r="BH152">
        <f t="shared" si="218"/>
        <v>581.79</v>
      </c>
      <c r="BI152">
        <f t="shared" si="219"/>
        <v>0.51245694748221338</v>
      </c>
      <c r="BJ152">
        <f t="shared" si="220"/>
        <v>0.63138939037153319</v>
      </c>
      <c r="BK152">
        <f t="shared" si="221"/>
        <v>0.77328103334495013</v>
      </c>
      <c r="BL152">
        <f t="shared" si="222"/>
        <v>0.82777949712097487</v>
      </c>
      <c r="BM152">
        <f t="shared" si="223"/>
        <v>0.81723945813386178</v>
      </c>
      <c r="BN152">
        <f t="shared" si="224"/>
        <v>0.45507281643122016</v>
      </c>
      <c r="BO152">
        <f t="shared" si="225"/>
        <v>0.54492718356877989</v>
      </c>
      <c r="BP152">
        <v>3930</v>
      </c>
      <c r="BQ152">
        <v>300</v>
      </c>
      <c r="BR152">
        <v>300</v>
      </c>
      <c r="BS152">
        <v>300</v>
      </c>
      <c r="BT152">
        <v>10244.4</v>
      </c>
      <c r="BU152">
        <v>1112.33</v>
      </c>
      <c r="BV152">
        <v>-1.11666E-2</v>
      </c>
      <c r="BW152">
        <v>0.66</v>
      </c>
      <c r="BX152" t="s">
        <v>403</v>
      </c>
      <c r="BY152" t="s">
        <v>403</v>
      </c>
      <c r="BZ152" t="s">
        <v>403</v>
      </c>
      <c r="CA152" t="s">
        <v>403</v>
      </c>
      <c r="CB152" t="s">
        <v>403</v>
      </c>
      <c r="CC152" t="s">
        <v>403</v>
      </c>
      <c r="CD152" t="s">
        <v>403</v>
      </c>
      <c r="CE152" t="s">
        <v>403</v>
      </c>
      <c r="CF152" t="s">
        <v>403</v>
      </c>
      <c r="CG152" t="s">
        <v>403</v>
      </c>
      <c r="CH152">
        <f t="shared" si="226"/>
        <v>1800.04</v>
      </c>
      <c r="CI152">
        <f t="shared" si="227"/>
        <v>1513.2179995196709</v>
      </c>
      <c r="CJ152">
        <f t="shared" si="228"/>
        <v>0.84065798511125911</v>
      </c>
      <c r="CK152">
        <f t="shared" si="229"/>
        <v>0.1608699112647301</v>
      </c>
      <c r="CL152">
        <v>6</v>
      </c>
      <c r="CM152">
        <v>0.5</v>
      </c>
      <c r="CN152" t="s">
        <v>404</v>
      </c>
      <c r="CO152">
        <v>2</v>
      </c>
      <c r="CP152">
        <v>1657485584.0999999</v>
      </c>
      <c r="CQ152">
        <v>1741.48</v>
      </c>
      <c r="CR152">
        <v>1800.16</v>
      </c>
      <c r="CS152">
        <v>22.229700000000001</v>
      </c>
      <c r="CT152">
        <v>19.237100000000002</v>
      </c>
      <c r="CU152">
        <v>1741.22</v>
      </c>
      <c r="CV152">
        <v>22.150600000000001</v>
      </c>
      <c r="CW152">
        <v>500.12599999999998</v>
      </c>
      <c r="CX152">
        <v>99.395600000000002</v>
      </c>
      <c r="CY152">
        <v>0.100108</v>
      </c>
      <c r="CZ152">
        <v>27.391100000000002</v>
      </c>
      <c r="DA152">
        <v>27.991399999999999</v>
      </c>
      <c r="DB152">
        <v>999.9</v>
      </c>
      <c r="DC152">
        <v>0</v>
      </c>
      <c r="DD152">
        <v>0</v>
      </c>
      <c r="DE152">
        <v>9988.1200000000008</v>
      </c>
      <c r="DF152">
        <v>0</v>
      </c>
      <c r="DG152">
        <v>1766.62</v>
      </c>
      <c r="DH152">
        <v>-58.683300000000003</v>
      </c>
      <c r="DI152">
        <v>1781.07</v>
      </c>
      <c r="DJ152">
        <v>1835.47</v>
      </c>
      <c r="DK152">
        <v>2.9926400000000002</v>
      </c>
      <c r="DL152">
        <v>1800.16</v>
      </c>
      <c r="DM152">
        <v>19.237100000000002</v>
      </c>
      <c r="DN152">
        <v>2.2095400000000001</v>
      </c>
      <c r="DO152">
        <v>1.91208</v>
      </c>
      <c r="DP152">
        <v>19.031600000000001</v>
      </c>
      <c r="DQ152">
        <v>16.734500000000001</v>
      </c>
      <c r="DR152">
        <v>1800.04</v>
      </c>
      <c r="DS152">
        <v>0.97800600000000004</v>
      </c>
      <c r="DT152">
        <v>2.1994099999999999E-2</v>
      </c>
      <c r="DU152">
        <v>0</v>
      </c>
      <c r="DV152">
        <v>806.76800000000003</v>
      </c>
      <c r="DW152">
        <v>5.0007299999999999</v>
      </c>
      <c r="DX152">
        <v>19460.099999999999</v>
      </c>
      <c r="DY152">
        <v>14733.7</v>
      </c>
      <c r="DZ152">
        <v>47.061999999999998</v>
      </c>
      <c r="EA152">
        <v>49.561999999999998</v>
      </c>
      <c r="EB152">
        <v>48</v>
      </c>
      <c r="EC152">
        <v>48.5</v>
      </c>
      <c r="ED152">
        <v>48.686999999999998</v>
      </c>
      <c r="EE152">
        <v>1755.56</v>
      </c>
      <c r="EF152">
        <v>39.479999999999997</v>
      </c>
      <c r="EG152">
        <v>0</v>
      </c>
      <c r="EH152">
        <v>164.79999995231631</v>
      </c>
      <c r="EI152">
        <v>0</v>
      </c>
      <c r="EJ152">
        <v>807.20276000000001</v>
      </c>
      <c r="EK152">
        <v>-4.2776923037785037</v>
      </c>
      <c r="EL152">
        <v>-74.46923081081114</v>
      </c>
      <c r="EM152">
        <v>19466.671999999999</v>
      </c>
      <c r="EN152">
        <v>15</v>
      </c>
      <c r="EO152">
        <v>1657485535.0999999</v>
      </c>
      <c r="EP152" t="s">
        <v>1094</v>
      </c>
      <c r="EQ152">
        <v>1657485535.0999999</v>
      </c>
      <c r="ER152">
        <v>1657485525.5999999</v>
      </c>
      <c r="ES152">
        <v>150</v>
      </c>
      <c r="ET152">
        <v>7.5999999999999998E-2</v>
      </c>
      <c r="EU152">
        <v>0</v>
      </c>
      <c r="EV152">
        <v>0.22900000000000001</v>
      </c>
      <c r="EW152">
        <v>5.7000000000000002E-2</v>
      </c>
      <c r="EX152">
        <v>1801</v>
      </c>
      <c r="EY152">
        <v>19</v>
      </c>
      <c r="EZ152">
        <v>0.08</v>
      </c>
      <c r="FA152">
        <v>0.04</v>
      </c>
      <c r="FB152">
        <v>-58.607985000000014</v>
      </c>
      <c r="FC152">
        <v>-0.17621763602250079</v>
      </c>
      <c r="FD152">
        <v>0.20122047553616371</v>
      </c>
      <c r="FE152">
        <v>1</v>
      </c>
      <c r="FF152">
        <v>2.909017</v>
      </c>
      <c r="FG152">
        <v>-1.9139887429654209E-2</v>
      </c>
      <c r="FH152">
        <v>1.413180087603841E-2</v>
      </c>
      <c r="FI152">
        <v>1</v>
      </c>
      <c r="FJ152">
        <v>2</v>
      </c>
      <c r="FK152">
        <v>2</v>
      </c>
      <c r="FL152" t="s">
        <v>406</v>
      </c>
      <c r="FM152">
        <v>2.9009399999999999</v>
      </c>
      <c r="FN152">
        <v>2.8540899999999998</v>
      </c>
      <c r="FO152">
        <v>0.25999299999999997</v>
      </c>
      <c r="FP152">
        <v>0.26884400000000003</v>
      </c>
      <c r="FQ152">
        <v>0.105338</v>
      </c>
      <c r="FR152">
        <v>9.7960900000000004E-2</v>
      </c>
      <c r="FS152">
        <v>24266.3</v>
      </c>
      <c r="FT152">
        <v>19311.099999999999</v>
      </c>
      <c r="FU152">
        <v>30274</v>
      </c>
      <c r="FV152">
        <v>24427.599999999999</v>
      </c>
      <c r="FW152">
        <v>35482.400000000001</v>
      </c>
      <c r="FX152">
        <v>29631.599999999999</v>
      </c>
      <c r="FY152">
        <v>41085.800000000003</v>
      </c>
      <c r="FZ152">
        <v>33807.9</v>
      </c>
      <c r="GA152">
        <v>2.0140199999999999</v>
      </c>
      <c r="GB152">
        <v>1.87415</v>
      </c>
      <c r="GC152">
        <v>-3.2093400000000001E-2</v>
      </c>
      <c r="GD152">
        <v>0</v>
      </c>
      <c r="GE152">
        <v>28.5152</v>
      </c>
      <c r="GF152">
        <v>999.9</v>
      </c>
      <c r="GG152">
        <v>37.4</v>
      </c>
      <c r="GH152">
        <v>40.9</v>
      </c>
      <c r="GI152">
        <v>29.265000000000001</v>
      </c>
      <c r="GJ152">
        <v>62.366900000000001</v>
      </c>
      <c r="GK152">
        <v>23.593800000000002</v>
      </c>
      <c r="GL152">
        <v>1</v>
      </c>
      <c r="GM152">
        <v>0.78460399999999997</v>
      </c>
      <c r="GN152">
        <v>6.72</v>
      </c>
      <c r="GO152">
        <v>20.170999999999999</v>
      </c>
      <c r="GP152">
        <v>5.23346</v>
      </c>
      <c r="GQ152">
        <v>11.961600000000001</v>
      </c>
      <c r="GR152">
        <v>4.9867999999999997</v>
      </c>
      <c r="GS152">
        <v>3.286</v>
      </c>
      <c r="GT152">
        <v>9999</v>
      </c>
      <c r="GU152">
        <v>9999</v>
      </c>
      <c r="GV152">
        <v>9999</v>
      </c>
      <c r="GW152">
        <v>198.7</v>
      </c>
      <c r="GX152">
        <v>1.86161</v>
      </c>
      <c r="GY152">
        <v>1.8593999999999999</v>
      </c>
      <c r="GZ152">
        <v>1.8597399999999999</v>
      </c>
      <c r="HA152">
        <v>1.85806</v>
      </c>
      <c r="HB152">
        <v>1.8599300000000001</v>
      </c>
      <c r="HC152">
        <v>1.85731</v>
      </c>
      <c r="HD152">
        <v>1.8657699999999999</v>
      </c>
      <c r="HE152">
        <v>1.8650599999999999</v>
      </c>
      <c r="HF152">
        <v>0</v>
      </c>
      <c r="HG152">
        <v>0</v>
      </c>
      <c r="HH152">
        <v>0</v>
      </c>
      <c r="HI152">
        <v>0</v>
      </c>
      <c r="HJ152" t="s">
        <v>407</v>
      </c>
      <c r="HK152" t="s">
        <v>408</v>
      </c>
      <c r="HL152" t="s">
        <v>409</v>
      </c>
      <c r="HM152" t="s">
        <v>409</v>
      </c>
      <c r="HN152" t="s">
        <v>409</v>
      </c>
      <c r="HO152" t="s">
        <v>409</v>
      </c>
      <c r="HP152">
        <v>0</v>
      </c>
      <c r="HQ152">
        <v>100</v>
      </c>
      <c r="HR152">
        <v>100</v>
      </c>
      <c r="HS152">
        <v>0.26</v>
      </c>
      <c r="HT152">
        <v>7.9100000000000004E-2</v>
      </c>
      <c r="HU152">
        <v>0.63258346011798849</v>
      </c>
      <c r="HV152">
        <v>1.158620315000149E-3</v>
      </c>
      <c r="HW152">
        <v>-1.4607559310062331E-6</v>
      </c>
      <c r="HX152">
        <v>3.8484305645441042E-10</v>
      </c>
      <c r="HY152">
        <v>-1.235983522228044E-2</v>
      </c>
      <c r="HZ152">
        <v>3.0484640434847699E-3</v>
      </c>
      <c r="IA152">
        <v>-9.3584587959385786E-5</v>
      </c>
      <c r="IB152">
        <v>6.42983829145831E-6</v>
      </c>
      <c r="IC152">
        <v>4</v>
      </c>
      <c r="ID152">
        <v>2084</v>
      </c>
      <c r="IE152">
        <v>2</v>
      </c>
      <c r="IF152">
        <v>32</v>
      </c>
      <c r="IG152">
        <v>0.8</v>
      </c>
      <c r="IH152">
        <v>1</v>
      </c>
      <c r="II152">
        <v>3.5131800000000002</v>
      </c>
      <c r="IJ152">
        <v>2.4316399999999998</v>
      </c>
      <c r="IK152">
        <v>1.54419</v>
      </c>
      <c r="IL152">
        <v>2.33521</v>
      </c>
      <c r="IM152">
        <v>1.54541</v>
      </c>
      <c r="IN152">
        <v>2.3901400000000002</v>
      </c>
      <c r="IO152">
        <v>43.6447</v>
      </c>
      <c r="IP152">
        <v>14.026999999999999</v>
      </c>
      <c r="IQ152">
        <v>18</v>
      </c>
      <c r="IR152">
        <v>512.97199999999998</v>
      </c>
      <c r="IS152">
        <v>485.303</v>
      </c>
      <c r="IT152">
        <v>20.619299999999999</v>
      </c>
      <c r="IU152">
        <v>36.727499999999999</v>
      </c>
      <c r="IV152">
        <v>29.997299999999999</v>
      </c>
      <c r="IW152">
        <v>36.427100000000003</v>
      </c>
      <c r="IX152">
        <v>36.293500000000002</v>
      </c>
      <c r="IY152">
        <v>70.389099999999999</v>
      </c>
      <c r="IZ152">
        <v>37.173000000000002</v>
      </c>
      <c r="JA152">
        <v>0</v>
      </c>
      <c r="JB152">
        <v>20.680399999999999</v>
      </c>
      <c r="JC152">
        <v>1800</v>
      </c>
      <c r="JD152">
        <v>19.175699999999999</v>
      </c>
      <c r="JE152">
        <v>98.885300000000001</v>
      </c>
      <c r="JF152">
        <v>98.830600000000004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2022-07-10T20:42:27Z</dcterms:created>
  <dcterms:modified xsi:type="dcterms:W3CDTF">2022-07-10T22:30:28Z</dcterms:modified>
</cp:coreProperties>
</file>